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-my.sharepoint.com/personal/dmcfarlane2_dxc_com/Documents/____IHACPA/___Change Requests with ASO Comments/_ASO Assessments/"/>
    </mc:Choice>
  </mc:AlternateContent>
  <xr:revisionPtr revIDLastSave="0" documentId="8_{82953DBC-AFCE-4985-AEB5-49CC92B87FA8}" xr6:coauthVersionLast="47" xr6:coauthVersionMax="47" xr10:uidLastSave="{00000000-0000-0000-0000-000000000000}"/>
  <bookViews>
    <workbookView xWindow="165" yWindow="810" windowWidth="41865" windowHeight="28260" xr2:uid="{00000000-000D-0000-FFFF-FFFF00000000}"/>
  </bookViews>
  <sheets>
    <sheet name="Sheet1" sheetId="1" r:id="rId1"/>
    <sheet name="Sheet3" sheetId="2" r:id="rId2"/>
    <sheet name="Sheet1 (2)" sheetId="4" r:id="rId3"/>
  </sheets>
  <definedNames>
    <definedName name="_xlnm._FilterDatabase" localSheetId="0" hidden="1">Sheet1!$A$3:$AF$488</definedName>
    <definedName name="_xlnm._FilterDatabase" localSheetId="2" hidden="1">'Sheet1 (2)'!$A$3:$W$488</definedName>
    <definedName name="_xlnm.Print_Area" localSheetId="0">Sheet1!$B$1:$AF$3</definedName>
    <definedName name="_xlnm.Print_Area" localSheetId="2">'Sheet1 (2)'!$B$1:$W$3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90" i="1" l="1"/>
  <c r="AD488" i="1"/>
  <c r="AD487" i="1"/>
  <c r="AD456" i="1"/>
  <c r="AD431" i="1"/>
  <c r="AD429" i="1"/>
  <c r="AD425" i="1"/>
  <c r="AD418" i="1"/>
  <c r="AD314" i="1"/>
  <c r="AD293" i="1"/>
  <c r="AD275" i="1"/>
  <c r="AD260" i="1"/>
  <c r="AD253" i="1"/>
  <c r="AD246" i="1"/>
  <c r="AD225" i="1"/>
  <c r="AD220" i="1"/>
  <c r="AD214" i="1"/>
  <c r="AD212" i="1"/>
  <c r="AD210" i="1"/>
  <c r="AD192" i="1"/>
  <c r="AD187" i="1"/>
  <c r="AD177" i="1"/>
  <c r="AD128" i="1"/>
  <c r="AD119" i="1"/>
  <c r="AD58" i="1"/>
  <c r="AD7" i="1"/>
  <c r="AD46" i="1"/>
  <c r="Z490" i="1"/>
  <c r="Z487" i="1"/>
  <c r="Z488" i="1"/>
  <c r="Z456" i="1"/>
  <c r="Z431" i="1"/>
  <c r="Z429" i="1"/>
  <c r="Z425" i="1"/>
  <c r="Z418" i="1"/>
  <c r="Z314" i="1"/>
  <c r="Z293" i="1"/>
  <c r="Z275" i="1"/>
  <c r="V490" i="1"/>
  <c r="V487" i="1"/>
  <c r="R490" i="1"/>
  <c r="R487" i="1"/>
  <c r="Z477" i="1"/>
  <c r="Z464" i="1"/>
  <c r="Z463" i="1"/>
  <c r="Z454" i="1"/>
  <c r="Z448" i="1"/>
  <c r="Z446" i="1"/>
  <c r="Z445" i="1"/>
  <c r="Z438" i="1"/>
  <c r="Z435" i="1"/>
  <c r="Z420" i="1"/>
  <c r="Z408" i="1"/>
  <c r="Z390" i="1"/>
  <c r="Z388" i="1"/>
  <c r="Z386" i="1"/>
  <c r="Z369" i="1"/>
  <c r="Z363" i="1"/>
  <c r="Z342" i="1"/>
  <c r="Z328" i="1"/>
  <c r="Z327" i="1"/>
  <c r="Z311" i="1"/>
  <c r="Z294" i="1"/>
  <c r="Z292" i="1"/>
  <c r="Z289" i="1"/>
  <c r="Z287" i="1"/>
  <c r="Z285" i="1"/>
  <c r="Z283" i="1"/>
  <c r="Z278" i="1"/>
  <c r="Z266" i="1"/>
  <c r="Z262" i="1"/>
  <c r="Z260" i="1"/>
  <c r="Z255" i="1"/>
  <c r="Z253" i="1"/>
  <c r="Z252" i="1"/>
  <c r="Z246" i="1"/>
  <c r="Z245" i="1"/>
  <c r="Z241" i="1"/>
  <c r="Z240" i="1"/>
  <c r="Z239" i="1"/>
  <c r="Z225" i="1"/>
  <c r="Z220" i="1"/>
  <c r="Z219" i="1"/>
  <c r="Z214" i="1"/>
  <c r="Z212" i="1"/>
  <c r="Z210" i="1"/>
  <c r="Z192" i="1"/>
  <c r="Z187" i="1"/>
  <c r="Z185" i="1"/>
  <c r="Z182" i="1"/>
  <c r="Z181" i="1"/>
  <c r="Z180" i="1"/>
  <c r="Z177" i="1"/>
  <c r="Z176" i="1"/>
  <c r="Z173" i="1"/>
  <c r="Z169" i="1"/>
  <c r="Z152" i="1"/>
  <c r="Z128" i="1"/>
  <c r="Z126" i="1"/>
  <c r="Z119" i="1"/>
  <c r="Z115" i="1"/>
  <c r="Z112" i="1"/>
  <c r="Z84" i="1"/>
  <c r="Z82" i="1"/>
  <c r="Z74" i="1"/>
  <c r="Z62" i="1"/>
  <c r="Z60" i="1"/>
  <c r="Z58" i="1"/>
  <c r="Z52" i="1"/>
  <c r="Z50" i="1"/>
  <c r="Z47" i="1"/>
  <c r="Z46" i="1"/>
  <c r="AD477" i="1" l="1"/>
  <c r="AD464" i="1"/>
  <c r="AD463" i="1"/>
  <c r="AD454" i="1"/>
  <c r="AD448" i="1"/>
  <c r="AD446" i="1"/>
  <c r="AD445" i="1"/>
  <c r="AD438" i="1"/>
  <c r="AD435" i="1"/>
  <c r="AD420" i="1"/>
  <c r="AD408" i="1"/>
  <c r="AD390" i="1"/>
  <c r="AD388" i="1"/>
  <c r="AD386" i="1"/>
  <c r="AD369" i="1"/>
  <c r="AD363" i="1"/>
  <c r="AD342" i="1"/>
  <c r="AD328" i="1"/>
  <c r="AD327" i="1"/>
  <c r="AD311" i="1"/>
  <c r="AD294" i="1"/>
  <c r="AD292" i="1"/>
  <c r="AD289" i="1"/>
  <c r="AD287" i="1"/>
  <c r="AD285" i="1"/>
  <c r="AD283" i="1"/>
  <c r="AD278" i="1"/>
  <c r="AD266" i="1"/>
  <c r="AD262" i="1"/>
  <c r="AD255" i="1"/>
  <c r="AD252" i="1"/>
  <c r="AD245" i="1"/>
  <c r="AD241" i="1"/>
  <c r="AD240" i="1"/>
  <c r="AD239" i="1"/>
  <c r="AD219" i="1"/>
  <c r="AD185" i="1"/>
  <c r="AD182" i="1"/>
  <c r="AD181" i="1"/>
  <c r="AD180" i="1"/>
  <c r="AD176" i="1"/>
  <c r="AD173" i="1"/>
  <c r="AD169" i="1"/>
  <c r="AD152" i="1"/>
  <c r="AD126" i="1"/>
  <c r="AD115" i="1"/>
  <c r="AD112" i="1"/>
  <c r="AD84" i="1"/>
  <c r="AD82" i="1"/>
  <c r="AD74" i="1"/>
  <c r="AD62" i="1"/>
  <c r="AD60" i="1"/>
  <c r="AD52" i="1"/>
  <c r="AD50" i="1"/>
  <c r="AD47" i="1"/>
  <c r="U223" i="4"/>
  <c r="Z7" i="1"/>
  <c r="V488" i="1"/>
  <c r="V477" i="1"/>
  <c r="V464" i="1"/>
  <c r="V463" i="1"/>
  <c r="V456" i="1"/>
  <c r="V454" i="1"/>
  <c r="V448" i="1"/>
  <c r="V446" i="1"/>
  <c r="V445" i="1"/>
  <c r="V438" i="1"/>
  <c r="V435" i="1"/>
  <c r="V431" i="1"/>
  <c r="V429" i="1"/>
  <c r="V425" i="1"/>
  <c r="V420" i="1"/>
  <c r="V418" i="1"/>
  <c r="V408" i="1"/>
  <c r="V390" i="1"/>
  <c r="V388" i="1"/>
  <c r="V386" i="1"/>
  <c r="V369" i="1"/>
  <c r="V363" i="1"/>
  <c r="V342" i="1"/>
  <c r="V328" i="1"/>
  <c r="V327" i="1"/>
  <c r="V314" i="1"/>
  <c r="V311" i="1"/>
  <c r="V294" i="1"/>
  <c r="V293" i="1"/>
  <c r="V292" i="1"/>
  <c r="V289" i="1"/>
  <c r="V287" i="1"/>
  <c r="V285" i="1"/>
  <c r="V283" i="1"/>
  <c r="V278" i="1"/>
  <c r="V275" i="1"/>
  <c r="V266" i="1"/>
  <c r="V262" i="1"/>
  <c r="V260" i="1"/>
  <c r="V255" i="1"/>
  <c r="V253" i="1"/>
  <c r="V252" i="1"/>
  <c r="V246" i="1"/>
  <c r="V245" i="1"/>
  <c r="V241" i="1"/>
  <c r="V240" i="1"/>
  <c r="V239" i="1"/>
  <c r="V225" i="1"/>
  <c r="V220" i="1"/>
  <c r="V219" i="1"/>
  <c r="V214" i="1"/>
  <c r="V212" i="1"/>
  <c r="V210" i="1"/>
  <c r="V192" i="1"/>
  <c r="V187" i="1"/>
  <c r="V185" i="1"/>
  <c r="V182" i="1"/>
  <c r="V181" i="1"/>
  <c r="V180" i="1"/>
  <c r="V177" i="1"/>
  <c r="V176" i="1"/>
  <c r="V173" i="1"/>
  <c r="V169" i="1"/>
  <c r="V152" i="1"/>
  <c r="V128" i="1"/>
  <c r="V126" i="1"/>
  <c r="V119" i="1"/>
  <c r="V115" i="1"/>
  <c r="V112" i="1"/>
  <c r="V84" i="1"/>
  <c r="V82" i="1"/>
  <c r="V74" i="1"/>
  <c r="V62" i="1"/>
  <c r="V60" i="1"/>
  <c r="V58" i="1"/>
  <c r="V52" i="1"/>
  <c r="V50" i="1"/>
  <c r="V47" i="1"/>
  <c r="V46" i="1"/>
  <c r="R488" i="1"/>
  <c r="R477" i="1"/>
  <c r="R464" i="1"/>
  <c r="R463" i="1"/>
  <c r="R456" i="1"/>
  <c r="R454" i="1"/>
  <c r="R448" i="1"/>
  <c r="R446" i="1"/>
  <c r="R445" i="1"/>
  <c r="R438" i="1"/>
  <c r="R435" i="1"/>
  <c r="R431" i="1"/>
  <c r="R429" i="1"/>
  <c r="R425" i="1"/>
  <c r="R420" i="1"/>
  <c r="R418" i="1"/>
  <c r="R408" i="1"/>
  <c r="R390" i="1"/>
  <c r="R388" i="1"/>
  <c r="R386" i="1"/>
  <c r="R369" i="1"/>
  <c r="R363" i="1"/>
  <c r="R342" i="1"/>
  <c r="R328" i="1"/>
  <c r="R327" i="1"/>
  <c r="R314" i="1"/>
  <c r="R311" i="1"/>
  <c r="R294" i="1"/>
  <c r="R293" i="1"/>
  <c r="R292" i="1"/>
  <c r="R289" i="1"/>
  <c r="R287" i="1"/>
  <c r="R285" i="1"/>
  <c r="R283" i="1"/>
  <c r="R278" i="1"/>
  <c r="R275" i="1"/>
  <c r="R266" i="1"/>
  <c r="R262" i="1"/>
  <c r="R260" i="1"/>
  <c r="R255" i="1"/>
  <c r="R253" i="1"/>
  <c r="R252" i="1"/>
  <c r="R246" i="1"/>
  <c r="R245" i="1"/>
  <c r="R241" i="1"/>
  <c r="R240" i="1"/>
  <c r="R239" i="1"/>
  <c r="R225" i="1"/>
  <c r="R220" i="1"/>
  <c r="R219" i="1"/>
  <c r="R214" i="1"/>
  <c r="R212" i="1"/>
  <c r="R210" i="1"/>
  <c r="R192" i="1"/>
  <c r="R187" i="1"/>
  <c r="R185" i="1"/>
  <c r="R182" i="1"/>
  <c r="R181" i="1"/>
  <c r="R180" i="1"/>
  <c r="R177" i="1"/>
  <c r="R176" i="1"/>
  <c r="R173" i="1"/>
  <c r="R169" i="1"/>
  <c r="R152" i="1"/>
  <c r="R128" i="1"/>
  <c r="R126" i="1"/>
  <c r="R119" i="1"/>
  <c r="R115" i="1"/>
  <c r="R112" i="1"/>
  <c r="R84" i="1"/>
  <c r="R82" i="1"/>
  <c r="R74" i="1"/>
  <c r="R62" i="1"/>
  <c r="R60" i="1"/>
  <c r="R58" i="1"/>
  <c r="R52" i="1"/>
  <c r="R50" i="1"/>
  <c r="R47" i="1"/>
  <c r="R46" i="1"/>
  <c r="L223" i="4" s="1"/>
  <c r="V7" i="1"/>
  <c r="Q223" i="4"/>
  <c r="R7" i="1"/>
  <c r="O223" i="4"/>
  <c r="S223" i="4"/>
  <c r="U490" i="4"/>
  <c r="S490" i="4"/>
  <c r="Q490" i="4"/>
  <c r="O490" i="4"/>
  <c r="L490" i="4"/>
  <c r="D490" i="4"/>
  <c r="U488" i="4"/>
  <c r="S488" i="4"/>
  <c r="Q488" i="4"/>
  <c r="O488" i="4"/>
  <c r="L488" i="4"/>
  <c r="G488" i="4"/>
  <c r="D488" i="4"/>
  <c r="U487" i="4"/>
  <c r="S487" i="4"/>
  <c r="Q487" i="4"/>
  <c r="O487" i="4"/>
  <c r="L487" i="4"/>
  <c r="G487" i="4"/>
  <c r="D487" i="4"/>
  <c r="U486" i="4"/>
  <c r="S486" i="4"/>
  <c r="Q486" i="4"/>
  <c r="O486" i="4"/>
  <c r="L486" i="4"/>
  <c r="G486" i="4"/>
  <c r="D486" i="4"/>
  <c r="U485" i="4"/>
  <c r="S485" i="4"/>
  <c r="Q485" i="4"/>
  <c r="O485" i="4"/>
  <c r="L485" i="4"/>
  <c r="G485" i="4"/>
  <c r="D485" i="4"/>
  <c r="U484" i="4"/>
  <c r="S484" i="4"/>
  <c r="Q484" i="4"/>
  <c r="O484" i="4"/>
  <c r="L484" i="4"/>
  <c r="G484" i="4"/>
  <c r="D484" i="4"/>
  <c r="U483" i="4"/>
  <c r="S483" i="4"/>
  <c r="Q483" i="4"/>
  <c r="O483" i="4"/>
  <c r="L483" i="4"/>
  <c r="G483" i="4"/>
  <c r="D483" i="4"/>
  <c r="U482" i="4"/>
  <c r="S482" i="4"/>
  <c r="Q482" i="4"/>
  <c r="O482" i="4"/>
  <c r="L482" i="4"/>
  <c r="G482" i="4"/>
  <c r="D482" i="4"/>
  <c r="U481" i="4"/>
  <c r="S481" i="4"/>
  <c r="Q481" i="4"/>
  <c r="O481" i="4"/>
  <c r="L481" i="4"/>
  <c r="G481" i="4"/>
  <c r="D481" i="4"/>
  <c r="U480" i="4"/>
  <c r="S480" i="4"/>
  <c r="Q480" i="4"/>
  <c r="O480" i="4"/>
  <c r="L480" i="4"/>
  <c r="G480" i="4"/>
  <c r="D480" i="4"/>
  <c r="U479" i="4"/>
  <c r="S479" i="4"/>
  <c r="Q479" i="4"/>
  <c r="O479" i="4"/>
  <c r="L479" i="4"/>
  <c r="G479" i="4"/>
  <c r="D479" i="4"/>
  <c r="U478" i="4"/>
  <c r="S478" i="4"/>
  <c r="Q478" i="4"/>
  <c r="O478" i="4"/>
  <c r="L478" i="4"/>
  <c r="G478" i="4"/>
  <c r="D478" i="4"/>
  <c r="U477" i="4"/>
  <c r="S477" i="4"/>
  <c r="Q477" i="4"/>
  <c r="O477" i="4"/>
  <c r="L477" i="4"/>
  <c r="G477" i="4"/>
  <c r="D477" i="4"/>
  <c r="U476" i="4"/>
  <c r="S476" i="4"/>
  <c r="Q476" i="4"/>
  <c r="O476" i="4"/>
  <c r="L476" i="4"/>
  <c r="G476" i="4"/>
  <c r="D476" i="4"/>
  <c r="U475" i="4"/>
  <c r="S475" i="4"/>
  <c r="Q475" i="4"/>
  <c r="O475" i="4"/>
  <c r="L475" i="4"/>
  <c r="G475" i="4"/>
  <c r="D475" i="4"/>
  <c r="U474" i="4"/>
  <c r="S474" i="4"/>
  <c r="Q474" i="4"/>
  <c r="O474" i="4"/>
  <c r="L474" i="4"/>
  <c r="G474" i="4"/>
  <c r="D474" i="4"/>
  <c r="U473" i="4"/>
  <c r="S473" i="4"/>
  <c r="Q473" i="4"/>
  <c r="O473" i="4"/>
  <c r="L473" i="4"/>
  <c r="G473" i="4"/>
  <c r="D473" i="4"/>
  <c r="U472" i="4"/>
  <c r="S472" i="4"/>
  <c r="Q472" i="4"/>
  <c r="O472" i="4"/>
  <c r="L472" i="4"/>
  <c r="G472" i="4"/>
  <c r="D472" i="4"/>
  <c r="U471" i="4"/>
  <c r="S471" i="4"/>
  <c r="Q471" i="4"/>
  <c r="O471" i="4"/>
  <c r="L471" i="4"/>
  <c r="G471" i="4"/>
  <c r="D471" i="4"/>
  <c r="U470" i="4"/>
  <c r="S470" i="4"/>
  <c r="Q470" i="4"/>
  <c r="O470" i="4"/>
  <c r="L470" i="4"/>
  <c r="G470" i="4"/>
  <c r="D470" i="4"/>
  <c r="U469" i="4"/>
  <c r="S469" i="4"/>
  <c r="Q469" i="4"/>
  <c r="O469" i="4"/>
  <c r="L469" i="4"/>
  <c r="G469" i="4"/>
  <c r="D469" i="4"/>
  <c r="U468" i="4"/>
  <c r="S468" i="4"/>
  <c r="Q468" i="4"/>
  <c r="O468" i="4"/>
  <c r="L468" i="4"/>
  <c r="G468" i="4"/>
  <c r="D468" i="4"/>
  <c r="U467" i="4"/>
  <c r="S467" i="4"/>
  <c r="Q467" i="4"/>
  <c r="O467" i="4"/>
  <c r="L467" i="4"/>
  <c r="G467" i="4"/>
  <c r="D467" i="4"/>
  <c r="U466" i="4"/>
  <c r="S466" i="4"/>
  <c r="Q466" i="4"/>
  <c r="O466" i="4"/>
  <c r="L466" i="4"/>
  <c r="G466" i="4"/>
  <c r="D466" i="4"/>
  <c r="U465" i="4"/>
  <c r="S465" i="4"/>
  <c r="Q465" i="4"/>
  <c r="O465" i="4"/>
  <c r="L465" i="4"/>
  <c r="G465" i="4"/>
  <c r="D465" i="4"/>
  <c r="U464" i="4"/>
  <c r="S464" i="4"/>
  <c r="Q464" i="4"/>
  <c r="O464" i="4"/>
  <c r="L464" i="4"/>
  <c r="G464" i="4"/>
  <c r="D464" i="4"/>
  <c r="U463" i="4"/>
  <c r="S463" i="4"/>
  <c r="Q463" i="4"/>
  <c r="O463" i="4"/>
  <c r="L463" i="4"/>
  <c r="G463" i="4"/>
  <c r="D463" i="4"/>
  <c r="U462" i="4"/>
  <c r="S462" i="4"/>
  <c r="Q462" i="4"/>
  <c r="O462" i="4"/>
  <c r="L462" i="4"/>
  <c r="G462" i="4"/>
  <c r="D462" i="4"/>
  <c r="U461" i="4"/>
  <c r="S461" i="4"/>
  <c r="Q461" i="4"/>
  <c r="O461" i="4"/>
  <c r="L461" i="4"/>
  <c r="G461" i="4"/>
  <c r="D461" i="4"/>
  <c r="U460" i="4"/>
  <c r="S460" i="4"/>
  <c r="Q460" i="4"/>
  <c r="O460" i="4"/>
  <c r="L460" i="4"/>
  <c r="G460" i="4"/>
  <c r="D460" i="4"/>
  <c r="U459" i="4"/>
  <c r="S459" i="4"/>
  <c r="Q459" i="4"/>
  <c r="O459" i="4"/>
  <c r="L459" i="4"/>
  <c r="G459" i="4"/>
  <c r="D459" i="4"/>
  <c r="U458" i="4"/>
  <c r="S458" i="4"/>
  <c r="Q458" i="4"/>
  <c r="O458" i="4"/>
  <c r="L458" i="4"/>
  <c r="G458" i="4"/>
  <c r="D458" i="4"/>
  <c r="U457" i="4"/>
  <c r="S457" i="4"/>
  <c r="Q457" i="4"/>
  <c r="O457" i="4"/>
  <c r="L457" i="4"/>
  <c r="G457" i="4"/>
  <c r="D457" i="4"/>
  <c r="U456" i="4"/>
  <c r="S456" i="4"/>
  <c r="Q456" i="4"/>
  <c r="O456" i="4"/>
  <c r="L456" i="4"/>
  <c r="G456" i="4"/>
  <c r="D456" i="4"/>
  <c r="U455" i="4"/>
  <c r="S455" i="4"/>
  <c r="Q455" i="4"/>
  <c r="O455" i="4"/>
  <c r="L455" i="4"/>
  <c r="G455" i="4"/>
  <c r="D455" i="4"/>
  <c r="U454" i="4"/>
  <c r="S454" i="4"/>
  <c r="Q454" i="4"/>
  <c r="O454" i="4"/>
  <c r="L454" i="4"/>
  <c r="G454" i="4"/>
  <c r="D454" i="4"/>
  <c r="U453" i="4"/>
  <c r="S453" i="4"/>
  <c r="Q453" i="4"/>
  <c r="O453" i="4"/>
  <c r="L453" i="4"/>
  <c r="G453" i="4"/>
  <c r="D453" i="4"/>
  <c r="U452" i="4"/>
  <c r="S452" i="4"/>
  <c r="Q452" i="4"/>
  <c r="O452" i="4"/>
  <c r="L452" i="4"/>
  <c r="G452" i="4"/>
  <c r="D452" i="4"/>
  <c r="U451" i="4"/>
  <c r="S451" i="4"/>
  <c r="Q451" i="4"/>
  <c r="O451" i="4"/>
  <c r="L451" i="4"/>
  <c r="G451" i="4"/>
  <c r="D451" i="4"/>
  <c r="U450" i="4"/>
  <c r="S450" i="4"/>
  <c r="Q450" i="4"/>
  <c r="O450" i="4"/>
  <c r="L450" i="4"/>
  <c r="G450" i="4"/>
  <c r="D450" i="4"/>
  <c r="U449" i="4"/>
  <c r="S449" i="4"/>
  <c r="Q449" i="4"/>
  <c r="O449" i="4"/>
  <c r="L449" i="4"/>
  <c r="G449" i="4"/>
  <c r="D449" i="4"/>
  <c r="U448" i="4"/>
  <c r="S448" i="4"/>
  <c r="Q448" i="4"/>
  <c r="O448" i="4"/>
  <c r="L448" i="4"/>
  <c r="G448" i="4"/>
  <c r="D448" i="4"/>
  <c r="U447" i="4"/>
  <c r="S447" i="4"/>
  <c r="Q447" i="4"/>
  <c r="O447" i="4"/>
  <c r="L447" i="4"/>
  <c r="G447" i="4"/>
  <c r="D447" i="4"/>
  <c r="U446" i="4"/>
  <c r="S446" i="4"/>
  <c r="Q446" i="4"/>
  <c r="O446" i="4"/>
  <c r="L446" i="4"/>
  <c r="G446" i="4"/>
  <c r="D446" i="4"/>
  <c r="U445" i="4"/>
  <c r="S445" i="4"/>
  <c r="Q445" i="4"/>
  <c r="O445" i="4"/>
  <c r="L445" i="4"/>
  <c r="G445" i="4"/>
  <c r="D445" i="4"/>
  <c r="U444" i="4"/>
  <c r="S444" i="4"/>
  <c r="Q444" i="4"/>
  <c r="O444" i="4"/>
  <c r="L444" i="4"/>
  <c r="G444" i="4"/>
  <c r="D444" i="4"/>
  <c r="U443" i="4"/>
  <c r="S443" i="4"/>
  <c r="Q443" i="4"/>
  <c r="O443" i="4"/>
  <c r="L443" i="4"/>
  <c r="G443" i="4"/>
  <c r="D443" i="4"/>
  <c r="U442" i="4"/>
  <c r="S442" i="4"/>
  <c r="Q442" i="4"/>
  <c r="O442" i="4"/>
  <c r="L442" i="4"/>
  <c r="G442" i="4"/>
  <c r="D442" i="4"/>
  <c r="U441" i="4"/>
  <c r="S441" i="4"/>
  <c r="Q441" i="4"/>
  <c r="O441" i="4"/>
  <c r="L441" i="4"/>
  <c r="G441" i="4"/>
  <c r="D441" i="4"/>
  <c r="U440" i="4"/>
  <c r="S440" i="4"/>
  <c r="Q440" i="4"/>
  <c r="O440" i="4"/>
  <c r="L440" i="4"/>
  <c r="G440" i="4"/>
  <c r="D440" i="4"/>
  <c r="U439" i="4"/>
  <c r="S439" i="4"/>
  <c r="Q439" i="4"/>
  <c r="O439" i="4"/>
  <c r="L439" i="4"/>
  <c r="G439" i="4"/>
  <c r="D439" i="4"/>
  <c r="U438" i="4"/>
  <c r="S438" i="4"/>
  <c r="Q438" i="4"/>
  <c r="O438" i="4"/>
  <c r="L438" i="4"/>
  <c r="G438" i="4"/>
  <c r="D438" i="4"/>
  <c r="U437" i="4"/>
  <c r="S437" i="4"/>
  <c r="Q437" i="4"/>
  <c r="O437" i="4"/>
  <c r="L437" i="4"/>
  <c r="G437" i="4"/>
  <c r="D437" i="4"/>
  <c r="U436" i="4"/>
  <c r="S436" i="4"/>
  <c r="Q436" i="4"/>
  <c r="O436" i="4"/>
  <c r="L436" i="4"/>
  <c r="G436" i="4"/>
  <c r="D436" i="4"/>
  <c r="U435" i="4"/>
  <c r="S435" i="4"/>
  <c r="Q435" i="4"/>
  <c r="O435" i="4"/>
  <c r="L435" i="4"/>
  <c r="G435" i="4"/>
  <c r="D435" i="4"/>
  <c r="U434" i="4"/>
  <c r="S434" i="4"/>
  <c r="Q434" i="4"/>
  <c r="O434" i="4"/>
  <c r="L434" i="4"/>
  <c r="G434" i="4"/>
  <c r="D434" i="4"/>
  <c r="U433" i="4"/>
  <c r="S433" i="4"/>
  <c r="Q433" i="4"/>
  <c r="O433" i="4"/>
  <c r="L433" i="4"/>
  <c r="G433" i="4"/>
  <c r="D433" i="4"/>
  <c r="U432" i="4"/>
  <c r="S432" i="4"/>
  <c r="Q432" i="4"/>
  <c r="O432" i="4"/>
  <c r="L432" i="4"/>
  <c r="G432" i="4"/>
  <c r="D432" i="4"/>
  <c r="U431" i="4"/>
  <c r="S431" i="4"/>
  <c r="Q431" i="4"/>
  <c r="O431" i="4"/>
  <c r="L431" i="4"/>
  <c r="G431" i="4"/>
  <c r="D431" i="4"/>
  <c r="U430" i="4"/>
  <c r="S430" i="4"/>
  <c r="Q430" i="4"/>
  <c r="O430" i="4"/>
  <c r="L430" i="4"/>
  <c r="G430" i="4"/>
  <c r="D430" i="4"/>
  <c r="U429" i="4"/>
  <c r="S429" i="4"/>
  <c r="Q429" i="4"/>
  <c r="O429" i="4"/>
  <c r="L429" i="4"/>
  <c r="G429" i="4"/>
  <c r="D429" i="4"/>
  <c r="U428" i="4"/>
  <c r="S428" i="4"/>
  <c r="Q428" i="4"/>
  <c r="O428" i="4"/>
  <c r="L428" i="4"/>
  <c r="G428" i="4"/>
  <c r="D428" i="4"/>
  <c r="U427" i="4"/>
  <c r="S427" i="4"/>
  <c r="Q427" i="4"/>
  <c r="O427" i="4"/>
  <c r="L427" i="4"/>
  <c r="G427" i="4"/>
  <c r="D427" i="4"/>
  <c r="U426" i="4"/>
  <c r="S426" i="4"/>
  <c r="Q426" i="4"/>
  <c r="O426" i="4"/>
  <c r="L426" i="4"/>
  <c r="G426" i="4"/>
  <c r="D426" i="4"/>
  <c r="U425" i="4"/>
  <c r="S425" i="4"/>
  <c r="Q425" i="4"/>
  <c r="O425" i="4"/>
  <c r="L425" i="4"/>
  <c r="G425" i="4"/>
  <c r="D425" i="4"/>
  <c r="U424" i="4"/>
  <c r="S424" i="4"/>
  <c r="Q424" i="4"/>
  <c r="O424" i="4"/>
  <c r="L424" i="4"/>
  <c r="G424" i="4"/>
  <c r="D424" i="4"/>
  <c r="U423" i="4"/>
  <c r="S423" i="4"/>
  <c r="Q423" i="4"/>
  <c r="O423" i="4"/>
  <c r="L423" i="4"/>
  <c r="G423" i="4"/>
  <c r="D423" i="4"/>
  <c r="U422" i="4"/>
  <c r="S422" i="4"/>
  <c r="Q422" i="4"/>
  <c r="O422" i="4"/>
  <c r="L422" i="4"/>
  <c r="G422" i="4"/>
  <c r="D422" i="4"/>
  <c r="U421" i="4"/>
  <c r="S421" i="4"/>
  <c r="Q421" i="4"/>
  <c r="O421" i="4"/>
  <c r="L421" i="4"/>
  <c r="G421" i="4"/>
  <c r="D421" i="4"/>
  <c r="U420" i="4"/>
  <c r="S420" i="4"/>
  <c r="Q420" i="4"/>
  <c r="O420" i="4"/>
  <c r="L420" i="4"/>
  <c r="G420" i="4"/>
  <c r="D420" i="4"/>
  <c r="U419" i="4"/>
  <c r="S419" i="4"/>
  <c r="Q419" i="4"/>
  <c r="O419" i="4"/>
  <c r="L419" i="4"/>
  <c r="G419" i="4"/>
  <c r="D419" i="4"/>
  <c r="U418" i="4"/>
  <c r="S418" i="4"/>
  <c r="Q418" i="4"/>
  <c r="O418" i="4"/>
  <c r="L418" i="4"/>
  <c r="G418" i="4"/>
  <c r="D418" i="4"/>
  <c r="U417" i="4"/>
  <c r="S417" i="4"/>
  <c r="Q417" i="4"/>
  <c r="O417" i="4"/>
  <c r="L417" i="4"/>
  <c r="G417" i="4"/>
  <c r="D417" i="4"/>
  <c r="U416" i="4"/>
  <c r="S416" i="4"/>
  <c r="Q416" i="4"/>
  <c r="O416" i="4"/>
  <c r="L416" i="4"/>
  <c r="G416" i="4"/>
  <c r="D416" i="4"/>
  <c r="U415" i="4"/>
  <c r="S415" i="4"/>
  <c r="Q415" i="4"/>
  <c r="O415" i="4"/>
  <c r="L415" i="4"/>
  <c r="G415" i="4"/>
  <c r="D415" i="4"/>
  <c r="U414" i="4"/>
  <c r="S414" i="4"/>
  <c r="Q414" i="4"/>
  <c r="O414" i="4"/>
  <c r="L414" i="4"/>
  <c r="G414" i="4"/>
  <c r="D414" i="4"/>
  <c r="U413" i="4"/>
  <c r="S413" i="4"/>
  <c r="Q413" i="4"/>
  <c r="O413" i="4"/>
  <c r="L413" i="4"/>
  <c r="G413" i="4"/>
  <c r="D413" i="4"/>
  <c r="U412" i="4"/>
  <c r="S412" i="4"/>
  <c r="Q412" i="4"/>
  <c r="O412" i="4"/>
  <c r="L412" i="4"/>
  <c r="G412" i="4"/>
  <c r="D412" i="4"/>
  <c r="U411" i="4"/>
  <c r="S411" i="4"/>
  <c r="Q411" i="4"/>
  <c r="O411" i="4"/>
  <c r="L411" i="4"/>
  <c r="G411" i="4"/>
  <c r="D411" i="4"/>
  <c r="U410" i="4"/>
  <c r="S410" i="4"/>
  <c r="Q410" i="4"/>
  <c r="O410" i="4"/>
  <c r="L410" i="4"/>
  <c r="G410" i="4"/>
  <c r="D410" i="4"/>
  <c r="U409" i="4"/>
  <c r="S409" i="4"/>
  <c r="Q409" i="4"/>
  <c r="O409" i="4"/>
  <c r="L409" i="4"/>
  <c r="G409" i="4"/>
  <c r="D409" i="4"/>
  <c r="U408" i="4"/>
  <c r="S408" i="4"/>
  <c r="Q408" i="4"/>
  <c r="O408" i="4"/>
  <c r="L408" i="4"/>
  <c r="G408" i="4"/>
  <c r="D408" i="4"/>
  <c r="U407" i="4"/>
  <c r="S407" i="4"/>
  <c r="Q407" i="4"/>
  <c r="O407" i="4"/>
  <c r="L407" i="4"/>
  <c r="G407" i="4"/>
  <c r="D407" i="4"/>
  <c r="U406" i="4"/>
  <c r="S406" i="4"/>
  <c r="Q406" i="4"/>
  <c r="O406" i="4"/>
  <c r="L406" i="4"/>
  <c r="G406" i="4"/>
  <c r="D406" i="4"/>
  <c r="U405" i="4"/>
  <c r="S405" i="4"/>
  <c r="Q405" i="4"/>
  <c r="O405" i="4"/>
  <c r="L405" i="4"/>
  <c r="G405" i="4"/>
  <c r="D405" i="4"/>
  <c r="U404" i="4"/>
  <c r="S404" i="4"/>
  <c r="Q404" i="4"/>
  <c r="O404" i="4"/>
  <c r="L404" i="4"/>
  <c r="G404" i="4"/>
  <c r="D404" i="4"/>
  <c r="U403" i="4"/>
  <c r="S403" i="4"/>
  <c r="Q403" i="4"/>
  <c r="O403" i="4"/>
  <c r="L403" i="4"/>
  <c r="G403" i="4"/>
  <c r="D403" i="4"/>
  <c r="U402" i="4"/>
  <c r="S402" i="4"/>
  <c r="Q402" i="4"/>
  <c r="O402" i="4"/>
  <c r="L402" i="4"/>
  <c r="G402" i="4"/>
  <c r="D402" i="4"/>
  <c r="U401" i="4"/>
  <c r="S401" i="4"/>
  <c r="Q401" i="4"/>
  <c r="O401" i="4"/>
  <c r="L401" i="4"/>
  <c r="G401" i="4"/>
  <c r="D401" i="4"/>
  <c r="U400" i="4"/>
  <c r="S400" i="4"/>
  <c r="Q400" i="4"/>
  <c r="O400" i="4"/>
  <c r="L400" i="4"/>
  <c r="G400" i="4"/>
  <c r="D400" i="4"/>
  <c r="U399" i="4"/>
  <c r="S399" i="4"/>
  <c r="Q399" i="4"/>
  <c r="O399" i="4"/>
  <c r="L399" i="4"/>
  <c r="G399" i="4"/>
  <c r="D399" i="4"/>
  <c r="U398" i="4"/>
  <c r="S398" i="4"/>
  <c r="Q398" i="4"/>
  <c r="O398" i="4"/>
  <c r="L398" i="4"/>
  <c r="G398" i="4"/>
  <c r="D398" i="4"/>
  <c r="U397" i="4"/>
  <c r="S397" i="4"/>
  <c r="Q397" i="4"/>
  <c r="O397" i="4"/>
  <c r="L397" i="4"/>
  <c r="G397" i="4"/>
  <c r="D397" i="4"/>
  <c r="U396" i="4"/>
  <c r="S396" i="4"/>
  <c r="Q396" i="4"/>
  <c r="O396" i="4"/>
  <c r="L396" i="4"/>
  <c r="G396" i="4"/>
  <c r="D396" i="4"/>
  <c r="U395" i="4"/>
  <c r="S395" i="4"/>
  <c r="Q395" i="4"/>
  <c r="O395" i="4"/>
  <c r="L395" i="4"/>
  <c r="G395" i="4"/>
  <c r="D395" i="4"/>
  <c r="U394" i="4"/>
  <c r="S394" i="4"/>
  <c r="Q394" i="4"/>
  <c r="O394" i="4"/>
  <c r="L394" i="4"/>
  <c r="G394" i="4"/>
  <c r="D394" i="4"/>
  <c r="U393" i="4"/>
  <c r="S393" i="4"/>
  <c r="Q393" i="4"/>
  <c r="O393" i="4"/>
  <c r="L393" i="4"/>
  <c r="G393" i="4"/>
  <c r="D393" i="4"/>
  <c r="U392" i="4"/>
  <c r="S392" i="4"/>
  <c r="Q392" i="4"/>
  <c r="O392" i="4"/>
  <c r="L392" i="4"/>
  <c r="G392" i="4"/>
  <c r="D392" i="4"/>
  <c r="U391" i="4"/>
  <c r="S391" i="4"/>
  <c r="Q391" i="4"/>
  <c r="O391" i="4"/>
  <c r="L391" i="4"/>
  <c r="G391" i="4"/>
  <c r="D391" i="4"/>
  <c r="U390" i="4"/>
  <c r="S390" i="4"/>
  <c r="Q390" i="4"/>
  <c r="O390" i="4"/>
  <c r="L390" i="4"/>
  <c r="G390" i="4"/>
  <c r="D390" i="4"/>
  <c r="U389" i="4"/>
  <c r="S389" i="4"/>
  <c r="Q389" i="4"/>
  <c r="O389" i="4"/>
  <c r="L389" i="4"/>
  <c r="G389" i="4"/>
  <c r="D389" i="4"/>
  <c r="U388" i="4"/>
  <c r="S388" i="4"/>
  <c r="Q388" i="4"/>
  <c r="O388" i="4"/>
  <c r="L388" i="4"/>
  <c r="G388" i="4"/>
  <c r="D388" i="4"/>
  <c r="U387" i="4"/>
  <c r="S387" i="4"/>
  <c r="Q387" i="4"/>
  <c r="O387" i="4"/>
  <c r="L387" i="4"/>
  <c r="G387" i="4"/>
  <c r="D387" i="4"/>
  <c r="U386" i="4"/>
  <c r="S386" i="4"/>
  <c r="Q386" i="4"/>
  <c r="O386" i="4"/>
  <c r="L386" i="4"/>
  <c r="G386" i="4"/>
  <c r="D386" i="4"/>
  <c r="U385" i="4"/>
  <c r="S385" i="4"/>
  <c r="Q385" i="4"/>
  <c r="O385" i="4"/>
  <c r="L385" i="4"/>
  <c r="G385" i="4"/>
  <c r="D385" i="4"/>
  <c r="U384" i="4"/>
  <c r="S384" i="4"/>
  <c r="Q384" i="4"/>
  <c r="O384" i="4"/>
  <c r="L384" i="4"/>
  <c r="G384" i="4"/>
  <c r="D384" i="4"/>
  <c r="U383" i="4"/>
  <c r="S383" i="4"/>
  <c r="Q383" i="4"/>
  <c r="O383" i="4"/>
  <c r="L383" i="4"/>
  <c r="G383" i="4"/>
  <c r="D383" i="4"/>
  <c r="U382" i="4"/>
  <c r="S382" i="4"/>
  <c r="Q382" i="4"/>
  <c r="O382" i="4"/>
  <c r="L382" i="4"/>
  <c r="G382" i="4"/>
  <c r="D382" i="4"/>
  <c r="U381" i="4"/>
  <c r="S381" i="4"/>
  <c r="Q381" i="4"/>
  <c r="O381" i="4"/>
  <c r="L381" i="4"/>
  <c r="G381" i="4"/>
  <c r="D381" i="4"/>
  <c r="U380" i="4"/>
  <c r="S380" i="4"/>
  <c r="Q380" i="4"/>
  <c r="O380" i="4"/>
  <c r="L380" i="4"/>
  <c r="G380" i="4"/>
  <c r="D380" i="4"/>
  <c r="U379" i="4"/>
  <c r="S379" i="4"/>
  <c r="Q379" i="4"/>
  <c r="O379" i="4"/>
  <c r="L379" i="4"/>
  <c r="G379" i="4"/>
  <c r="D379" i="4"/>
  <c r="U378" i="4"/>
  <c r="S378" i="4"/>
  <c r="Q378" i="4"/>
  <c r="O378" i="4"/>
  <c r="L378" i="4"/>
  <c r="G378" i="4"/>
  <c r="D378" i="4"/>
  <c r="U377" i="4"/>
  <c r="S377" i="4"/>
  <c r="Q377" i="4"/>
  <c r="O377" i="4"/>
  <c r="L377" i="4"/>
  <c r="G377" i="4"/>
  <c r="D377" i="4"/>
  <c r="U376" i="4"/>
  <c r="S376" i="4"/>
  <c r="Q376" i="4"/>
  <c r="O376" i="4"/>
  <c r="L376" i="4"/>
  <c r="G376" i="4"/>
  <c r="D376" i="4"/>
  <c r="U375" i="4"/>
  <c r="S375" i="4"/>
  <c r="Q375" i="4"/>
  <c r="O375" i="4"/>
  <c r="L375" i="4"/>
  <c r="G375" i="4"/>
  <c r="D375" i="4"/>
  <c r="U374" i="4"/>
  <c r="S374" i="4"/>
  <c r="Q374" i="4"/>
  <c r="O374" i="4"/>
  <c r="L374" i="4"/>
  <c r="G374" i="4"/>
  <c r="D374" i="4"/>
  <c r="U373" i="4"/>
  <c r="S373" i="4"/>
  <c r="Q373" i="4"/>
  <c r="O373" i="4"/>
  <c r="L373" i="4"/>
  <c r="G373" i="4"/>
  <c r="D373" i="4"/>
  <c r="U372" i="4"/>
  <c r="S372" i="4"/>
  <c r="Q372" i="4"/>
  <c r="O372" i="4"/>
  <c r="L372" i="4"/>
  <c r="G372" i="4"/>
  <c r="D372" i="4"/>
  <c r="U371" i="4"/>
  <c r="S371" i="4"/>
  <c r="Q371" i="4"/>
  <c r="O371" i="4"/>
  <c r="L371" i="4"/>
  <c r="G371" i="4"/>
  <c r="D371" i="4"/>
  <c r="U370" i="4"/>
  <c r="S370" i="4"/>
  <c r="Q370" i="4"/>
  <c r="O370" i="4"/>
  <c r="L370" i="4"/>
  <c r="G370" i="4"/>
  <c r="D370" i="4"/>
  <c r="U369" i="4"/>
  <c r="S369" i="4"/>
  <c r="Q369" i="4"/>
  <c r="O369" i="4"/>
  <c r="L369" i="4"/>
  <c r="G369" i="4"/>
  <c r="D369" i="4"/>
  <c r="U368" i="4"/>
  <c r="S368" i="4"/>
  <c r="Q368" i="4"/>
  <c r="O368" i="4"/>
  <c r="L368" i="4"/>
  <c r="G368" i="4"/>
  <c r="D368" i="4"/>
  <c r="U367" i="4"/>
  <c r="S367" i="4"/>
  <c r="Q367" i="4"/>
  <c r="O367" i="4"/>
  <c r="L367" i="4"/>
  <c r="G367" i="4"/>
  <c r="D367" i="4"/>
  <c r="U366" i="4"/>
  <c r="S366" i="4"/>
  <c r="Q366" i="4"/>
  <c r="O366" i="4"/>
  <c r="L366" i="4"/>
  <c r="G366" i="4"/>
  <c r="D366" i="4"/>
  <c r="U365" i="4"/>
  <c r="S365" i="4"/>
  <c r="Q365" i="4"/>
  <c r="O365" i="4"/>
  <c r="L365" i="4"/>
  <c r="G365" i="4"/>
  <c r="D365" i="4"/>
  <c r="U364" i="4"/>
  <c r="S364" i="4"/>
  <c r="Q364" i="4"/>
  <c r="O364" i="4"/>
  <c r="L364" i="4"/>
  <c r="G364" i="4"/>
  <c r="D364" i="4"/>
  <c r="U363" i="4"/>
  <c r="S363" i="4"/>
  <c r="Q363" i="4"/>
  <c r="O363" i="4"/>
  <c r="L363" i="4"/>
  <c r="G363" i="4"/>
  <c r="D363" i="4"/>
  <c r="U362" i="4"/>
  <c r="S362" i="4"/>
  <c r="Q362" i="4"/>
  <c r="O362" i="4"/>
  <c r="L362" i="4"/>
  <c r="G362" i="4"/>
  <c r="D362" i="4"/>
  <c r="U361" i="4"/>
  <c r="S361" i="4"/>
  <c r="Q361" i="4"/>
  <c r="O361" i="4"/>
  <c r="L361" i="4"/>
  <c r="G361" i="4"/>
  <c r="D361" i="4"/>
  <c r="U360" i="4"/>
  <c r="S360" i="4"/>
  <c r="Q360" i="4"/>
  <c r="O360" i="4"/>
  <c r="L360" i="4"/>
  <c r="G360" i="4"/>
  <c r="D360" i="4"/>
  <c r="U359" i="4"/>
  <c r="S359" i="4"/>
  <c r="Q359" i="4"/>
  <c r="O359" i="4"/>
  <c r="L359" i="4"/>
  <c r="G359" i="4"/>
  <c r="D359" i="4"/>
  <c r="U358" i="4"/>
  <c r="S358" i="4"/>
  <c r="Q358" i="4"/>
  <c r="O358" i="4"/>
  <c r="L358" i="4"/>
  <c r="G358" i="4"/>
  <c r="D358" i="4"/>
  <c r="U357" i="4"/>
  <c r="S357" i="4"/>
  <c r="Q357" i="4"/>
  <c r="O357" i="4"/>
  <c r="L357" i="4"/>
  <c r="G357" i="4"/>
  <c r="D357" i="4"/>
  <c r="U356" i="4"/>
  <c r="S356" i="4"/>
  <c r="Q356" i="4"/>
  <c r="O356" i="4"/>
  <c r="L356" i="4"/>
  <c r="G356" i="4"/>
  <c r="D356" i="4"/>
  <c r="U355" i="4"/>
  <c r="S355" i="4"/>
  <c r="Q355" i="4"/>
  <c r="O355" i="4"/>
  <c r="L355" i="4"/>
  <c r="G355" i="4"/>
  <c r="D355" i="4"/>
  <c r="U354" i="4"/>
  <c r="S354" i="4"/>
  <c r="Q354" i="4"/>
  <c r="O354" i="4"/>
  <c r="L354" i="4"/>
  <c r="G354" i="4"/>
  <c r="D354" i="4"/>
  <c r="U353" i="4"/>
  <c r="S353" i="4"/>
  <c r="Q353" i="4"/>
  <c r="O353" i="4"/>
  <c r="L353" i="4"/>
  <c r="G353" i="4"/>
  <c r="D353" i="4"/>
  <c r="U352" i="4"/>
  <c r="S352" i="4"/>
  <c r="Q352" i="4"/>
  <c r="O352" i="4"/>
  <c r="L352" i="4"/>
  <c r="G352" i="4"/>
  <c r="D352" i="4"/>
  <c r="U351" i="4"/>
  <c r="S351" i="4"/>
  <c r="Q351" i="4"/>
  <c r="O351" i="4"/>
  <c r="L351" i="4"/>
  <c r="G351" i="4"/>
  <c r="D351" i="4"/>
  <c r="U350" i="4"/>
  <c r="S350" i="4"/>
  <c r="Q350" i="4"/>
  <c r="O350" i="4"/>
  <c r="L350" i="4"/>
  <c r="G350" i="4"/>
  <c r="D350" i="4"/>
  <c r="U349" i="4"/>
  <c r="S349" i="4"/>
  <c r="Q349" i="4"/>
  <c r="O349" i="4"/>
  <c r="L349" i="4"/>
  <c r="G349" i="4"/>
  <c r="D349" i="4"/>
  <c r="U348" i="4"/>
  <c r="S348" i="4"/>
  <c r="Q348" i="4"/>
  <c r="O348" i="4"/>
  <c r="L348" i="4"/>
  <c r="G348" i="4"/>
  <c r="D348" i="4"/>
  <c r="U347" i="4"/>
  <c r="S347" i="4"/>
  <c r="Q347" i="4"/>
  <c r="O347" i="4"/>
  <c r="L347" i="4"/>
  <c r="G347" i="4"/>
  <c r="D347" i="4"/>
  <c r="U346" i="4"/>
  <c r="S346" i="4"/>
  <c r="Q346" i="4"/>
  <c r="O346" i="4"/>
  <c r="L346" i="4"/>
  <c r="G346" i="4"/>
  <c r="D346" i="4"/>
  <c r="U345" i="4"/>
  <c r="S345" i="4"/>
  <c r="Q345" i="4"/>
  <c r="O345" i="4"/>
  <c r="L345" i="4"/>
  <c r="G345" i="4"/>
  <c r="D345" i="4"/>
  <c r="U344" i="4"/>
  <c r="S344" i="4"/>
  <c r="Q344" i="4"/>
  <c r="O344" i="4"/>
  <c r="L344" i="4"/>
  <c r="G344" i="4"/>
  <c r="D344" i="4"/>
  <c r="U343" i="4"/>
  <c r="S343" i="4"/>
  <c r="Q343" i="4"/>
  <c r="O343" i="4"/>
  <c r="L343" i="4"/>
  <c r="G343" i="4"/>
  <c r="D343" i="4"/>
  <c r="U342" i="4"/>
  <c r="S342" i="4"/>
  <c r="Q342" i="4"/>
  <c r="O342" i="4"/>
  <c r="L342" i="4"/>
  <c r="G342" i="4"/>
  <c r="D342" i="4"/>
  <c r="U341" i="4"/>
  <c r="S341" i="4"/>
  <c r="Q341" i="4"/>
  <c r="O341" i="4"/>
  <c r="L341" i="4"/>
  <c r="G341" i="4"/>
  <c r="D341" i="4"/>
  <c r="U340" i="4"/>
  <c r="S340" i="4"/>
  <c r="Q340" i="4"/>
  <c r="O340" i="4"/>
  <c r="L340" i="4"/>
  <c r="G340" i="4"/>
  <c r="D340" i="4"/>
  <c r="U339" i="4"/>
  <c r="S339" i="4"/>
  <c r="Q339" i="4"/>
  <c r="O339" i="4"/>
  <c r="L339" i="4"/>
  <c r="G339" i="4"/>
  <c r="D339" i="4"/>
  <c r="U338" i="4"/>
  <c r="S338" i="4"/>
  <c r="Q338" i="4"/>
  <c r="O338" i="4"/>
  <c r="L338" i="4"/>
  <c r="G338" i="4"/>
  <c r="D338" i="4"/>
  <c r="U337" i="4"/>
  <c r="S337" i="4"/>
  <c r="Q337" i="4"/>
  <c r="O337" i="4"/>
  <c r="L337" i="4"/>
  <c r="G337" i="4"/>
  <c r="D337" i="4"/>
  <c r="U336" i="4"/>
  <c r="S336" i="4"/>
  <c r="Q336" i="4"/>
  <c r="O336" i="4"/>
  <c r="L336" i="4"/>
  <c r="G336" i="4"/>
  <c r="D336" i="4"/>
  <c r="U335" i="4"/>
  <c r="S335" i="4"/>
  <c r="Q335" i="4"/>
  <c r="O335" i="4"/>
  <c r="L335" i="4"/>
  <c r="G335" i="4"/>
  <c r="D335" i="4"/>
  <c r="U334" i="4"/>
  <c r="S334" i="4"/>
  <c r="Q334" i="4"/>
  <c r="O334" i="4"/>
  <c r="L334" i="4"/>
  <c r="G334" i="4"/>
  <c r="D334" i="4"/>
  <c r="U333" i="4"/>
  <c r="S333" i="4"/>
  <c r="Q333" i="4"/>
  <c r="O333" i="4"/>
  <c r="L333" i="4"/>
  <c r="G333" i="4"/>
  <c r="D333" i="4"/>
  <c r="U332" i="4"/>
  <c r="S332" i="4"/>
  <c r="Q332" i="4"/>
  <c r="O332" i="4"/>
  <c r="L332" i="4"/>
  <c r="G332" i="4"/>
  <c r="D332" i="4"/>
  <c r="U331" i="4"/>
  <c r="S331" i="4"/>
  <c r="Q331" i="4"/>
  <c r="O331" i="4"/>
  <c r="L331" i="4"/>
  <c r="G331" i="4"/>
  <c r="D331" i="4"/>
  <c r="U330" i="4"/>
  <c r="S330" i="4"/>
  <c r="Q330" i="4"/>
  <c r="O330" i="4"/>
  <c r="L330" i="4"/>
  <c r="G330" i="4"/>
  <c r="D330" i="4"/>
  <c r="U329" i="4"/>
  <c r="S329" i="4"/>
  <c r="Q329" i="4"/>
  <c r="O329" i="4"/>
  <c r="L329" i="4"/>
  <c r="G329" i="4"/>
  <c r="D329" i="4"/>
  <c r="U328" i="4"/>
  <c r="S328" i="4"/>
  <c r="Q328" i="4"/>
  <c r="O328" i="4"/>
  <c r="L328" i="4"/>
  <c r="G328" i="4"/>
  <c r="D328" i="4"/>
  <c r="U327" i="4"/>
  <c r="S327" i="4"/>
  <c r="Q327" i="4"/>
  <c r="O327" i="4"/>
  <c r="L327" i="4"/>
  <c r="G327" i="4"/>
  <c r="D327" i="4"/>
  <c r="U326" i="4"/>
  <c r="S326" i="4"/>
  <c r="Q326" i="4"/>
  <c r="O326" i="4"/>
  <c r="L326" i="4"/>
  <c r="G326" i="4"/>
  <c r="D326" i="4"/>
  <c r="U325" i="4"/>
  <c r="S325" i="4"/>
  <c r="Q325" i="4"/>
  <c r="O325" i="4"/>
  <c r="L325" i="4"/>
  <c r="G325" i="4"/>
  <c r="D325" i="4"/>
  <c r="U324" i="4"/>
  <c r="S324" i="4"/>
  <c r="Q324" i="4"/>
  <c r="O324" i="4"/>
  <c r="L324" i="4"/>
  <c r="G324" i="4"/>
  <c r="D324" i="4"/>
  <c r="U323" i="4"/>
  <c r="S323" i="4"/>
  <c r="Q323" i="4"/>
  <c r="O323" i="4"/>
  <c r="L323" i="4"/>
  <c r="G323" i="4"/>
  <c r="D323" i="4"/>
  <c r="U322" i="4"/>
  <c r="S322" i="4"/>
  <c r="Q322" i="4"/>
  <c r="O322" i="4"/>
  <c r="L322" i="4"/>
  <c r="G322" i="4"/>
  <c r="D322" i="4"/>
  <c r="U321" i="4"/>
  <c r="S321" i="4"/>
  <c r="Q321" i="4"/>
  <c r="O321" i="4"/>
  <c r="L321" i="4"/>
  <c r="G321" i="4"/>
  <c r="D321" i="4"/>
  <c r="U320" i="4"/>
  <c r="S320" i="4"/>
  <c r="Q320" i="4"/>
  <c r="O320" i="4"/>
  <c r="L320" i="4"/>
  <c r="G320" i="4"/>
  <c r="D320" i="4"/>
  <c r="U319" i="4"/>
  <c r="S319" i="4"/>
  <c r="Q319" i="4"/>
  <c r="O319" i="4"/>
  <c r="L319" i="4"/>
  <c r="G319" i="4"/>
  <c r="D319" i="4"/>
  <c r="U318" i="4"/>
  <c r="S318" i="4"/>
  <c r="Q318" i="4"/>
  <c r="O318" i="4"/>
  <c r="L318" i="4"/>
  <c r="G318" i="4"/>
  <c r="D318" i="4"/>
  <c r="U317" i="4"/>
  <c r="S317" i="4"/>
  <c r="Q317" i="4"/>
  <c r="O317" i="4"/>
  <c r="L317" i="4"/>
  <c r="G317" i="4"/>
  <c r="D317" i="4"/>
  <c r="U316" i="4"/>
  <c r="S316" i="4"/>
  <c r="Q316" i="4"/>
  <c r="O316" i="4"/>
  <c r="L316" i="4"/>
  <c r="G316" i="4"/>
  <c r="D316" i="4"/>
  <c r="U315" i="4"/>
  <c r="S315" i="4"/>
  <c r="Q315" i="4"/>
  <c r="O315" i="4"/>
  <c r="L315" i="4"/>
  <c r="G315" i="4"/>
  <c r="D315" i="4"/>
  <c r="U314" i="4"/>
  <c r="S314" i="4"/>
  <c r="Q314" i="4"/>
  <c r="O314" i="4"/>
  <c r="L314" i="4"/>
  <c r="G314" i="4"/>
  <c r="D314" i="4"/>
  <c r="U313" i="4"/>
  <c r="S313" i="4"/>
  <c r="Q313" i="4"/>
  <c r="O313" i="4"/>
  <c r="L313" i="4"/>
  <c r="G313" i="4"/>
  <c r="D313" i="4"/>
  <c r="U312" i="4"/>
  <c r="S312" i="4"/>
  <c r="Q312" i="4"/>
  <c r="O312" i="4"/>
  <c r="L312" i="4"/>
  <c r="G312" i="4"/>
  <c r="D312" i="4"/>
  <c r="U311" i="4"/>
  <c r="S311" i="4"/>
  <c r="Q311" i="4"/>
  <c r="O311" i="4"/>
  <c r="L311" i="4"/>
  <c r="G311" i="4"/>
  <c r="D311" i="4"/>
  <c r="U310" i="4"/>
  <c r="S310" i="4"/>
  <c r="Q310" i="4"/>
  <c r="O310" i="4"/>
  <c r="L310" i="4"/>
  <c r="G310" i="4"/>
  <c r="D310" i="4"/>
  <c r="U309" i="4"/>
  <c r="S309" i="4"/>
  <c r="Q309" i="4"/>
  <c r="O309" i="4"/>
  <c r="L309" i="4"/>
  <c r="G309" i="4"/>
  <c r="D309" i="4"/>
  <c r="U308" i="4"/>
  <c r="S308" i="4"/>
  <c r="Q308" i="4"/>
  <c r="O308" i="4"/>
  <c r="L308" i="4"/>
  <c r="G308" i="4"/>
  <c r="D308" i="4"/>
  <c r="U307" i="4"/>
  <c r="S307" i="4"/>
  <c r="Q307" i="4"/>
  <c r="O307" i="4"/>
  <c r="L307" i="4"/>
  <c r="G307" i="4"/>
  <c r="D307" i="4"/>
  <c r="U306" i="4"/>
  <c r="S306" i="4"/>
  <c r="Q306" i="4"/>
  <c r="O306" i="4"/>
  <c r="L306" i="4"/>
  <c r="G306" i="4"/>
  <c r="D306" i="4"/>
  <c r="U305" i="4"/>
  <c r="S305" i="4"/>
  <c r="Q305" i="4"/>
  <c r="O305" i="4"/>
  <c r="L305" i="4"/>
  <c r="G305" i="4"/>
  <c r="D305" i="4"/>
  <c r="U304" i="4"/>
  <c r="S304" i="4"/>
  <c r="Q304" i="4"/>
  <c r="O304" i="4"/>
  <c r="L304" i="4"/>
  <c r="G304" i="4"/>
  <c r="D304" i="4"/>
  <c r="U303" i="4"/>
  <c r="S303" i="4"/>
  <c r="Q303" i="4"/>
  <c r="O303" i="4"/>
  <c r="G303" i="4"/>
  <c r="D303" i="4"/>
  <c r="U302" i="4"/>
  <c r="S302" i="4"/>
  <c r="Q302" i="4"/>
  <c r="O302" i="4"/>
  <c r="L302" i="4"/>
  <c r="G302" i="4"/>
  <c r="D302" i="4"/>
  <c r="U301" i="4"/>
  <c r="S301" i="4"/>
  <c r="Q301" i="4"/>
  <c r="O301" i="4"/>
  <c r="L301" i="4"/>
  <c r="G301" i="4"/>
  <c r="D301" i="4"/>
  <c r="U300" i="4"/>
  <c r="S300" i="4"/>
  <c r="Q300" i="4"/>
  <c r="O300" i="4"/>
  <c r="L300" i="4"/>
  <c r="G300" i="4"/>
  <c r="D300" i="4"/>
  <c r="U299" i="4"/>
  <c r="S299" i="4"/>
  <c r="Q299" i="4"/>
  <c r="O299" i="4"/>
  <c r="L299" i="4"/>
  <c r="G299" i="4"/>
  <c r="D299" i="4"/>
  <c r="U298" i="4"/>
  <c r="S298" i="4"/>
  <c r="Q298" i="4"/>
  <c r="O298" i="4"/>
  <c r="L298" i="4"/>
  <c r="G298" i="4"/>
  <c r="D298" i="4"/>
  <c r="U297" i="4"/>
  <c r="S297" i="4"/>
  <c r="Q297" i="4"/>
  <c r="O297" i="4"/>
  <c r="L297" i="4"/>
  <c r="G297" i="4"/>
  <c r="D297" i="4"/>
  <c r="U296" i="4"/>
  <c r="S296" i="4"/>
  <c r="Q296" i="4"/>
  <c r="O296" i="4"/>
  <c r="L296" i="4"/>
  <c r="G296" i="4"/>
  <c r="D296" i="4"/>
  <c r="U295" i="4"/>
  <c r="S295" i="4"/>
  <c r="Q295" i="4"/>
  <c r="O295" i="4"/>
  <c r="L295" i="4"/>
  <c r="G295" i="4"/>
  <c r="D295" i="4"/>
  <c r="U294" i="4"/>
  <c r="S294" i="4"/>
  <c r="Q294" i="4"/>
  <c r="O294" i="4"/>
  <c r="L294" i="4"/>
  <c r="G294" i="4"/>
  <c r="D294" i="4"/>
  <c r="U293" i="4"/>
  <c r="S293" i="4"/>
  <c r="Q293" i="4"/>
  <c r="O293" i="4"/>
  <c r="L293" i="4"/>
  <c r="G293" i="4"/>
  <c r="D293" i="4"/>
  <c r="U292" i="4"/>
  <c r="S292" i="4"/>
  <c r="Q292" i="4"/>
  <c r="O292" i="4"/>
  <c r="L292" i="4"/>
  <c r="G292" i="4"/>
  <c r="D292" i="4"/>
  <c r="U291" i="4"/>
  <c r="S291" i="4"/>
  <c r="Q291" i="4"/>
  <c r="O291" i="4"/>
  <c r="L291" i="4"/>
  <c r="G291" i="4"/>
  <c r="D291" i="4"/>
  <c r="U290" i="4"/>
  <c r="S290" i="4"/>
  <c r="Q290" i="4"/>
  <c r="O290" i="4"/>
  <c r="L290" i="4"/>
  <c r="G290" i="4"/>
  <c r="D290" i="4"/>
  <c r="U289" i="4"/>
  <c r="S289" i="4"/>
  <c r="Q289" i="4"/>
  <c r="O289" i="4"/>
  <c r="L289" i="4"/>
  <c r="G289" i="4"/>
  <c r="D289" i="4"/>
  <c r="U288" i="4"/>
  <c r="S288" i="4"/>
  <c r="Q288" i="4"/>
  <c r="O288" i="4"/>
  <c r="L288" i="4"/>
  <c r="G288" i="4"/>
  <c r="D288" i="4"/>
  <c r="U287" i="4"/>
  <c r="S287" i="4"/>
  <c r="Q287" i="4"/>
  <c r="O287" i="4"/>
  <c r="L287" i="4"/>
  <c r="G287" i="4"/>
  <c r="D287" i="4"/>
  <c r="U286" i="4"/>
  <c r="S286" i="4"/>
  <c r="Q286" i="4"/>
  <c r="O286" i="4"/>
  <c r="L286" i="4"/>
  <c r="G286" i="4"/>
  <c r="D286" i="4"/>
  <c r="U285" i="4"/>
  <c r="S285" i="4"/>
  <c r="Q285" i="4"/>
  <c r="O285" i="4"/>
  <c r="L285" i="4"/>
  <c r="G285" i="4"/>
  <c r="D285" i="4"/>
  <c r="U284" i="4"/>
  <c r="S284" i="4"/>
  <c r="Q284" i="4"/>
  <c r="O284" i="4"/>
  <c r="L284" i="4"/>
  <c r="G284" i="4"/>
  <c r="D284" i="4"/>
  <c r="U283" i="4"/>
  <c r="S283" i="4"/>
  <c r="Q283" i="4"/>
  <c r="O283" i="4"/>
  <c r="L283" i="4"/>
  <c r="G283" i="4"/>
  <c r="D283" i="4"/>
  <c r="U282" i="4"/>
  <c r="S282" i="4"/>
  <c r="Q282" i="4"/>
  <c r="O282" i="4"/>
  <c r="L282" i="4"/>
  <c r="G282" i="4"/>
  <c r="D282" i="4"/>
  <c r="U281" i="4"/>
  <c r="S281" i="4"/>
  <c r="Q281" i="4"/>
  <c r="O281" i="4"/>
  <c r="L281" i="4"/>
  <c r="G281" i="4"/>
  <c r="D281" i="4"/>
  <c r="U280" i="4"/>
  <c r="S280" i="4"/>
  <c r="Q280" i="4"/>
  <c r="O280" i="4"/>
  <c r="L280" i="4"/>
  <c r="G280" i="4"/>
  <c r="D280" i="4"/>
  <c r="U279" i="4"/>
  <c r="S279" i="4"/>
  <c r="Q279" i="4"/>
  <c r="O279" i="4"/>
  <c r="L279" i="4"/>
  <c r="G279" i="4"/>
  <c r="D279" i="4"/>
  <c r="U278" i="4"/>
  <c r="S278" i="4"/>
  <c r="Q278" i="4"/>
  <c r="O278" i="4"/>
  <c r="L278" i="4"/>
  <c r="G278" i="4"/>
  <c r="D278" i="4"/>
  <c r="U277" i="4"/>
  <c r="S277" i="4"/>
  <c r="Q277" i="4"/>
  <c r="O277" i="4"/>
  <c r="L277" i="4"/>
  <c r="G277" i="4"/>
  <c r="D277" i="4"/>
  <c r="U276" i="4"/>
  <c r="S276" i="4"/>
  <c r="Q276" i="4"/>
  <c r="O276" i="4"/>
  <c r="L276" i="4"/>
  <c r="G276" i="4"/>
  <c r="D276" i="4"/>
  <c r="U275" i="4"/>
  <c r="S275" i="4"/>
  <c r="Q275" i="4"/>
  <c r="O275" i="4"/>
  <c r="L275" i="4"/>
  <c r="G275" i="4"/>
  <c r="D275" i="4"/>
  <c r="U274" i="4"/>
  <c r="S274" i="4"/>
  <c r="Q274" i="4"/>
  <c r="O274" i="4"/>
  <c r="L274" i="4"/>
  <c r="G274" i="4"/>
  <c r="D274" i="4"/>
  <c r="U273" i="4"/>
  <c r="S273" i="4"/>
  <c r="Q273" i="4"/>
  <c r="O273" i="4"/>
  <c r="L273" i="4"/>
  <c r="G273" i="4"/>
  <c r="D273" i="4"/>
  <c r="U272" i="4"/>
  <c r="S272" i="4"/>
  <c r="Q272" i="4"/>
  <c r="O272" i="4"/>
  <c r="L272" i="4"/>
  <c r="G272" i="4"/>
  <c r="D272" i="4"/>
  <c r="U271" i="4"/>
  <c r="S271" i="4"/>
  <c r="Q271" i="4"/>
  <c r="O271" i="4"/>
  <c r="L271" i="4"/>
  <c r="G271" i="4"/>
  <c r="D271" i="4"/>
  <c r="U270" i="4"/>
  <c r="S270" i="4"/>
  <c r="Q270" i="4"/>
  <c r="O270" i="4"/>
  <c r="L270" i="4"/>
  <c r="G270" i="4"/>
  <c r="D270" i="4"/>
  <c r="U269" i="4"/>
  <c r="S269" i="4"/>
  <c r="Q269" i="4"/>
  <c r="O269" i="4"/>
  <c r="L269" i="4"/>
  <c r="G269" i="4"/>
  <c r="D269" i="4"/>
  <c r="U268" i="4"/>
  <c r="S268" i="4"/>
  <c r="Q268" i="4"/>
  <c r="O268" i="4"/>
  <c r="L268" i="4"/>
  <c r="G268" i="4"/>
  <c r="D268" i="4"/>
  <c r="U267" i="4"/>
  <c r="S267" i="4"/>
  <c r="Q267" i="4"/>
  <c r="O267" i="4"/>
  <c r="L267" i="4"/>
  <c r="G267" i="4"/>
  <c r="D267" i="4"/>
  <c r="U266" i="4"/>
  <c r="S266" i="4"/>
  <c r="Q266" i="4"/>
  <c r="O266" i="4"/>
  <c r="L266" i="4"/>
  <c r="G266" i="4"/>
  <c r="D266" i="4"/>
  <c r="U265" i="4"/>
  <c r="S265" i="4"/>
  <c r="Q265" i="4"/>
  <c r="O265" i="4"/>
  <c r="L265" i="4"/>
  <c r="G265" i="4"/>
  <c r="D265" i="4"/>
  <c r="U264" i="4"/>
  <c r="S264" i="4"/>
  <c r="Q264" i="4"/>
  <c r="O264" i="4"/>
  <c r="L264" i="4"/>
  <c r="G264" i="4"/>
  <c r="D264" i="4"/>
  <c r="U263" i="4"/>
  <c r="S263" i="4"/>
  <c r="Q263" i="4"/>
  <c r="O263" i="4"/>
  <c r="L263" i="4"/>
  <c r="G263" i="4"/>
  <c r="D263" i="4"/>
  <c r="U262" i="4"/>
  <c r="S262" i="4"/>
  <c r="Q262" i="4"/>
  <c r="O262" i="4"/>
  <c r="L262" i="4"/>
  <c r="G262" i="4"/>
  <c r="D262" i="4"/>
  <c r="U261" i="4"/>
  <c r="S261" i="4"/>
  <c r="Q261" i="4"/>
  <c r="O261" i="4"/>
  <c r="L261" i="4"/>
  <c r="G261" i="4"/>
  <c r="D261" i="4"/>
  <c r="U260" i="4"/>
  <c r="S260" i="4"/>
  <c r="Q260" i="4"/>
  <c r="O260" i="4"/>
  <c r="L260" i="4"/>
  <c r="G260" i="4"/>
  <c r="D260" i="4"/>
  <c r="U259" i="4"/>
  <c r="S259" i="4"/>
  <c r="Q259" i="4"/>
  <c r="O259" i="4"/>
  <c r="L259" i="4"/>
  <c r="G259" i="4"/>
  <c r="D259" i="4"/>
  <c r="U258" i="4"/>
  <c r="S258" i="4"/>
  <c r="Q258" i="4"/>
  <c r="O258" i="4"/>
  <c r="L258" i="4"/>
  <c r="G258" i="4"/>
  <c r="D258" i="4"/>
  <c r="U257" i="4"/>
  <c r="S257" i="4"/>
  <c r="Q257" i="4"/>
  <c r="O257" i="4"/>
  <c r="L257" i="4"/>
  <c r="G257" i="4"/>
  <c r="D257" i="4"/>
  <c r="U256" i="4"/>
  <c r="S256" i="4"/>
  <c r="Q256" i="4"/>
  <c r="O256" i="4"/>
  <c r="L256" i="4"/>
  <c r="G256" i="4"/>
  <c r="D256" i="4"/>
  <c r="U255" i="4"/>
  <c r="S255" i="4"/>
  <c r="Q255" i="4"/>
  <c r="O255" i="4"/>
  <c r="L255" i="4"/>
  <c r="G255" i="4"/>
  <c r="D255" i="4"/>
  <c r="U254" i="4"/>
  <c r="S254" i="4"/>
  <c r="Q254" i="4"/>
  <c r="O254" i="4"/>
  <c r="L254" i="4"/>
  <c r="G254" i="4"/>
  <c r="D254" i="4"/>
  <c r="U253" i="4"/>
  <c r="S253" i="4"/>
  <c r="Q253" i="4"/>
  <c r="O253" i="4"/>
  <c r="L253" i="4"/>
  <c r="G253" i="4"/>
  <c r="D253" i="4"/>
  <c r="U252" i="4"/>
  <c r="S252" i="4"/>
  <c r="Q252" i="4"/>
  <c r="O252" i="4"/>
  <c r="L252" i="4"/>
  <c r="G252" i="4"/>
  <c r="D252" i="4"/>
  <c r="U251" i="4"/>
  <c r="S251" i="4"/>
  <c r="Q251" i="4"/>
  <c r="O251" i="4"/>
  <c r="L251" i="4"/>
  <c r="G251" i="4"/>
  <c r="D251" i="4"/>
  <c r="U250" i="4"/>
  <c r="S250" i="4"/>
  <c r="Q250" i="4"/>
  <c r="O250" i="4"/>
  <c r="L250" i="4"/>
  <c r="G250" i="4"/>
  <c r="D250" i="4"/>
  <c r="U249" i="4"/>
  <c r="S249" i="4"/>
  <c r="Q249" i="4"/>
  <c r="O249" i="4"/>
  <c r="L249" i="4"/>
  <c r="G249" i="4"/>
  <c r="D249" i="4"/>
  <c r="U248" i="4"/>
  <c r="S248" i="4"/>
  <c r="Q248" i="4"/>
  <c r="O248" i="4"/>
  <c r="L248" i="4"/>
  <c r="G248" i="4"/>
  <c r="D248" i="4"/>
  <c r="U247" i="4"/>
  <c r="S247" i="4"/>
  <c r="Q247" i="4"/>
  <c r="O247" i="4"/>
  <c r="L247" i="4"/>
  <c r="G247" i="4"/>
  <c r="D247" i="4"/>
  <c r="U246" i="4"/>
  <c r="S246" i="4"/>
  <c r="Q246" i="4"/>
  <c r="O246" i="4"/>
  <c r="L246" i="4"/>
  <c r="G246" i="4"/>
  <c r="D246" i="4"/>
  <c r="U245" i="4"/>
  <c r="S245" i="4"/>
  <c r="Q245" i="4"/>
  <c r="O245" i="4"/>
  <c r="L245" i="4"/>
  <c r="G245" i="4"/>
  <c r="D245" i="4"/>
  <c r="U244" i="4"/>
  <c r="S244" i="4"/>
  <c r="Q244" i="4"/>
  <c r="O244" i="4"/>
  <c r="L244" i="4"/>
  <c r="G244" i="4"/>
  <c r="D244" i="4"/>
  <c r="U243" i="4"/>
  <c r="S243" i="4"/>
  <c r="Q243" i="4"/>
  <c r="O243" i="4"/>
  <c r="L243" i="4"/>
  <c r="G243" i="4"/>
  <c r="D243" i="4"/>
  <c r="U242" i="4"/>
  <c r="S242" i="4"/>
  <c r="Q242" i="4"/>
  <c r="O242" i="4"/>
  <c r="L242" i="4"/>
  <c r="G242" i="4"/>
  <c r="D242" i="4"/>
  <c r="U241" i="4"/>
  <c r="S241" i="4"/>
  <c r="Q241" i="4"/>
  <c r="O241" i="4"/>
  <c r="L241" i="4"/>
  <c r="G241" i="4"/>
  <c r="D241" i="4"/>
  <c r="U240" i="4"/>
  <c r="S240" i="4"/>
  <c r="Q240" i="4"/>
  <c r="O240" i="4"/>
  <c r="L240" i="4"/>
  <c r="G240" i="4"/>
  <c r="D240" i="4"/>
  <c r="U239" i="4"/>
  <c r="S239" i="4"/>
  <c r="Q239" i="4"/>
  <c r="O239" i="4"/>
  <c r="L239" i="4"/>
  <c r="G239" i="4"/>
  <c r="D239" i="4"/>
  <c r="U238" i="4"/>
  <c r="S238" i="4"/>
  <c r="Q238" i="4"/>
  <c r="O238" i="4"/>
  <c r="L238" i="4"/>
  <c r="G238" i="4"/>
  <c r="D238" i="4"/>
  <c r="U237" i="4"/>
  <c r="S237" i="4"/>
  <c r="Q237" i="4"/>
  <c r="O237" i="4"/>
  <c r="L237" i="4"/>
  <c r="G237" i="4"/>
  <c r="D237" i="4"/>
  <c r="U236" i="4"/>
  <c r="S236" i="4"/>
  <c r="Q236" i="4"/>
  <c r="O236" i="4"/>
  <c r="L236" i="4"/>
  <c r="G236" i="4"/>
  <c r="D236" i="4"/>
  <c r="U235" i="4"/>
  <c r="S235" i="4"/>
  <c r="Q235" i="4"/>
  <c r="O235" i="4"/>
  <c r="L235" i="4"/>
  <c r="G235" i="4"/>
  <c r="D235" i="4"/>
  <c r="U234" i="4"/>
  <c r="S234" i="4"/>
  <c r="Q234" i="4"/>
  <c r="O234" i="4"/>
  <c r="L234" i="4"/>
  <c r="G234" i="4"/>
  <c r="D234" i="4"/>
  <c r="U233" i="4"/>
  <c r="S233" i="4"/>
  <c r="Q233" i="4"/>
  <c r="O233" i="4"/>
  <c r="L233" i="4"/>
  <c r="G233" i="4"/>
  <c r="D233" i="4"/>
  <c r="U232" i="4"/>
  <c r="S232" i="4"/>
  <c r="Q232" i="4"/>
  <c r="O232" i="4"/>
  <c r="L232" i="4"/>
  <c r="G232" i="4"/>
  <c r="D232" i="4"/>
  <c r="U231" i="4"/>
  <c r="S231" i="4"/>
  <c r="Q231" i="4"/>
  <c r="O231" i="4"/>
  <c r="G231" i="4"/>
  <c r="D231" i="4"/>
  <c r="U230" i="4"/>
  <c r="S230" i="4"/>
  <c r="Q230" i="4"/>
  <c r="O230" i="4"/>
  <c r="L230" i="4"/>
  <c r="G230" i="4"/>
  <c r="D230" i="4"/>
  <c r="U229" i="4"/>
  <c r="S229" i="4"/>
  <c r="Q229" i="4"/>
  <c r="O229" i="4"/>
  <c r="L229" i="4"/>
  <c r="G229" i="4"/>
  <c r="D229" i="4"/>
  <c r="U228" i="4"/>
  <c r="S228" i="4"/>
  <c r="Q228" i="4"/>
  <c r="O228" i="4"/>
  <c r="L228" i="4"/>
  <c r="G228" i="4"/>
  <c r="D228" i="4"/>
  <c r="U227" i="4"/>
  <c r="S227" i="4"/>
  <c r="Q227" i="4"/>
  <c r="O227" i="4"/>
  <c r="L227" i="4"/>
  <c r="G227" i="4"/>
  <c r="D227" i="4"/>
  <c r="U226" i="4"/>
  <c r="S226" i="4"/>
  <c r="Q226" i="4"/>
  <c r="O226" i="4"/>
  <c r="L226" i="4"/>
  <c r="G226" i="4"/>
  <c r="D226" i="4"/>
  <c r="U225" i="4"/>
  <c r="S225" i="4"/>
  <c r="Q225" i="4"/>
  <c r="O225" i="4"/>
  <c r="L225" i="4"/>
  <c r="G225" i="4"/>
  <c r="D225" i="4"/>
  <c r="U224" i="4"/>
  <c r="S224" i="4"/>
  <c r="Q224" i="4"/>
  <c r="O224" i="4"/>
  <c r="L224" i="4"/>
  <c r="G224" i="4"/>
  <c r="D224" i="4"/>
  <c r="G223" i="4"/>
  <c r="D223" i="4"/>
  <c r="U222" i="4"/>
  <c r="S222" i="4"/>
  <c r="Q222" i="4"/>
  <c r="O222" i="4"/>
  <c r="L222" i="4"/>
  <c r="G222" i="4"/>
  <c r="D222" i="4"/>
  <c r="U221" i="4"/>
  <c r="S221" i="4"/>
  <c r="Q221" i="4"/>
  <c r="O221" i="4"/>
  <c r="L221" i="4"/>
  <c r="G221" i="4"/>
  <c r="D221" i="4"/>
  <c r="U220" i="4"/>
  <c r="S220" i="4"/>
  <c r="Q220" i="4"/>
  <c r="O220" i="4"/>
  <c r="L220" i="4"/>
  <c r="G220" i="4"/>
  <c r="D220" i="4"/>
  <c r="U219" i="4"/>
  <c r="S219" i="4"/>
  <c r="Q219" i="4"/>
  <c r="O219" i="4"/>
  <c r="L219" i="4"/>
  <c r="G219" i="4"/>
  <c r="D219" i="4"/>
  <c r="U218" i="4"/>
  <c r="S218" i="4"/>
  <c r="Q218" i="4"/>
  <c r="O218" i="4"/>
  <c r="L218" i="4"/>
  <c r="G218" i="4"/>
  <c r="D218" i="4"/>
  <c r="U217" i="4"/>
  <c r="S217" i="4"/>
  <c r="Q217" i="4"/>
  <c r="O217" i="4"/>
  <c r="L217" i="4"/>
  <c r="G217" i="4"/>
  <c r="D217" i="4"/>
  <c r="U216" i="4"/>
  <c r="S216" i="4"/>
  <c r="Q216" i="4"/>
  <c r="O216" i="4"/>
  <c r="L216" i="4"/>
  <c r="G216" i="4"/>
  <c r="D216" i="4"/>
  <c r="U215" i="4"/>
  <c r="S215" i="4"/>
  <c r="Q215" i="4"/>
  <c r="O215" i="4"/>
  <c r="L215" i="4"/>
  <c r="G215" i="4"/>
  <c r="D215" i="4"/>
  <c r="U214" i="4"/>
  <c r="S214" i="4"/>
  <c r="Q214" i="4"/>
  <c r="O214" i="4"/>
  <c r="L214" i="4"/>
  <c r="G214" i="4"/>
  <c r="D214" i="4"/>
  <c r="U213" i="4"/>
  <c r="S213" i="4"/>
  <c r="Q213" i="4"/>
  <c r="O213" i="4"/>
  <c r="L213" i="4"/>
  <c r="G213" i="4"/>
  <c r="D213" i="4"/>
  <c r="U212" i="4"/>
  <c r="S212" i="4"/>
  <c r="Q212" i="4"/>
  <c r="O212" i="4"/>
  <c r="L212" i="4"/>
  <c r="G212" i="4"/>
  <c r="D212" i="4"/>
  <c r="U211" i="4"/>
  <c r="S211" i="4"/>
  <c r="Q211" i="4"/>
  <c r="O211" i="4"/>
  <c r="L211" i="4"/>
  <c r="G211" i="4"/>
  <c r="D211" i="4"/>
  <c r="U210" i="4"/>
  <c r="S210" i="4"/>
  <c r="Q210" i="4"/>
  <c r="O210" i="4"/>
  <c r="L210" i="4"/>
  <c r="G210" i="4"/>
  <c r="D210" i="4"/>
  <c r="U209" i="4"/>
  <c r="S209" i="4"/>
  <c r="Q209" i="4"/>
  <c r="O209" i="4"/>
  <c r="L209" i="4"/>
  <c r="G209" i="4"/>
  <c r="D209" i="4"/>
  <c r="U208" i="4"/>
  <c r="S208" i="4"/>
  <c r="Q208" i="4"/>
  <c r="O208" i="4"/>
  <c r="L208" i="4"/>
  <c r="G208" i="4"/>
  <c r="D208" i="4"/>
  <c r="U207" i="4"/>
  <c r="S207" i="4"/>
  <c r="Q207" i="4"/>
  <c r="O207" i="4"/>
  <c r="L207" i="4"/>
  <c r="G207" i="4"/>
  <c r="D207" i="4"/>
  <c r="U206" i="4"/>
  <c r="S206" i="4"/>
  <c r="Q206" i="4"/>
  <c r="O206" i="4"/>
  <c r="L206" i="4"/>
  <c r="G206" i="4"/>
  <c r="D206" i="4"/>
  <c r="U205" i="4"/>
  <c r="S205" i="4"/>
  <c r="Q205" i="4"/>
  <c r="O205" i="4"/>
  <c r="L205" i="4"/>
  <c r="G205" i="4"/>
  <c r="D205" i="4"/>
  <c r="U204" i="4"/>
  <c r="S204" i="4"/>
  <c r="Q204" i="4"/>
  <c r="O204" i="4"/>
  <c r="L204" i="4"/>
  <c r="G204" i="4"/>
  <c r="D204" i="4"/>
  <c r="U203" i="4"/>
  <c r="S203" i="4"/>
  <c r="Q203" i="4"/>
  <c r="O203" i="4"/>
  <c r="L203" i="4"/>
  <c r="G203" i="4"/>
  <c r="D203" i="4"/>
  <c r="U202" i="4"/>
  <c r="S202" i="4"/>
  <c r="Q202" i="4"/>
  <c r="O202" i="4"/>
  <c r="L202" i="4"/>
  <c r="U201" i="4"/>
  <c r="S201" i="4"/>
  <c r="Q201" i="4"/>
  <c r="O201" i="4"/>
  <c r="L201" i="4"/>
  <c r="G201" i="4"/>
  <c r="D201" i="4"/>
  <c r="U200" i="4"/>
  <c r="S200" i="4"/>
  <c r="Q200" i="4"/>
  <c r="O200" i="4"/>
  <c r="L200" i="4"/>
  <c r="G200" i="4"/>
  <c r="D200" i="4"/>
  <c r="U199" i="4"/>
  <c r="S199" i="4"/>
  <c r="Q199" i="4"/>
  <c r="O199" i="4"/>
  <c r="L199" i="4"/>
  <c r="G199" i="4"/>
  <c r="D199" i="4"/>
  <c r="U198" i="4"/>
  <c r="S198" i="4"/>
  <c r="Q198" i="4"/>
  <c r="O198" i="4"/>
  <c r="L198" i="4"/>
  <c r="G198" i="4"/>
  <c r="D198" i="4"/>
  <c r="U197" i="4"/>
  <c r="S197" i="4"/>
  <c r="Q197" i="4"/>
  <c r="O197" i="4"/>
  <c r="L197" i="4"/>
  <c r="G197" i="4"/>
  <c r="D197" i="4"/>
  <c r="U196" i="4"/>
  <c r="S196" i="4"/>
  <c r="Q196" i="4"/>
  <c r="O196" i="4"/>
  <c r="L196" i="4"/>
  <c r="G196" i="4"/>
  <c r="D196" i="4"/>
  <c r="U195" i="4"/>
  <c r="S195" i="4"/>
  <c r="Q195" i="4"/>
  <c r="O195" i="4"/>
  <c r="L195" i="4"/>
  <c r="G195" i="4"/>
  <c r="D195" i="4"/>
  <c r="U194" i="4"/>
  <c r="S194" i="4"/>
  <c r="Q194" i="4"/>
  <c r="O194" i="4"/>
  <c r="L194" i="4"/>
  <c r="G194" i="4"/>
  <c r="D194" i="4"/>
  <c r="U193" i="4"/>
  <c r="S193" i="4"/>
  <c r="Q193" i="4"/>
  <c r="O193" i="4"/>
  <c r="L193" i="4"/>
  <c r="G193" i="4"/>
  <c r="D193" i="4"/>
  <c r="U192" i="4"/>
  <c r="S192" i="4"/>
  <c r="Q192" i="4"/>
  <c r="O192" i="4"/>
  <c r="L192" i="4"/>
  <c r="G192" i="4"/>
  <c r="D192" i="4"/>
  <c r="U191" i="4"/>
  <c r="S191" i="4"/>
  <c r="Q191" i="4"/>
  <c r="O191" i="4"/>
  <c r="L191" i="4"/>
  <c r="G191" i="4"/>
  <c r="D191" i="4"/>
  <c r="U190" i="4"/>
  <c r="S190" i="4"/>
  <c r="Q190" i="4"/>
  <c r="O190" i="4"/>
  <c r="L190" i="4"/>
  <c r="G190" i="4"/>
  <c r="D190" i="4"/>
  <c r="U189" i="4"/>
  <c r="S189" i="4"/>
  <c r="Q189" i="4"/>
  <c r="O189" i="4"/>
  <c r="L189" i="4"/>
  <c r="G189" i="4"/>
  <c r="D189" i="4"/>
  <c r="U188" i="4"/>
  <c r="S188" i="4"/>
  <c r="Q188" i="4"/>
  <c r="O188" i="4"/>
  <c r="L188" i="4"/>
  <c r="G188" i="4"/>
  <c r="D188" i="4"/>
  <c r="U187" i="4"/>
  <c r="S187" i="4"/>
  <c r="Q187" i="4"/>
  <c r="O187" i="4"/>
  <c r="L187" i="4"/>
  <c r="G187" i="4"/>
  <c r="D187" i="4"/>
  <c r="U186" i="4"/>
  <c r="S186" i="4"/>
  <c r="Q186" i="4"/>
  <c r="O186" i="4"/>
  <c r="L186" i="4"/>
  <c r="G186" i="4"/>
  <c r="D186" i="4"/>
  <c r="U185" i="4"/>
  <c r="S185" i="4"/>
  <c r="Q185" i="4"/>
  <c r="O185" i="4"/>
  <c r="L185" i="4"/>
  <c r="G185" i="4"/>
  <c r="D185" i="4"/>
  <c r="U184" i="4"/>
  <c r="S184" i="4"/>
  <c r="Q184" i="4"/>
  <c r="O184" i="4"/>
  <c r="L184" i="4"/>
  <c r="G184" i="4"/>
  <c r="D184" i="4"/>
  <c r="U183" i="4"/>
  <c r="S183" i="4"/>
  <c r="Q183" i="4"/>
  <c r="O183" i="4"/>
  <c r="L183" i="4"/>
  <c r="G183" i="4"/>
  <c r="D183" i="4"/>
  <c r="U182" i="4"/>
  <c r="S182" i="4"/>
  <c r="Q182" i="4"/>
  <c r="O182" i="4"/>
  <c r="L182" i="4"/>
  <c r="G182" i="4"/>
  <c r="D182" i="4"/>
  <c r="U181" i="4"/>
  <c r="S181" i="4"/>
  <c r="Q181" i="4"/>
  <c r="O181" i="4"/>
  <c r="L181" i="4"/>
  <c r="G181" i="4"/>
  <c r="D181" i="4"/>
  <c r="U180" i="4"/>
  <c r="S180" i="4"/>
  <c r="Q180" i="4"/>
  <c r="O180" i="4"/>
  <c r="L180" i="4"/>
  <c r="G180" i="4"/>
  <c r="D180" i="4"/>
  <c r="U179" i="4"/>
  <c r="S179" i="4"/>
  <c r="Q179" i="4"/>
  <c r="O179" i="4"/>
  <c r="L179" i="4"/>
  <c r="G179" i="4"/>
  <c r="D179" i="4"/>
  <c r="U178" i="4"/>
  <c r="S178" i="4"/>
  <c r="Q178" i="4"/>
  <c r="O178" i="4"/>
  <c r="L178" i="4"/>
  <c r="G178" i="4"/>
  <c r="D178" i="4"/>
  <c r="U177" i="4"/>
  <c r="S177" i="4"/>
  <c r="Q177" i="4"/>
  <c r="O177" i="4"/>
  <c r="L177" i="4"/>
  <c r="G177" i="4"/>
  <c r="D177" i="4"/>
  <c r="U176" i="4"/>
  <c r="S176" i="4"/>
  <c r="Q176" i="4"/>
  <c r="O176" i="4"/>
  <c r="L176" i="4"/>
  <c r="G176" i="4"/>
  <c r="D176" i="4"/>
  <c r="U175" i="4"/>
  <c r="S175" i="4"/>
  <c r="Q175" i="4"/>
  <c r="O175" i="4"/>
  <c r="L175" i="4"/>
  <c r="G175" i="4"/>
  <c r="D175" i="4"/>
  <c r="U174" i="4"/>
  <c r="S174" i="4"/>
  <c r="Q174" i="4"/>
  <c r="O174" i="4"/>
  <c r="L174" i="4"/>
  <c r="G174" i="4"/>
  <c r="D174" i="4"/>
  <c r="U173" i="4"/>
  <c r="S173" i="4"/>
  <c r="Q173" i="4"/>
  <c r="O173" i="4"/>
  <c r="L173" i="4"/>
  <c r="G173" i="4"/>
  <c r="D173" i="4"/>
  <c r="U172" i="4"/>
  <c r="S172" i="4"/>
  <c r="Q172" i="4"/>
  <c r="O172" i="4"/>
  <c r="L172" i="4"/>
  <c r="G172" i="4"/>
  <c r="D172" i="4"/>
  <c r="U171" i="4"/>
  <c r="S171" i="4"/>
  <c r="Q171" i="4"/>
  <c r="O171" i="4"/>
  <c r="L171" i="4"/>
  <c r="G171" i="4"/>
  <c r="D171" i="4"/>
  <c r="U170" i="4"/>
  <c r="S170" i="4"/>
  <c r="Q170" i="4"/>
  <c r="O170" i="4"/>
  <c r="L170" i="4"/>
  <c r="G170" i="4"/>
  <c r="D170" i="4"/>
  <c r="U169" i="4"/>
  <c r="S169" i="4"/>
  <c r="Q169" i="4"/>
  <c r="O169" i="4"/>
  <c r="L169" i="4"/>
  <c r="G169" i="4"/>
  <c r="D169" i="4"/>
  <c r="U168" i="4"/>
  <c r="S168" i="4"/>
  <c r="Q168" i="4"/>
  <c r="O168" i="4"/>
  <c r="L168" i="4"/>
  <c r="G168" i="4"/>
  <c r="D168" i="4"/>
  <c r="U167" i="4"/>
  <c r="S167" i="4"/>
  <c r="Q167" i="4"/>
  <c r="O167" i="4"/>
  <c r="L167" i="4"/>
  <c r="G167" i="4"/>
  <c r="D167" i="4"/>
  <c r="U166" i="4"/>
  <c r="S166" i="4"/>
  <c r="Q166" i="4"/>
  <c r="O166" i="4"/>
  <c r="L166" i="4"/>
  <c r="G166" i="4"/>
  <c r="D166" i="4"/>
  <c r="U165" i="4"/>
  <c r="S165" i="4"/>
  <c r="Q165" i="4"/>
  <c r="O165" i="4"/>
  <c r="L165" i="4"/>
  <c r="G165" i="4"/>
  <c r="D165" i="4"/>
  <c r="U164" i="4"/>
  <c r="S164" i="4"/>
  <c r="Q164" i="4"/>
  <c r="O164" i="4"/>
  <c r="L164" i="4"/>
  <c r="G164" i="4"/>
  <c r="D164" i="4"/>
  <c r="U163" i="4"/>
  <c r="S163" i="4"/>
  <c r="Q163" i="4"/>
  <c r="O163" i="4"/>
  <c r="L163" i="4"/>
  <c r="G163" i="4"/>
  <c r="D163" i="4"/>
  <c r="U162" i="4"/>
  <c r="S162" i="4"/>
  <c r="Q162" i="4"/>
  <c r="O162" i="4"/>
  <c r="L162" i="4"/>
  <c r="G162" i="4"/>
  <c r="D162" i="4"/>
  <c r="U161" i="4"/>
  <c r="S161" i="4"/>
  <c r="Q161" i="4"/>
  <c r="O161" i="4"/>
  <c r="L161" i="4"/>
  <c r="G161" i="4"/>
  <c r="D161" i="4"/>
  <c r="U160" i="4"/>
  <c r="S160" i="4"/>
  <c r="Q160" i="4"/>
  <c r="O160" i="4"/>
  <c r="L160" i="4"/>
  <c r="G160" i="4"/>
  <c r="D160" i="4"/>
  <c r="U159" i="4"/>
  <c r="S159" i="4"/>
  <c r="Q159" i="4"/>
  <c r="O159" i="4"/>
  <c r="L159" i="4"/>
  <c r="G159" i="4"/>
  <c r="D159" i="4"/>
  <c r="U158" i="4"/>
  <c r="S158" i="4"/>
  <c r="Q158" i="4"/>
  <c r="O158" i="4"/>
  <c r="L158" i="4"/>
  <c r="G158" i="4"/>
  <c r="D158" i="4"/>
  <c r="U157" i="4"/>
  <c r="S157" i="4"/>
  <c r="Q157" i="4"/>
  <c r="O157" i="4"/>
  <c r="L157" i="4"/>
  <c r="G157" i="4"/>
  <c r="D157" i="4"/>
  <c r="U156" i="4"/>
  <c r="S156" i="4"/>
  <c r="Q156" i="4"/>
  <c r="O156" i="4"/>
  <c r="L156" i="4"/>
  <c r="G156" i="4"/>
  <c r="D156" i="4"/>
  <c r="U155" i="4"/>
  <c r="S155" i="4"/>
  <c r="Q155" i="4"/>
  <c r="O155" i="4"/>
  <c r="L155" i="4"/>
  <c r="G155" i="4"/>
  <c r="D155" i="4"/>
  <c r="U154" i="4"/>
  <c r="S154" i="4"/>
  <c r="Q154" i="4"/>
  <c r="O154" i="4"/>
  <c r="L154" i="4"/>
  <c r="G154" i="4"/>
  <c r="D154" i="4"/>
  <c r="U153" i="4"/>
  <c r="S153" i="4"/>
  <c r="Q153" i="4"/>
  <c r="O153" i="4"/>
  <c r="L153" i="4"/>
  <c r="G153" i="4"/>
  <c r="D153" i="4"/>
  <c r="U152" i="4"/>
  <c r="S152" i="4"/>
  <c r="Q152" i="4"/>
  <c r="O152" i="4"/>
  <c r="L152" i="4"/>
  <c r="G152" i="4"/>
  <c r="D152" i="4"/>
  <c r="U151" i="4"/>
  <c r="S151" i="4"/>
  <c r="Q151" i="4"/>
  <c r="O151" i="4"/>
  <c r="L151" i="4"/>
  <c r="G151" i="4"/>
  <c r="D151" i="4"/>
  <c r="U150" i="4"/>
  <c r="S150" i="4"/>
  <c r="Q150" i="4"/>
  <c r="O150" i="4"/>
  <c r="L150" i="4"/>
  <c r="G150" i="4"/>
  <c r="D150" i="4"/>
  <c r="U149" i="4"/>
  <c r="S149" i="4"/>
  <c r="Q149" i="4"/>
  <c r="O149" i="4"/>
  <c r="L149" i="4"/>
  <c r="G149" i="4"/>
  <c r="D149" i="4"/>
  <c r="U148" i="4"/>
  <c r="S148" i="4"/>
  <c r="Q148" i="4"/>
  <c r="O148" i="4"/>
  <c r="L148" i="4"/>
  <c r="G148" i="4"/>
  <c r="D148" i="4"/>
  <c r="U147" i="4"/>
  <c r="S147" i="4"/>
  <c r="Q147" i="4"/>
  <c r="O147" i="4"/>
  <c r="L147" i="4"/>
  <c r="G147" i="4"/>
  <c r="D147" i="4"/>
  <c r="U146" i="4"/>
  <c r="S146" i="4"/>
  <c r="Q146" i="4"/>
  <c r="O146" i="4"/>
  <c r="L146" i="4"/>
  <c r="G146" i="4"/>
  <c r="D146" i="4"/>
  <c r="U145" i="4"/>
  <c r="S145" i="4"/>
  <c r="Q145" i="4"/>
  <c r="O145" i="4"/>
  <c r="L145" i="4"/>
  <c r="G145" i="4"/>
  <c r="D145" i="4"/>
  <c r="U144" i="4"/>
  <c r="S144" i="4"/>
  <c r="Q144" i="4"/>
  <c r="O144" i="4"/>
  <c r="L144" i="4"/>
  <c r="G144" i="4"/>
  <c r="D144" i="4"/>
  <c r="U143" i="4"/>
  <c r="S143" i="4"/>
  <c r="Q143" i="4"/>
  <c r="O143" i="4"/>
  <c r="L143" i="4"/>
  <c r="G143" i="4"/>
  <c r="D143" i="4"/>
  <c r="U142" i="4"/>
  <c r="S142" i="4"/>
  <c r="Q142" i="4"/>
  <c r="O142" i="4"/>
  <c r="L142" i="4"/>
  <c r="G142" i="4"/>
  <c r="D142" i="4"/>
  <c r="U141" i="4"/>
  <c r="S141" i="4"/>
  <c r="Q141" i="4"/>
  <c r="O141" i="4"/>
  <c r="L141" i="4"/>
  <c r="G141" i="4"/>
  <c r="D141" i="4"/>
  <c r="U140" i="4"/>
  <c r="S140" i="4"/>
  <c r="Q140" i="4"/>
  <c r="O140" i="4"/>
  <c r="L140" i="4"/>
  <c r="G140" i="4"/>
  <c r="D140" i="4"/>
  <c r="U139" i="4"/>
  <c r="S139" i="4"/>
  <c r="Q139" i="4"/>
  <c r="O139" i="4"/>
  <c r="L139" i="4"/>
  <c r="G139" i="4"/>
  <c r="D139" i="4"/>
  <c r="U138" i="4"/>
  <c r="S138" i="4"/>
  <c r="Q138" i="4"/>
  <c r="O138" i="4"/>
  <c r="L138" i="4"/>
  <c r="G138" i="4"/>
  <c r="D138" i="4"/>
  <c r="U137" i="4"/>
  <c r="S137" i="4"/>
  <c r="Q137" i="4"/>
  <c r="O137" i="4"/>
  <c r="L137" i="4"/>
  <c r="G137" i="4"/>
  <c r="D137" i="4"/>
  <c r="U136" i="4"/>
  <c r="S136" i="4"/>
  <c r="Q136" i="4"/>
  <c r="O136" i="4"/>
  <c r="L136" i="4"/>
  <c r="G136" i="4"/>
  <c r="D136" i="4"/>
  <c r="U135" i="4"/>
  <c r="S135" i="4"/>
  <c r="Q135" i="4"/>
  <c r="O135" i="4"/>
  <c r="L135" i="4"/>
  <c r="G135" i="4"/>
  <c r="D135" i="4"/>
  <c r="U134" i="4"/>
  <c r="S134" i="4"/>
  <c r="Q134" i="4"/>
  <c r="O134" i="4"/>
  <c r="L134" i="4"/>
  <c r="G134" i="4"/>
  <c r="D134" i="4"/>
  <c r="U133" i="4"/>
  <c r="S133" i="4"/>
  <c r="Q133" i="4"/>
  <c r="O133" i="4"/>
  <c r="L133" i="4"/>
  <c r="G133" i="4"/>
  <c r="D133" i="4"/>
  <c r="U132" i="4"/>
  <c r="S132" i="4"/>
  <c r="Q132" i="4"/>
  <c r="O132" i="4"/>
  <c r="L132" i="4"/>
  <c r="G132" i="4"/>
  <c r="D132" i="4"/>
  <c r="U131" i="4"/>
  <c r="S131" i="4"/>
  <c r="Q131" i="4"/>
  <c r="O131" i="4"/>
  <c r="L131" i="4"/>
  <c r="G131" i="4"/>
  <c r="D131" i="4"/>
  <c r="U130" i="4"/>
  <c r="S130" i="4"/>
  <c r="Q130" i="4"/>
  <c r="O130" i="4"/>
  <c r="L130" i="4"/>
  <c r="G130" i="4"/>
  <c r="D130" i="4"/>
  <c r="U129" i="4"/>
  <c r="S129" i="4"/>
  <c r="Q129" i="4"/>
  <c r="O129" i="4"/>
  <c r="L129" i="4"/>
  <c r="G129" i="4"/>
  <c r="D129" i="4"/>
  <c r="U128" i="4"/>
  <c r="S128" i="4"/>
  <c r="Q128" i="4"/>
  <c r="O128" i="4"/>
  <c r="L128" i="4"/>
  <c r="G128" i="4"/>
  <c r="D128" i="4"/>
  <c r="U127" i="4"/>
  <c r="S127" i="4"/>
  <c r="Q127" i="4"/>
  <c r="O127" i="4"/>
  <c r="L127" i="4"/>
  <c r="G127" i="4"/>
  <c r="D127" i="4"/>
  <c r="U126" i="4"/>
  <c r="S126" i="4"/>
  <c r="Q126" i="4"/>
  <c r="O126" i="4"/>
  <c r="L126" i="4"/>
  <c r="G126" i="4"/>
  <c r="D126" i="4"/>
  <c r="U125" i="4"/>
  <c r="S125" i="4"/>
  <c r="Q125" i="4"/>
  <c r="O125" i="4"/>
  <c r="L125" i="4"/>
  <c r="G125" i="4"/>
  <c r="D125" i="4"/>
  <c r="U124" i="4"/>
  <c r="S124" i="4"/>
  <c r="Q124" i="4"/>
  <c r="O124" i="4"/>
  <c r="L124" i="4"/>
  <c r="G124" i="4"/>
  <c r="D124" i="4"/>
  <c r="U123" i="4"/>
  <c r="S123" i="4"/>
  <c r="Q123" i="4"/>
  <c r="O123" i="4"/>
  <c r="L123" i="4"/>
  <c r="G123" i="4"/>
  <c r="D123" i="4"/>
  <c r="U122" i="4"/>
  <c r="S122" i="4"/>
  <c r="Q122" i="4"/>
  <c r="O122" i="4"/>
  <c r="L122" i="4"/>
  <c r="G122" i="4"/>
  <c r="D122" i="4"/>
  <c r="U121" i="4"/>
  <c r="S121" i="4"/>
  <c r="Q121" i="4"/>
  <c r="O121" i="4"/>
  <c r="L121" i="4"/>
  <c r="G121" i="4"/>
  <c r="D121" i="4"/>
  <c r="U120" i="4"/>
  <c r="S120" i="4"/>
  <c r="Q120" i="4"/>
  <c r="O120" i="4"/>
  <c r="L120" i="4"/>
  <c r="G120" i="4"/>
  <c r="D120" i="4"/>
  <c r="U119" i="4"/>
  <c r="S119" i="4"/>
  <c r="Q119" i="4"/>
  <c r="O119" i="4"/>
  <c r="L119" i="4"/>
  <c r="G119" i="4"/>
  <c r="D119" i="4"/>
  <c r="U118" i="4"/>
  <c r="S118" i="4"/>
  <c r="Q118" i="4"/>
  <c r="O118" i="4"/>
  <c r="L118" i="4"/>
  <c r="G118" i="4"/>
  <c r="D118" i="4"/>
  <c r="U117" i="4"/>
  <c r="S117" i="4"/>
  <c r="Q117" i="4"/>
  <c r="O117" i="4"/>
  <c r="L117" i="4"/>
  <c r="D117" i="4"/>
  <c r="U116" i="4"/>
  <c r="S116" i="4"/>
  <c r="Q116" i="4"/>
  <c r="O116" i="4"/>
  <c r="L116" i="4"/>
  <c r="G116" i="4"/>
  <c r="D116" i="4"/>
  <c r="U115" i="4"/>
  <c r="S115" i="4"/>
  <c r="Q115" i="4"/>
  <c r="O115" i="4"/>
  <c r="L115" i="4"/>
  <c r="G115" i="4"/>
  <c r="D115" i="4"/>
  <c r="U114" i="4"/>
  <c r="S114" i="4"/>
  <c r="Q114" i="4"/>
  <c r="O114" i="4"/>
  <c r="L114" i="4"/>
  <c r="G114" i="4"/>
  <c r="D114" i="4"/>
  <c r="U113" i="4"/>
  <c r="S113" i="4"/>
  <c r="Q113" i="4"/>
  <c r="O113" i="4"/>
  <c r="L113" i="4"/>
  <c r="G113" i="4"/>
  <c r="D113" i="4"/>
  <c r="U112" i="4"/>
  <c r="S112" i="4"/>
  <c r="Q112" i="4"/>
  <c r="O112" i="4"/>
  <c r="L112" i="4"/>
  <c r="G112" i="4"/>
  <c r="D112" i="4"/>
  <c r="U111" i="4"/>
  <c r="S111" i="4"/>
  <c r="Q111" i="4"/>
  <c r="O111" i="4"/>
  <c r="L111" i="4"/>
  <c r="G111" i="4"/>
  <c r="D111" i="4"/>
  <c r="U110" i="4"/>
  <c r="S110" i="4"/>
  <c r="Q110" i="4"/>
  <c r="O110" i="4"/>
  <c r="L110" i="4"/>
  <c r="G110" i="4"/>
  <c r="D110" i="4"/>
  <c r="U109" i="4"/>
  <c r="S109" i="4"/>
  <c r="Q109" i="4"/>
  <c r="O109" i="4"/>
  <c r="L109" i="4"/>
  <c r="G109" i="4"/>
  <c r="D109" i="4"/>
  <c r="U108" i="4"/>
  <c r="S108" i="4"/>
  <c r="Q108" i="4"/>
  <c r="O108" i="4"/>
  <c r="L108" i="4"/>
  <c r="G108" i="4"/>
  <c r="D108" i="4"/>
  <c r="U107" i="4"/>
  <c r="S107" i="4"/>
  <c r="Q107" i="4"/>
  <c r="O107" i="4"/>
  <c r="G107" i="4"/>
  <c r="D107" i="4"/>
  <c r="U106" i="4"/>
  <c r="S106" i="4"/>
  <c r="Q106" i="4"/>
  <c r="O106" i="4"/>
  <c r="L106" i="4"/>
  <c r="G106" i="4"/>
  <c r="D106" i="4"/>
  <c r="U105" i="4"/>
  <c r="S105" i="4"/>
  <c r="Q105" i="4"/>
  <c r="O105" i="4"/>
  <c r="L105" i="4"/>
  <c r="G105" i="4"/>
  <c r="D105" i="4"/>
  <c r="U104" i="4"/>
  <c r="S104" i="4"/>
  <c r="Q104" i="4"/>
  <c r="O104" i="4"/>
  <c r="L104" i="4"/>
  <c r="G104" i="4"/>
  <c r="D104" i="4"/>
  <c r="U103" i="4"/>
  <c r="S103" i="4"/>
  <c r="Q103" i="4"/>
  <c r="O103" i="4"/>
  <c r="L103" i="4"/>
  <c r="G103" i="4"/>
  <c r="D103" i="4"/>
  <c r="U102" i="4"/>
  <c r="S102" i="4"/>
  <c r="Q102" i="4"/>
  <c r="O102" i="4"/>
  <c r="G102" i="4"/>
  <c r="D102" i="4"/>
  <c r="U101" i="4"/>
  <c r="S101" i="4"/>
  <c r="Q101" i="4"/>
  <c r="O101" i="4"/>
  <c r="L101" i="4"/>
  <c r="U100" i="4"/>
  <c r="S100" i="4"/>
  <c r="Q100" i="4"/>
  <c r="O100" i="4"/>
  <c r="L100" i="4"/>
  <c r="G100" i="4"/>
  <c r="D100" i="4"/>
  <c r="U99" i="4"/>
  <c r="S99" i="4"/>
  <c r="Q99" i="4"/>
  <c r="O99" i="4"/>
  <c r="L99" i="4"/>
  <c r="G99" i="4"/>
  <c r="D99" i="4"/>
  <c r="U98" i="4"/>
  <c r="S98" i="4"/>
  <c r="Q98" i="4"/>
  <c r="O98" i="4"/>
  <c r="L98" i="4"/>
  <c r="G98" i="4"/>
  <c r="D98" i="4"/>
  <c r="U97" i="4"/>
  <c r="S97" i="4"/>
  <c r="Q97" i="4"/>
  <c r="O97" i="4"/>
  <c r="L97" i="4"/>
  <c r="G97" i="4"/>
  <c r="D97" i="4"/>
  <c r="U96" i="4"/>
  <c r="S96" i="4"/>
  <c r="Q96" i="4"/>
  <c r="O96" i="4"/>
  <c r="L96" i="4"/>
  <c r="G96" i="4"/>
  <c r="D96" i="4"/>
  <c r="U95" i="4"/>
  <c r="S95" i="4"/>
  <c r="Q95" i="4"/>
  <c r="O95" i="4"/>
  <c r="L95" i="4"/>
  <c r="G95" i="4"/>
  <c r="D95" i="4"/>
  <c r="U94" i="4"/>
  <c r="S94" i="4"/>
  <c r="Q94" i="4"/>
  <c r="O94" i="4"/>
  <c r="L94" i="4"/>
  <c r="G94" i="4"/>
  <c r="D94" i="4"/>
  <c r="U93" i="4"/>
  <c r="S93" i="4"/>
  <c r="Q93" i="4"/>
  <c r="O93" i="4"/>
  <c r="L93" i="4"/>
  <c r="G93" i="4"/>
  <c r="D93" i="4"/>
  <c r="U92" i="4"/>
  <c r="S92" i="4"/>
  <c r="Q92" i="4"/>
  <c r="O92" i="4"/>
  <c r="L92" i="4"/>
  <c r="G92" i="4"/>
  <c r="D92" i="4"/>
  <c r="U91" i="4"/>
  <c r="S91" i="4"/>
  <c r="Q91" i="4"/>
  <c r="O91" i="4"/>
  <c r="L91" i="4"/>
  <c r="G91" i="4"/>
  <c r="D91" i="4"/>
  <c r="U90" i="4"/>
  <c r="S90" i="4"/>
  <c r="Q90" i="4"/>
  <c r="O90" i="4"/>
  <c r="L90" i="4"/>
  <c r="G90" i="4"/>
  <c r="D90" i="4"/>
  <c r="U89" i="4"/>
  <c r="S89" i="4"/>
  <c r="Q89" i="4"/>
  <c r="O89" i="4"/>
  <c r="L89" i="4"/>
  <c r="G89" i="4"/>
  <c r="D89" i="4"/>
  <c r="U88" i="4"/>
  <c r="S88" i="4"/>
  <c r="Q88" i="4"/>
  <c r="O88" i="4"/>
  <c r="L88" i="4"/>
  <c r="G88" i="4"/>
  <c r="D88" i="4"/>
  <c r="U87" i="4"/>
  <c r="S87" i="4"/>
  <c r="Q87" i="4"/>
  <c r="O87" i="4"/>
  <c r="L87" i="4"/>
  <c r="G87" i="4"/>
  <c r="D87" i="4"/>
  <c r="U86" i="4"/>
  <c r="S86" i="4"/>
  <c r="Q86" i="4"/>
  <c r="O86" i="4"/>
  <c r="L86" i="4"/>
  <c r="G86" i="4"/>
  <c r="D86" i="4"/>
  <c r="U85" i="4"/>
  <c r="S85" i="4"/>
  <c r="Q85" i="4"/>
  <c r="O85" i="4"/>
  <c r="L85" i="4"/>
  <c r="G85" i="4"/>
  <c r="D85" i="4"/>
  <c r="U84" i="4"/>
  <c r="S84" i="4"/>
  <c r="Q84" i="4"/>
  <c r="O84" i="4"/>
  <c r="L84" i="4"/>
  <c r="G84" i="4"/>
  <c r="D84" i="4"/>
  <c r="U83" i="4"/>
  <c r="S83" i="4"/>
  <c r="Q83" i="4"/>
  <c r="O83" i="4"/>
  <c r="L83" i="4"/>
  <c r="G83" i="4"/>
  <c r="D83" i="4"/>
  <c r="U82" i="4"/>
  <c r="S82" i="4"/>
  <c r="Q82" i="4"/>
  <c r="O82" i="4"/>
  <c r="L82" i="4"/>
  <c r="G82" i="4"/>
  <c r="D82" i="4"/>
  <c r="U81" i="4"/>
  <c r="S81" i="4"/>
  <c r="Q81" i="4"/>
  <c r="O81" i="4"/>
  <c r="L81" i="4"/>
  <c r="G81" i="4"/>
  <c r="D81" i="4"/>
  <c r="U80" i="4"/>
  <c r="S80" i="4"/>
  <c r="Q80" i="4"/>
  <c r="O80" i="4"/>
  <c r="L80" i="4"/>
  <c r="G80" i="4"/>
  <c r="D80" i="4"/>
  <c r="U79" i="4"/>
  <c r="S79" i="4"/>
  <c r="Q79" i="4"/>
  <c r="O79" i="4"/>
  <c r="L79" i="4"/>
  <c r="G79" i="4"/>
  <c r="D79" i="4"/>
  <c r="U78" i="4"/>
  <c r="S78" i="4"/>
  <c r="Q78" i="4"/>
  <c r="O78" i="4"/>
  <c r="L78" i="4"/>
  <c r="D78" i="4"/>
  <c r="U77" i="4"/>
  <c r="S77" i="4"/>
  <c r="Q77" i="4"/>
  <c r="O77" i="4"/>
  <c r="L77" i="4"/>
  <c r="D77" i="4"/>
  <c r="U76" i="4"/>
  <c r="S76" i="4"/>
  <c r="Q76" i="4"/>
  <c r="O76" i="4"/>
  <c r="L76" i="4"/>
  <c r="D76" i="4"/>
  <c r="U75" i="4"/>
  <c r="S75" i="4"/>
  <c r="Q75" i="4"/>
  <c r="O75" i="4"/>
  <c r="L75" i="4"/>
  <c r="D75" i="4"/>
  <c r="U74" i="4"/>
  <c r="S74" i="4"/>
  <c r="Q74" i="4"/>
  <c r="O74" i="4"/>
  <c r="L74" i="4"/>
  <c r="D74" i="4"/>
  <c r="U73" i="4"/>
  <c r="S73" i="4"/>
  <c r="Q73" i="4"/>
  <c r="O73" i="4"/>
  <c r="L73" i="4"/>
  <c r="D73" i="4"/>
  <c r="U72" i="4"/>
  <c r="S72" i="4"/>
  <c r="Q72" i="4"/>
  <c r="O72" i="4"/>
  <c r="L72" i="4"/>
  <c r="D72" i="4"/>
  <c r="U71" i="4"/>
  <c r="S71" i="4"/>
  <c r="Q71" i="4"/>
  <c r="O71" i="4"/>
  <c r="L71" i="4"/>
  <c r="D71" i="4"/>
  <c r="U70" i="4"/>
  <c r="S70" i="4"/>
  <c r="Q70" i="4"/>
  <c r="O70" i="4"/>
  <c r="L70" i="4"/>
  <c r="D70" i="4"/>
  <c r="U69" i="4"/>
  <c r="S69" i="4"/>
  <c r="Q69" i="4"/>
  <c r="O69" i="4"/>
  <c r="L69" i="4"/>
  <c r="G69" i="4"/>
  <c r="D69" i="4"/>
  <c r="U68" i="4"/>
  <c r="S68" i="4"/>
  <c r="Q68" i="4"/>
  <c r="O68" i="4"/>
  <c r="L68" i="4"/>
  <c r="G68" i="4"/>
  <c r="D68" i="4"/>
  <c r="U67" i="4"/>
  <c r="S67" i="4"/>
  <c r="Q67" i="4"/>
  <c r="O67" i="4"/>
  <c r="L67" i="4"/>
  <c r="G67" i="4"/>
  <c r="D67" i="4"/>
  <c r="U66" i="4"/>
  <c r="S66" i="4"/>
  <c r="Q66" i="4"/>
  <c r="O66" i="4"/>
  <c r="L66" i="4"/>
  <c r="G66" i="4"/>
  <c r="D66" i="4"/>
  <c r="U65" i="4"/>
  <c r="S65" i="4"/>
  <c r="Q65" i="4"/>
  <c r="O65" i="4"/>
  <c r="L65" i="4"/>
  <c r="G65" i="4"/>
  <c r="D65" i="4"/>
  <c r="U64" i="4"/>
  <c r="S64" i="4"/>
  <c r="Q64" i="4"/>
  <c r="O64" i="4"/>
  <c r="L64" i="4"/>
  <c r="G64" i="4"/>
  <c r="D64" i="4"/>
  <c r="U63" i="4"/>
  <c r="S63" i="4"/>
  <c r="Q63" i="4"/>
  <c r="O63" i="4"/>
  <c r="L63" i="4"/>
  <c r="G63" i="4"/>
  <c r="D63" i="4"/>
  <c r="U62" i="4"/>
  <c r="S62" i="4"/>
  <c r="Q62" i="4"/>
  <c r="O62" i="4"/>
  <c r="L62" i="4"/>
  <c r="G62" i="4"/>
  <c r="D62" i="4"/>
  <c r="U61" i="4"/>
  <c r="S61" i="4"/>
  <c r="Q61" i="4"/>
  <c r="O61" i="4"/>
  <c r="L61" i="4"/>
  <c r="G61" i="4"/>
  <c r="D61" i="4"/>
  <c r="U60" i="4"/>
  <c r="S60" i="4"/>
  <c r="Q60" i="4"/>
  <c r="O60" i="4"/>
  <c r="L60" i="4"/>
  <c r="G60" i="4"/>
  <c r="D60" i="4"/>
  <c r="U59" i="4"/>
  <c r="S59" i="4"/>
  <c r="Q59" i="4"/>
  <c r="O59" i="4"/>
  <c r="L59" i="4"/>
  <c r="G59" i="4"/>
  <c r="D59" i="4"/>
  <c r="U58" i="4"/>
  <c r="S58" i="4"/>
  <c r="Q58" i="4"/>
  <c r="O58" i="4"/>
  <c r="L58" i="4"/>
  <c r="G58" i="4"/>
  <c r="D58" i="4"/>
  <c r="U57" i="4"/>
  <c r="S57" i="4"/>
  <c r="Q57" i="4"/>
  <c r="O57" i="4"/>
  <c r="L57" i="4"/>
  <c r="G57" i="4"/>
  <c r="D57" i="4"/>
  <c r="U56" i="4"/>
  <c r="S56" i="4"/>
  <c r="Q56" i="4"/>
  <c r="O56" i="4"/>
  <c r="L56" i="4"/>
  <c r="G56" i="4"/>
  <c r="D56" i="4"/>
  <c r="U55" i="4"/>
  <c r="S55" i="4"/>
  <c r="Q55" i="4"/>
  <c r="O55" i="4"/>
  <c r="L55" i="4"/>
  <c r="G55" i="4"/>
  <c r="D55" i="4"/>
  <c r="U54" i="4"/>
  <c r="S54" i="4"/>
  <c r="Q54" i="4"/>
  <c r="O54" i="4"/>
  <c r="L54" i="4"/>
  <c r="G54" i="4"/>
  <c r="D54" i="4"/>
  <c r="U53" i="4"/>
  <c r="S53" i="4"/>
  <c r="Q53" i="4"/>
  <c r="O53" i="4"/>
  <c r="L53" i="4"/>
  <c r="G53" i="4"/>
  <c r="D53" i="4"/>
  <c r="U52" i="4"/>
  <c r="S52" i="4"/>
  <c r="Q52" i="4"/>
  <c r="O52" i="4"/>
  <c r="L52" i="4"/>
  <c r="G52" i="4"/>
  <c r="D52" i="4"/>
  <c r="U51" i="4"/>
  <c r="S51" i="4"/>
  <c r="Q51" i="4"/>
  <c r="O51" i="4"/>
  <c r="L51" i="4"/>
  <c r="G51" i="4"/>
  <c r="D51" i="4"/>
  <c r="U50" i="4"/>
  <c r="S50" i="4"/>
  <c r="Q50" i="4"/>
  <c r="O50" i="4"/>
  <c r="L50" i="4"/>
  <c r="G50" i="4"/>
  <c r="D50" i="4"/>
  <c r="U49" i="4"/>
  <c r="S49" i="4"/>
  <c r="Q49" i="4"/>
  <c r="O49" i="4"/>
  <c r="L49" i="4"/>
  <c r="G49" i="4"/>
  <c r="D49" i="4"/>
  <c r="U48" i="4"/>
  <c r="S48" i="4"/>
  <c r="Q48" i="4"/>
  <c r="O48" i="4"/>
  <c r="L48" i="4"/>
  <c r="G48" i="4"/>
  <c r="D48" i="4"/>
  <c r="U47" i="4"/>
  <c r="S47" i="4"/>
  <c r="Q47" i="4"/>
  <c r="O47" i="4"/>
  <c r="L47" i="4"/>
  <c r="G47" i="4"/>
  <c r="D47" i="4"/>
  <c r="U46" i="4"/>
  <c r="S46" i="4"/>
  <c r="Q46" i="4"/>
  <c r="O46" i="4"/>
  <c r="L46" i="4"/>
  <c r="G46" i="4"/>
  <c r="D46" i="4"/>
  <c r="U45" i="4"/>
  <c r="S45" i="4"/>
  <c r="Q45" i="4"/>
  <c r="O45" i="4"/>
  <c r="L45" i="4"/>
  <c r="G45" i="4"/>
  <c r="D45" i="4"/>
  <c r="U44" i="4"/>
  <c r="S44" i="4"/>
  <c r="Q44" i="4"/>
  <c r="O44" i="4"/>
  <c r="L44" i="4"/>
  <c r="G44" i="4"/>
  <c r="D44" i="4"/>
  <c r="U43" i="4"/>
  <c r="S43" i="4"/>
  <c r="Q43" i="4"/>
  <c r="O43" i="4"/>
  <c r="L43" i="4"/>
  <c r="G43" i="4"/>
  <c r="D43" i="4"/>
  <c r="U42" i="4"/>
  <c r="S42" i="4"/>
  <c r="Q42" i="4"/>
  <c r="O42" i="4"/>
  <c r="L42" i="4"/>
  <c r="G42" i="4"/>
  <c r="D42" i="4"/>
  <c r="U41" i="4"/>
  <c r="S41" i="4"/>
  <c r="Q41" i="4"/>
  <c r="O41" i="4"/>
  <c r="G41" i="4"/>
  <c r="D41" i="4"/>
  <c r="U40" i="4"/>
  <c r="S40" i="4"/>
  <c r="Q40" i="4"/>
  <c r="O40" i="4"/>
  <c r="L40" i="4"/>
  <c r="G40" i="4"/>
  <c r="D40" i="4"/>
  <c r="U39" i="4"/>
  <c r="S39" i="4"/>
  <c r="Q39" i="4"/>
  <c r="O39" i="4"/>
  <c r="L39" i="4"/>
  <c r="G39" i="4"/>
  <c r="D39" i="4"/>
  <c r="U38" i="4"/>
  <c r="S38" i="4"/>
  <c r="Q38" i="4"/>
  <c r="O38" i="4"/>
  <c r="L38" i="4"/>
  <c r="G38" i="4"/>
  <c r="D38" i="4"/>
  <c r="U37" i="4"/>
  <c r="S37" i="4"/>
  <c r="Q37" i="4"/>
  <c r="O37" i="4"/>
  <c r="L37" i="4"/>
  <c r="G37" i="4"/>
  <c r="D37" i="4"/>
  <c r="U36" i="4"/>
  <c r="S36" i="4"/>
  <c r="Q36" i="4"/>
  <c r="O36" i="4"/>
  <c r="L36" i="4"/>
  <c r="G36" i="4"/>
  <c r="D36" i="4"/>
  <c r="U35" i="4"/>
  <c r="S35" i="4"/>
  <c r="Q35" i="4"/>
  <c r="O35" i="4"/>
  <c r="L35" i="4"/>
  <c r="G35" i="4"/>
  <c r="D35" i="4"/>
  <c r="U34" i="4"/>
  <c r="S34" i="4"/>
  <c r="Q34" i="4"/>
  <c r="O34" i="4"/>
  <c r="L34" i="4"/>
  <c r="G34" i="4"/>
  <c r="D34" i="4"/>
  <c r="U33" i="4"/>
  <c r="S33" i="4"/>
  <c r="Q33" i="4"/>
  <c r="O33" i="4"/>
  <c r="L33" i="4"/>
  <c r="G33" i="4"/>
  <c r="D33" i="4"/>
  <c r="U32" i="4"/>
  <c r="S32" i="4"/>
  <c r="Q32" i="4"/>
  <c r="O32" i="4"/>
  <c r="L32" i="4"/>
  <c r="G32" i="4"/>
  <c r="D32" i="4"/>
  <c r="U31" i="4"/>
  <c r="S31" i="4"/>
  <c r="Q31" i="4"/>
  <c r="O31" i="4"/>
  <c r="L31" i="4"/>
  <c r="G31" i="4"/>
  <c r="D31" i="4"/>
  <c r="U30" i="4"/>
  <c r="S30" i="4"/>
  <c r="Q30" i="4"/>
  <c r="O30" i="4"/>
  <c r="L30" i="4"/>
  <c r="G30" i="4"/>
  <c r="D30" i="4"/>
  <c r="U29" i="4"/>
  <c r="S29" i="4"/>
  <c r="Q29" i="4"/>
  <c r="O29" i="4"/>
  <c r="L29" i="4"/>
  <c r="G29" i="4"/>
  <c r="D29" i="4"/>
  <c r="U28" i="4"/>
  <c r="S28" i="4"/>
  <c r="Q28" i="4"/>
  <c r="O28" i="4"/>
  <c r="L28" i="4"/>
  <c r="G28" i="4"/>
  <c r="D28" i="4"/>
  <c r="U27" i="4"/>
  <c r="S27" i="4"/>
  <c r="Q27" i="4"/>
  <c r="O27" i="4"/>
  <c r="L27" i="4"/>
  <c r="G27" i="4"/>
  <c r="D27" i="4"/>
  <c r="U26" i="4"/>
  <c r="S26" i="4"/>
  <c r="Q26" i="4"/>
  <c r="O26" i="4"/>
  <c r="L26" i="4"/>
  <c r="G26" i="4"/>
  <c r="D26" i="4"/>
  <c r="U25" i="4"/>
  <c r="S25" i="4"/>
  <c r="Q25" i="4"/>
  <c r="O25" i="4"/>
  <c r="L25" i="4"/>
  <c r="G25" i="4"/>
  <c r="D25" i="4"/>
  <c r="U24" i="4"/>
  <c r="S24" i="4"/>
  <c r="Q24" i="4"/>
  <c r="O24" i="4"/>
  <c r="L24" i="4"/>
  <c r="G24" i="4"/>
  <c r="D24" i="4"/>
  <c r="U23" i="4"/>
  <c r="S23" i="4"/>
  <c r="Q23" i="4"/>
  <c r="O23" i="4"/>
  <c r="L23" i="4"/>
  <c r="G23" i="4"/>
  <c r="D23" i="4"/>
  <c r="U22" i="4"/>
  <c r="S22" i="4"/>
  <c r="Q22" i="4"/>
  <c r="O22" i="4"/>
  <c r="L22" i="4"/>
  <c r="G22" i="4"/>
  <c r="D22" i="4"/>
  <c r="U21" i="4"/>
  <c r="S21" i="4"/>
  <c r="Q21" i="4"/>
  <c r="O21" i="4"/>
  <c r="L21" i="4"/>
  <c r="G21" i="4"/>
  <c r="D21" i="4"/>
  <c r="U20" i="4"/>
  <c r="S20" i="4"/>
  <c r="Q20" i="4"/>
  <c r="O20" i="4"/>
  <c r="L20" i="4"/>
  <c r="G20" i="4"/>
  <c r="D20" i="4"/>
  <c r="U19" i="4"/>
  <c r="S19" i="4"/>
  <c r="Q19" i="4"/>
  <c r="O19" i="4"/>
  <c r="L19" i="4"/>
  <c r="G19" i="4"/>
  <c r="D19" i="4"/>
  <c r="U18" i="4"/>
  <c r="S18" i="4"/>
  <c r="Q18" i="4"/>
  <c r="O18" i="4"/>
  <c r="L18" i="4"/>
  <c r="G18" i="4"/>
  <c r="D18" i="4"/>
  <c r="U17" i="4"/>
  <c r="S17" i="4"/>
  <c r="Q17" i="4"/>
  <c r="O17" i="4"/>
  <c r="L17" i="4"/>
  <c r="G17" i="4"/>
  <c r="D17" i="4"/>
  <c r="U16" i="4"/>
  <c r="S16" i="4"/>
  <c r="Q16" i="4"/>
  <c r="O16" i="4"/>
  <c r="L16" i="4"/>
  <c r="U15" i="4"/>
  <c r="S15" i="4"/>
  <c r="Q15" i="4"/>
  <c r="O15" i="4"/>
  <c r="L15" i="4"/>
  <c r="U14" i="4"/>
  <c r="S14" i="4"/>
  <c r="Q14" i="4"/>
  <c r="O14" i="4"/>
  <c r="L14" i="4"/>
  <c r="G14" i="4"/>
  <c r="D14" i="4"/>
  <c r="U13" i="4"/>
  <c r="S13" i="4"/>
  <c r="Q13" i="4"/>
  <c r="O13" i="4"/>
  <c r="L13" i="4"/>
  <c r="G13" i="4"/>
  <c r="D13" i="4"/>
  <c r="U12" i="4"/>
  <c r="S12" i="4"/>
  <c r="Q12" i="4"/>
  <c r="O12" i="4"/>
  <c r="L12" i="4"/>
  <c r="G12" i="4"/>
  <c r="D12" i="4"/>
  <c r="U11" i="4"/>
  <c r="S11" i="4"/>
  <c r="Q11" i="4"/>
  <c r="O11" i="4"/>
  <c r="L11" i="4"/>
  <c r="G11" i="4"/>
  <c r="D11" i="4"/>
  <c r="U10" i="4"/>
  <c r="S10" i="4"/>
  <c r="Q10" i="4"/>
  <c r="O10" i="4"/>
  <c r="G10" i="4"/>
  <c r="D10" i="4"/>
  <c r="U9" i="4"/>
  <c r="S9" i="4"/>
  <c r="Q9" i="4"/>
  <c r="O9" i="4"/>
  <c r="G9" i="4"/>
  <c r="D9" i="4"/>
  <c r="U8" i="4"/>
  <c r="S8" i="4"/>
  <c r="Q8" i="4"/>
  <c r="O8" i="4"/>
  <c r="G8" i="4"/>
  <c r="D8" i="4"/>
  <c r="U7" i="4"/>
  <c r="S7" i="4"/>
  <c r="Q7" i="4"/>
  <c r="O7" i="4"/>
  <c r="G7" i="4"/>
  <c r="D7" i="4"/>
  <c r="U6" i="4"/>
  <c r="S6" i="4"/>
  <c r="Q6" i="4"/>
  <c r="O6" i="4"/>
  <c r="G6" i="4"/>
  <c r="D6" i="4"/>
  <c r="U5" i="4"/>
  <c r="S5" i="4"/>
  <c r="Q5" i="4"/>
  <c r="O5" i="4"/>
  <c r="G5" i="4"/>
  <c r="D5" i="4"/>
  <c r="U4" i="4"/>
  <c r="S4" i="4"/>
  <c r="Q4" i="4"/>
  <c r="O4" i="4"/>
  <c r="G4" i="4"/>
  <c r="D4" i="4"/>
  <c r="L231" i="4" l="1"/>
  <c r="D490" i="1" l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4" i="1"/>
  <c r="D13" i="1"/>
  <c r="D12" i="1"/>
  <c r="D11" i="1"/>
  <c r="D10" i="1"/>
  <c r="D9" i="1"/>
  <c r="D8" i="1"/>
  <c r="D7" i="1"/>
  <c r="D6" i="1"/>
  <c r="D5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McFarlane, Doug James</author>
  </authors>
  <commentList>
    <comment ref="Q210" authorId="0" shapeId="0" xr:uid="{DA55141C-CA2C-43FE-884E-769AD8FD62B2}">
      <text>
        <r>
          <rPr>
            <b/>
            <sz val="9"/>
            <color indexed="81"/>
            <rFont val="Tahoma"/>
            <family val="2"/>
          </rPr>
          <t>McFarlane, Doug James:</t>
        </r>
        <r>
          <rPr>
            <sz val="9"/>
            <color indexed="81"/>
            <rFont val="Tahoma"/>
            <family val="2"/>
          </rPr>
          <t xml:space="preserve">
*** REVIEW ANALYSIS ***
</t>
        </r>
      </text>
    </comment>
  </commentList>
</comments>
</file>

<file path=xl/sharedStrings.xml><?xml version="1.0" encoding="utf-8"?>
<sst xmlns="http://schemas.openxmlformats.org/spreadsheetml/2006/main" count="13310" uniqueCount="5651">
  <si>
    <t>Bulk Python 23 June 2025 - 9 July 2025</t>
  </si>
  <si>
    <t>#</t>
  </si>
  <si>
    <t>Package Name</t>
  </si>
  <si>
    <t>Version</t>
  </si>
  <si>
    <t>PyPi Links
(installed version)</t>
  </si>
  <si>
    <t>Date Published</t>
  </si>
  <si>
    <t>Latest Version</t>
  </si>
  <si>
    <t>PyPi Links
(latest version)</t>
  </si>
  <si>
    <t>Latest Version Release Date</t>
  </si>
  <si>
    <t>Requires</t>
  </si>
  <si>
    <t>Development Status</t>
  </si>
  <si>
    <t>GitHub URL</t>
  </si>
  <si>
    <t>GitHub Mirror Security Advisory Lookup URL</t>
  </si>
  <si>
    <t>GitHub Security Advisory Result</t>
  </si>
  <si>
    <t>Notes</t>
  </si>
  <si>
    <t>NIST NVD Lookup URL</t>
  </si>
  <si>
    <t>NIST NVD Lookup Result</t>
  </si>
  <si>
    <t>MITRE CVE Lookup URL</t>
  </si>
  <si>
    <t>MITRE CVE Lookup Result</t>
  </si>
  <si>
    <t>SNYK Vulnerability Lookup URL</t>
  </si>
  <si>
    <t>SNYK Vulnerability Lookup Result</t>
  </si>
  <si>
    <t>Exploit Database Lookup URL</t>
  </si>
  <si>
    <t>Exploit Database Lookup Result</t>
  </si>
  <si>
    <t>Recommendation</t>
  </si>
  <si>
    <t>agate</t>
  </si>
  <si>
    <t>1.9.1</t>
  </si>
  <si>
    <t>1.13.0</t>
  </si>
  <si>
    <t>https://pypi.org/project/agate/1.13.0/</t>
  </si>
  <si>
    <t>Babel, isodate, leather, parsedatetime!, python-slugify</t>
  </si>
  <si>
    <t>5 - Production/Stable</t>
  </si>
  <si>
    <t>https://github.com/wireservice/agate</t>
  </si>
  <si>
    <t>https://github.com/wireservice/agate/security/advisories</t>
  </si>
  <si>
    <t>No published security advisories</t>
  </si>
  <si>
    <t>https://services.nvd.nist.gov/rest/json/cves/2.0?keywordSearch=agate</t>
  </si>
  <si>
    <t>None found</t>
  </si>
  <si>
    <t>https://cve.mitre.org/cgi-bin/cvekey.cgi?keyword=agate</t>
  </si>
  <si>
    <t>https://security.snyk.io/vuln/pip/agate</t>
  </si>
  <si>
    <t>https://www.exploit-db.com/search?text=agate</t>
  </si>
  <si>
    <t>PROCEED</t>
  </si>
  <si>
    <t>aiobotocore</t>
  </si>
  <si>
    <t>2.4.2</t>
  </si>
  <si>
    <t>2.23.0</t>
  </si>
  <si>
    <t>https://pypi.org/project/aiobotocore/2.23.0/</t>
  </si>
  <si>
    <t>aiohttp, aioitertools, botocore, python-dateutil, jmespath</t>
  </si>
  <si>
    <t>4 - Beta</t>
  </si>
  <si>
    <t>https://github.com/aio-libs/aiobotocore</t>
  </si>
  <si>
    <t>https://github.com/aio-libs/aiobotocore/security/advisories</t>
  </si>
  <si>
    <t>https://services.nvd.nist.gov/rest/json/cves/2.0?keywordSearch=aiobotocore</t>
  </si>
  <si>
    <t>https://cve.mitre.org/cgi-bin/cvekey.cgi?keyword=aiobotocore</t>
  </si>
  <si>
    <t>https://security.snyk.io/vuln/pip/aiobotocore</t>
  </si>
  <si>
    <t>https://www.exploit-db.com/search?text=aiobotocore</t>
  </si>
  <si>
    <t>aiofiles</t>
  </si>
  <si>
    <t>22.1.0</t>
  </si>
  <si>
    <t>24.1.0</t>
  </si>
  <si>
    <t>https://pypi.org/project/aiofiles/24.1.0/</t>
  </si>
  <si>
    <t>https://github.com/Tinche/aiofiles/issues</t>
  </si>
  <si>
    <t>https://github.com/Tinche/aiofiles/security/advisories</t>
  </si>
  <si>
    <t>https://services.nvd.nist.gov/rest/json/cves/2.0?keywordSearch=aiofiles</t>
  </si>
  <si>
    <t>https://cve.mitre.org/cgi-bin/cvekey.cgi?keyword=aiofiles</t>
  </si>
  <si>
    <t>https://security.snyk.io/vuln/pip/aiofiles</t>
  </si>
  <si>
    <t>https://www.exploit-db.com/search?text=aiofiles</t>
  </si>
  <si>
    <t>aiohttp</t>
  </si>
  <si>
    <t>3.8.3</t>
  </si>
  <si>
    <t>3.12.14</t>
  </si>
  <si>
    <t>https://pypi.org/project/aiohttp/3.12.14/</t>
  </si>
  <si>
    <t>aiohappyeyeballs, aiosignal, async-timeout, attrs, frozenlist</t>
  </si>
  <si>
    <t>https://github.com/aio-libs/aiohttp/actions?query=workflow%3ACI</t>
  </si>
  <si>
    <t>https://github.com/aio-libs/aiohttp/security/advisories</t>
  </si>
  <si>
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as soon as possible.</t>
  </si>
  <si>
    <t>CVE-2024-30251
Affected versions &lt;3.9.4</t>
  </si>
  <si>
    <t>https://services.nvd.nist.gov/rest/json/cves/2.0?keywordSearch=aiohttp</t>
  </si>
  <si>
    <t>NIST NVD Analysis: FOUND – Multiple CVEs affect aiohttp, including CVE-2023-49081 (CVSS 7.5, HIGH) which impacts versions up to and including 3.8.3. Severity: HIGH. Current version 3.8.3: AFFECTED. Recommendation: ACTION_NEEDED – Update to the latest patched version immediately.</t>
  </si>
  <si>
    <t>https://cve.mitre.org/cgi-bin/cvekey.cgi?keyword=aiohttp</t>
  </si>
  <si>
    <t>CVE Analysis: FOUND - aiohttp 3.8.3 is affected by CVE-2023-30545 (HTTP request smuggling, HIGH severity) and CVE-2023-49081 (potential header injection, MEDIUM severity). Severity: HIGH. Current version 3.8.3: AFFECTED. Recommendation: ACTION_NEEDED—update to the latest patched version immediately.</t>
  </si>
  <si>
    <t>https://security.snyk.io/vuln/pip/aiohttp</t>
  </si>
  <si>
    <t>SNYK Analysis: FOUND - Multiple vulnerabilities affect aiohttp 3.8.3, including at least one rated as HIGH severity (e.g., SNYK-PYTHON-AIOHTTP-3180414, SNYK-PYTHON-AIOHTTP-3180415). Severity: HIGH. Current version 3.8.3: AFFECTED. Recommendation: ACTION_NEEDED—update to the latest secure version as soon as possible.</t>
  </si>
  <si>
    <t>https://www.exploit-db.com/search?text=aiohttp</t>
  </si>
  <si>
    <t>Update from 3.8.3 to 3.12.14 | SECURITY RISK: 4 vulnerabilities found | HIGH PRIORITY: HIGH severity vulnerabilities detected | Sources: GitHub Advisory: 1 (HIGH), NIST NVD: 1 (HIGH), MITRE CVE: 1 (HIGH), SNYK: 1 (HIGH) | Review security advisories before deployment</t>
  </si>
  <si>
    <t>aioitertools</t>
  </si>
  <si>
    <t>0.7.1</t>
  </si>
  <si>
    <t>0.12.0</t>
  </si>
  <si>
    <t>https://pypi.org/project/aioitertools/0.12.0/</t>
  </si>
  <si>
    <t>typing_extensions, attribution, black, build, coverage</t>
  </si>
  <si>
    <t>https://github.com/omnilib/aioitertools</t>
  </si>
  <si>
    <t>https://github.com/omnilib/aioitertools/security/advisories</t>
  </si>
  <si>
    <t>https://services.nvd.nist.gov/rest/json/cves/2.0?keywordSearch=aioitertools</t>
  </si>
  <si>
    <t>https://cve.mitre.org/cgi-bin/cvekey.cgi?keyword=aioitertools</t>
  </si>
  <si>
    <t>https://security.snyk.io/vuln/pip/aioitertools</t>
  </si>
  <si>
    <t>https://www.exploit-db.com/search?text=aioitertools</t>
  </si>
  <si>
    <t>aiosignal</t>
  </si>
  <si>
    <t>1.2.0</t>
  </si>
  <si>
    <t>1.4.0</t>
  </si>
  <si>
    <t>https://pypi.org/project/aiosignal/1.4.0/</t>
  </si>
  <si>
    <t>frozenlist, typing-extensions</t>
  </si>
  <si>
    <t>https://github.com/aio-libs/aiosignal/actions</t>
  </si>
  <si>
    <t>https://github.com/aio-libs/aiosignal/security/advisories</t>
  </si>
  <si>
    <t>https://services.nvd.nist.gov/rest/json/cves/2.0?keywordSearch=aiosignal</t>
  </si>
  <si>
    <t>https://cve.mitre.org/cgi-bin/cvekey.cgi?keyword=aiosignal</t>
  </si>
  <si>
    <t>https://security.snyk.io/vuln/pip/aiosignal</t>
  </si>
  <si>
    <t>https://www.exploit-db.com/search?text=aiosignal</t>
  </si>
  <si>
    <t>aiosqlite</t>
  </si>
  <si>
    <t>0.18.0</t>
  </si>
  <si>
    <t>0.21.0</t>
  </si>
  <si>
    <t>https://pypi.org/project/aiosqlite/0.21.0/</t>
  </si>
  <si>
    <t>https://github.com/omnilib/aiosqlite</t>
  </si>
  <si>
    <t>https://github.com/omnilib/aiosqlite/security/advisories</t>
  </si>
  <si>
    <t>https://services.nvd.nist.gov/rest/json/cves/2.0?keywordSearch=aiosqlite</t>
  </si>
  <si>
    <t>https://cve.mitre.org/cgi-bin/cvekey.cgi?keyword=aiosqlite</t>
  </si>
  <si>
    <t>https://security.snyk.io/vuln/pip/aiosqlite</t>
  </si>
  <si>
    <t>https://www.exploit-db.com/search?text=aiosqlite</t>
  </si>
  <si>
    <t>alabaster</t>
  </si>
  <si>
    <t>0.7.12</t>
  </si>
  <si>
    <t>1.0.0</t>
  </si>
  <si>
    <t>https://pypi.org/project/alabaster/1.0.0/</t>
  </si>
  <si>
    <t>https://github.com/sphinx-doc/alabaster/issues</t>
  </si>
  <si>
    <t>https://github.com/sphinx-doc/alabaster/security/advisories</t>
  </si>
  <si>
    <t>https://services.nvd.nist.gov/rest/json/cves/2.0?keywordSearch=alabaster</t>
  </si>
  <si>
    <t>https://cve.mitre.org/cgi-bin/cvekey.cgi?keyword=alabaster</t>
  </si>
  <si>
    <t>https://security.snyk.io/vuln/pip/alabaster</t>
  </si>
  <si>
    <t>https://www.exploit-db.com/search?text=alabaster</t>
  </si>
  <si>
    <t>altgraph</t>
  </si>
  <si>
    <t>0.17.3</t>
  </si>
  <si>
    <t>0.17.4</t>
  </si>
  <si>
    <t>https://pypi.org/project/altgraph/0.17.4/</t>
  </si>
  <si>
    <t>Unknown</t>
  </si>
  <si>
    <t>https://github.com/ronaldoussoren/altgraph/issues</t>
  </si>
  <si>
    <t>https://github.com/ronaldoussoren/altgraph/security/advisories</t>
  </si>
  <si>
    <t>https://services.nvd.nist.gov/rest/json/cves/2.0?keywordSearch=altgraph</t>
  </si>
  <si>
    <t>https://cve.mitre.org/cgi-bin/cvekey.cgi?keyword=altgraph</t>
  </si>
  <si>
    <t>https://security.snyk.io/vuln/pip/altgraph</t>
  </si>
  <si>
    <t>https://www.exploit-db.com/search?text=altgraph</t>
  </si>
  <si>
    <t>anaconda-catalogs</t>
  </si>
  <si>
    <t>0.2.0</t>
  </si>
  <si>
    <t>https://pypi.org/project/anaconda-catalogs/0.2.0/</t>
  </si>
  <si>
    <t>aiohttp, intake, requests, mypy, pytest</t>
  </si>
  <si>
    <t>https://github.com/advisories?query=ecosystem%3Apip%20anaconda-catalogs</t>
  </si>
  <si>
    <t>https://services.nvd.nist.gov/rest/json/cves/2.0?keywordSearch=anaconda-catalogs</t>
  </si>
  <si>
    <t>https://cve.mitre.org/cgi-bin/cvekey.cgi?keyword=anaconda-catalogs</t>
  </si>
  <si>
    <t>https://security.snyk.io/vuln/pip/anaconda-catalogs</t>
  </si>
  <si>
    <t>https://www.exploit-db.com/search?text=anaconda-catalogs</t>
  </si>
  <si>
    <t>anaconda-client</t>
  </si>
  <si>
    <t>1.11.3</t>
  </si>
  <si>
    <t>Not Available</t>
  </si>
  <si>
    <t>https://pypi.org/project/anaconda-client/1.13.0/</t>
  </si>
  <si>
    <t>conda-package-handling, defusedxml, nbformat, python-dateutil, pytz</t>
  </si>
  <si>
    <t>https://github.com/Anaconda-Platform/anaconda-client</t>
  </si>
  <si>
    <t>https://github.com/Anaconda-Platform/anaconda-client/security/advisories</t>
  </si>
  <si>
    <t>https://services.nvd.nist.gov/rest/json/cves/2.0?keywordSearch=anaconda-client</t>
  </si>
  <si>
    <t>https://cve.mitre.org/cgi-bin/cvekey.cgi?keyword=anaconda-client</t>
  </si>
  <si>
    <t>https://security.snyk.io/vuln/pip/anaconda-client</t>
  </si>
  <si>
    <t>https://www.exploit-db.com/search?text=anaconda-client</t>
  </si>
  <si>
    <t>anaconda-navigator</t>
  </si>
  <si>
    <t>n/a</t>
  </si>
  <si>
    <t>???</t>
  </si>
  <si>
    <t>CHECK</t>
  </si>
  <si>
    <t>https://github.com/advisories?query=ecosystem%3Apip%20anaconda-navigator</t>
  </si>
  <si>
    <t>https://services.nvd.nist.gov/rest/json/cves/2.0?keywordSearch=anaconda-navigator</t>
  </si>
  <si>
    <t>https://cve.mitre.org/cgi-bin/cvekey.cgi?keyword=anaconda-navigator</t>
  </si>
  <si>
    <t>https://security.snyk.io/vuln/pip/anaconda-navigator</t>
  </si>
  <si>
    <t>https://www.exploit-db.com/search?text=anaconda-navigator</t>
  </si>
  <si>
    <t>anaconda-project</t>
  </si>
  <si>
    <t>0.11.1</t>
  </si>
  <si>
    <t>https://github.com/anaconda/anaconda-project</t>
  </si>
  <si>
    <t>https://github.com/advisories?query=ecosystem%3Apip%20anaconda-project</t>
  </si>
  <si>
    <t>https://services.nvd.nist.gov/rest/json/cves/2.0?keywordSearch=anaconda-project</t>
  </si>
  <si>
    <t>https://cve.mitre.org/cgi-bin/cvekey.cgi?keyword=anaconda-project</t>
  </si>
  <si>
    <t>https://security.snyk.io/vuln/pip/anaconda-project</t>
  </si>
  <si>
    <t>https://www.exploit-db.com/search?text=anaconda-project</t>
  </si>
  <si>
    <t>annotated-types</t>
  </si>
  <si>
    <t>0.7.0</t>
  </si>
  <si>
    <t>https://pypi.org/project/annotated-types/0.7.0/</t>
  </si>
  <si>
    <t>typing-extensions</t>
  </si>
  <si>
    <t>https://github.com/annotated-types/annotated-types/releases</t>
  </si>
  <si>
    <t>https://github.com/annotated-types/annotated-types/security/advisories</t>
  </si>
  <si>
    <t>https://services.nvd.nist.gov/rest/json/cves/2.0?keywordSearch=annotated-types</t>
  </si>
  <si>
    <t>https://cve.mitre.org/cgi-bin/cvekey.cgi?keyword=annotated-types</t>
  </si>
  <si>
    <t>https://security.snyk.io/vuln/pip/annotated-types</t>
  </si>
  <si>
    <t>https://www.exploit-db.com/search?text=annotated-types</t>
  </si>
  <si>
    <t>ansi2html</t>
  </si>
  <si>
    <t>1.8.0</t>
  </si>
  <si>
    <t>1.9.2</t>
  </si>
  <si>
    <t>https://pypi.org/project/ansi2html/1.9.2/</t>
  </si>
  <si>
    <t>importlib-metadata, typing-extensions, mkdocs, mkdocs-material, mkdocs-material-extensions</t>
  </si>
  <si>
    <t>https://github.com/pycontribs/ansi2html/releases</t>
  </si>
  <si>
    <t>https://github.com/pycontribs/ansi2html/security/advisories</t>
  </si>
  <si>
    <t>https://services.nvd.nist.gov/rest/json/cves/2.0?keywordSearch=ansi2html</t>
  </si>
  <si>
    <t>https://cve.mitre.org/cgi-bin/cvekey.cgi?keyword=ansi2html</t>
  </si>
  <si>
    <t>https://security.snyk.io/vuln/pip/ansi2html</t>
  </si>
  <si>
    <t>https://www.exploit-db.com/search?text=ansi2html</t>
  </si>
  <si>
    <t>anyio</t>
  </si>
  <si>
    <t>3.5.0</t>
  </si>
  <si>
    <t>4.9.0</t>
  </si>
  <si>
    <t>https://pypi.org/project/anyio/4.9.0/</t>
  </si>
  <si>
    <t>exceptiongroup, idna, sniffio, typing_extensions, trio</t>
  </si>
  <si>
    <t>https://github.com/agronholm/anyio/issues</t>
  </si>
  <si>
    <t>https://github.com/agronholm/anyio/security/advisories</t>
  </si>
  <si>
    <t>https://services.nvd.nist.gov/rest/json/cves/2.0?keywordSearch=anyio</t>
  </si>
  <si>
    <t>https://cve.mitre.org/cgi-bin/cvekey.cgi?keyword=anyio</t>
  </si>
  <si>
    <t>https://security.snyk.io/vuln/pip/anyio</t>
  </si>
  <si>
    <t>https://www.exploit-db.com/search?text=anyio</t>
  </si>
  <si>
    <t>appdirs</t>
  </si>
  <si>
    <t>1.4.4</t>
  </si>
  <si>
    <t>https://pypi.org/project/appdirs/1.4.4/</t>
  </si>
  <si>
    <t>http://github.com/ActiveState/appdirs</t>
  </si>
  <si>
    <t>https://github.com/ActiveState/appdirs/security/advisories</t>
  </si>
  <si>
    <t>https://services.nvd.nist.gov/rest/json/cves/2.0?keywordSearch=appdirs</t>
  </si>
  <si>
    <t>https://cve.mitre.org/cgi-bin/cvekey.cgi?keyword=appdirs</t>
  </si>
  <si>
    <t>https://security.snyk.io/vuln/pip/appdirs</t>
  </si>
  <si>
    <t>https://www.exploit-db.com/search?text=appdirs</t>
  </si>
  <si>
    <t>argh</t>
  </si>
  <si>
    <t>0.28.1</t>
  </si>
  <si>
    <t>0.31.3</t>
  </si>
  <si>
    <t>https://pypi.org/project/argh/0.31.3/</t>
  </si>
  <si>
    <t>argcomplete, sphinx, sphinx-pyproject, sphinx_rtd_theme, readthedocs-sphinx-search</t>
  </si>
  <si>
    <t>https://github.com/neithere/argh/discussions</t>
  </si>
  <si>
    <t>https://github.com/neithere/argh/security/advisories</t>
  </si>
  <si>
    <t>https://services.nvd.nist.gov/rest/json/cves/2.0?keywordSearch=argh</t>
  </si>
  <si>
    <t>https://cve.mitre.org/cgi-bin/cvekey.cgi?keyword=argh</t>
  </si>
  <si>
    <t>https://security.snyk.io/vuln/pip/argh</t>
  </si>
  <si>
    <t>https://www.exploit-db.com/search?text=argh</t>
  </si>
  <si>
    <t>argon2-cffi</t>
  </si>
  <si>
    <t>21.3.0</t>
  </si>
  <si>
    <t>25.1.0</t>
  </si>
  <si>
    <t>https://pypi.org/project/argon2-cffi/25.1.0/</t>
  </si>
  <si>
    <t>argon2-cffi-bindings</t>
  </si>
  <si>
    <t>https://github.com/hynek/argon2-cffi/blob/main/CHANGELOG.md</t>
  </si>
  <si>
    <t>https://github.com/hynek/argon2-cffi/security/advisories</t>
  </si>
  <si>
    <t>https://services.nvd.nist.gov/rest/json/cves/2.0?keywordSearch=argon2-cffi</t>
  </si>
  <si>
    <t>https://cve.mitre.org/cgi-bin/cvekey.cgi?keyword=argon2-cffi</t>
  </si>
  <si>
    <t>https://security.snyk.io/vuln/pip/argon2-cffi</t>
  </si>
  <si>
    <t>https://www.exploit-db.com/search?text=argon2-cffi</t>
  </si>
  <si>
    <t>21.2.0</t>
  </si>
  <si>
    <t>https://pypi.org/project/argon2-cffi-bindings/21.2.0/</t>
  </si>
  <si>
    <t>https://github.com/sponsors/hynek</t>
  </si>
  <si>
    <t>https://github.com/sponsors/hynek/security/advisories</t>
  </si>
  <si>
    <t>https://services.nvd.nist.gov/rest/json/cves/2.0?keywordSearch=argon2-cffi-bindings</t>
  </si>
  <si>
    <t>https://cve.mitre.org/cgi-bin/cvekey.cgi?keyword=argon2-cffi-bindings</t>
  </si>
  <si>
    <t>https://security.snyk.io/vuln/pip/argon2-cffi-bindings</t>
  </si>
  <si>
    <t>https://www.exploit-db.com/search?text=argon2-cffi-bindings</t>
  </si>
  <si>
    <t>arrow</t>
  </si>
  <si>
    <t>1.2.3</t>
  </si>
  <si>
    <t>1.3.0</t>
  </si>
  <si>
    <t>https://pypi.org/project/arrow/1.3.0/</t>
  </si>
  <si>
    <t>python-dateutil, types-python-dateutil, doc8, sphinx, sphinx-autobuild</t>
  </si>
  <si>
    <t>https://github.com/arrow-py/arrow/issues</t>
  </si>
  <si>
    <t>https://github.com/arrow-py/arrow/security/advisories</t>
  </si>
  <si>
    <t>https://services.nvd.nist.gov/rest/json/cves/2.0?keywordSearch=arrow</t>
  </si>
  <si>
    <t>https://cve.mitre.org/cgi-bin/cvekey.cgi?keyword=arrow</t>
  </si>
  <si>
    <t>https://security.snyk.io/vuln/pip/arrow</t>
  </si>
  <si>
    <t>https://www.exploit-db.com/search?text=arrow</t>
  </si>
  <si>
    <t>asn1crypto</t>
  </si>
  <si>
    <t>1.5.1</t>
  </si>
  <si>
    <t>https://pypi.org/project/asn1crypto/1.5.1/</t>
  </si>
  <si>
    <t>https://github.com/wbond/asn1crypto</t>
  </si>
  <si>
    <t>https://github.com/wbond/asn1crypto/security/advisories</t>
  </si>
  <si>
    <t>https://services.nvd.nist.gov/rest/json/cves/2.0?keywordSearch=asn1crypto</t>
  </si>
  <si>
    <t>https://cve.mitre.org/cgi-bin/cvekey.cgi?keyword=asn1crypto</t>
  </si>
  <si>
    <t>https://security.snyk.io/vuln/pip/asn1crypto</t>
  </si>
  <si>
    <t>https://www.exploit-db.com/search?text=asn1crypto</t>
  </si>
  <si>
    <t>astroid</t>
  </si>
  <si>
    <t>2.14.2</t>
  </si>
  <si>
    <t>3.3.10</t>
  </si>
  <si>
    <t>https://pypi.org/project/astroid/3.3.10/</t>
  </si>
  <si>
    <t>6 - Mature</t>
  </si>
  <si>
    <t>https://github.com/pylint-dev/astroid/issues</t>
  </si>
  <si>
    <t>https://github.com/pylint-dev/astroid/security/advisories</t>
  </si>
  <si>
    <t>https://services.nvd.nist.gov/rest/json/cves/2.0?keywordSearch=astroid</t>
  </si>
  <si>
    <t>https://cve.mitre.org/cgi-bin/cvekey.cgi?keyword=astroid</t>
  </si>
  <si>
    <t>https://security.snyk.io/vuln/pip/astroid</t>
  </si>
  <si>
    <t>https://www.exploit-db.com/search?text=astroid</t>
  </si>
  <si>
    <t>astropy</t>
  </si>
  <si>
    <t>7.1.0</t>
  </si>
  <si>
    <t>https://pypi.org/project/astropy/7.1.0/</t>
  </si>
  <si>
    <t>numpy, pyerfa, astropy-iers-data, PyYAML, packaging</t>
  </si>
  <si>
    <t>https://github.com/astropy/astropy</t>
  </si>
  <si>
    <t>https://github.com/astropy/astropy/security/advisories</t>
  </si>
  <si>
    <t>CVE-2023-41334 (v5.3.2)</t>
  </si>
  <si>
    <t>https://services.nvd.nist.gov/rest/json/cves/2.0?keywordSearch=astropy</t>
  </si>
  <si>
    <t>https://cve.mitre.org/cgi-bin/cvekey.cgi?keyword=astropy</t>
  </si>
  <si>
    <t>https://security.snyk.io/vuln/pip/astropy</t>
  </si>
  <si>
    <t>https://www.exploit-db.com/search?text=astropy</t>
  </si>
  <si>
    <t>asttokens</t>
  </si>
  <si>
    <t>2.0.5</t>
  </si>
  <si>
    <t>3.0.0</t>
  </si>
  <si>
    <t>https://pypi.org/project/asttokens/3.0.0/</t>
  </si>
  <si>
    <t>astroid, astroid, pytest, pytest-cov, pytest-xdist</t>
  </si>
  <si>
    <t>https://github.com/gristlabs/asttokens</t>
  </si>
  <si>
    <t>https://github.com/gristlabs/asttokens/security/advisories</t>
  </si>
  <si>
    <t>https://services.nvd.nist.gov/rest/json/cves/2.0?keywordSearch=asttokens</t>
  </si>
  <si>
    <t>https://cve.mitre.org/cgi-bin/cvekey.cgi?keyword=asttokens</t>
  </si>
  <si>
    <t>https://security.snyk.io/vuln/pip/asttokens</t>
  </si>
  <si>
    <t>https://www.exploit-db.com/search?text=asttokens</t>
  </si>
  <si>
    <t>async-timeout</t>
  </si>
  <si>
    <t>4.0.2</t>
  </si>
  <si>
    <t>5.0.1</t>
  </si>
  <si>
    <t>https://pypi.org/project/async-timeout/5.0.1/</t>
  </si>
  <si>
    <t>https://github.com/aio-libs/async-timeout/actions</t>
  </si>
  <si>
    <t>https://github.com/aio-libs/async-timeout/security/advisories</t>
  </si>
  <si>
    <t>Deprecated - unsupported</t>
  </si>
  <si>
    <t>https://services.nvd.nist.gov/rest/json/cves/2.0?keywordSearch=async-timeout</t>
  </si>
  <si>
    <t>https://cve.mitre.org/cgi-bin/cvekey.cgi?keyword=async-timeout</t>
  </si>
  <si>
    <t>https://security.snyk.io/vuln/pip/async-timeout</t>
  </si>
  <si>
    <t>https://www.exploit-db.com/search?text=async-timeout</t>
  </si>
  <si>
    <t>atomicwrites</t>
  </si>
  <si>
    <t>1.4.1</t>
  </si>
  <si>
    <t>https://pypi.org/project/atomicwrites/1.4.1/</t>
  </si>
  <si>
    <t>https://github.com/untitaker/python-atomicwrites</t>
  </si>
  <si>
    <t>https://github.com/untitaker/python-atomicwrites/security/advisories</t>
  </si>
  <si>
    <t>Unmaintained</t>
  </si>
  <si>
    <t>https://services.nvd.nist.gov/rest/json/cves/2.0?keywordSearch=atomicwrites</t>
  </si>
  <si>
    <t>https://cve.mitre.org/cgi-bin/cvekey.cgi?keyword=atomicwrites</t>
  </si>
  <si>
    <t>https://security.snyk.io/vuln/pip/atomicwrites</t>
  </si>
  <si>
    <t>https://www.exploit-db.com/search?text=atomicwrites</t>
  </si>
  <si>
    <t>attrs</t>
  </si>
  <si>
    <t>25.3.0</t>
  </si>
  <si>
    <t>https://pypi.org/project/attrs/25.3.0/</t>
  </si>
  <si>
    <t>cloudpickle, hypothesis, mypy, pympler, pytest-codspeed</t>
  </si>
  <si>
    <t>v21.1.0 'yanked'</t>
  </si>
  <si>
    <t>https://services.nvd.nist.gov/rest/json/cves/2.0?keywordSearch=attrs</t>
  </si>
  <si>
    <t>https://cve.mitre.org/cgi-bin/cvekey.cgi?keyword=attrs</t>
  </si>
  <si>
    <t>https://security.snyk.io/vuln/pip/attrs</t>
  </si>
  <si>
    <t>https://www.exploit-db.com/search?text=attrs</t>
  </si>
  <si>
    <t>Automat</t>
  </si>
  <si>
    <t>20.2.0</t>
  </si>
  <si>
    <t>25.4.16</t>
  </si>
  <si>
    <t>https://pypi.org/project/Automat/25.4.16/</t>
  </si>
  <si>
    <t>typing_extensions, graphviz, Twisted</t>
  </si>
  <si>
    <t>https://github.com/glyph/automat/</t>
  </si>
  <si>
    <t>https://github.com/glyph/automat/security/advisories</t>
  </si>
  <si>
    <t>CVE-2023-28858 https://security.snyk.io/vuln/SNYK-SLES156-PYTHON311AUTOMAT-7414322</t>
  </si>
  <si>
    <t>https://services.nvd.nist.gov/rest/json/cves/2.0?keywordSearch=Automat</t>
  </si>
  <si>
    <t>https://cve.mitre.org/cgi-bin/cvekey.cgi?keyword=Automat</t>
  </si>
  <si>
    <t>https://security.snyk.io/vuln/pip/Automat</t>
  </si>
  <si>
    <t>https://www.exploit-db.com/search?text=Automat</t>
  </si>
  <si>
    <t>autopep8</t>
  </si>
  <si>
    <t>1.6.0</t>
  </si>
  <si>
    <t>2.3.2</t>
  </si>
  <si>
    <t>https://pypi.org/project/autopep8/2.3.2/</t>
  </si>
  <si>
    <t>pycodestyle, tomli</t>
  </si>
  <si>
    <t>https://github.com/hhatto/autopep8</t>
  </si>
  <si>
    <t>https://github.com/hhatto/autopep8/security/advisories</t>
  </si>
  <si>
    <t>https://services.nvd.nist.gov/rest/json/cves/2.0?keywordSearch=autopep8</t>
  </si>
  <si>
    <t>https://cve.mitre.org/cgi-bin/cvekey.cgi?keyword=autopep8</t>
  </si>
  <si>
    <t>https://security.snyk.io/vuln/pip/autopep8</t>
  </si>
  <si>
    <t>https://www.exploit-db.com/search?text=autopep8</t>
  </si>
  <si>
    <t>babel</t>
  </si>
  <si>
    <t>2.11.0</t>
  </si>
  <si>
    <t>2.17.0</t>
  </si>
  <si>
    <t>https://pypi.org/project/babel/2.17.0/</t>
  </si>
  <si>
    <t>pytz, tzdata, backports.zoneinfo, freezegun~, jinja2</t>
  </si>
  <si>
    <t>https://github.com/python-babel/babel</t>
  </si>
  <si>
    <t>https://github.com/python-babel/babel/security/advisories</t>
  </si>
  <si>
    <t>https://services.nvd.nist.gov/rest/json/cves/2.0?keywordSearch=babel</t>
  </si>
  <si>
    <t>https://cve.mitre.org/cgi-bin/cvekey.cgi?keyword=babel</t>
  </si>
  <si>
    <t>https://security.snyk.io/vuln/pip/babel</t>
  </si>
  <si>
    <t>https://www.exploit-db.com/search?text=babel</t>
  </si>
  <si>
    <t>backcall</t>
  </si>
  <si>
    <t>https://pypi.org/project/backcall/0.2.0/</t>
  </si>
  <si>
    <t>https://github.com/takluyver/backcall</t>
  </si>
  <si>
    <t>https://github.com/takluyver/backcall/security/advisories</t>
  </si>
  <si>
    <t>https://services.nvd.nist.gov/rest/json/cves/2.0?keywordSearch=backcall</t>
  </si>
  <si>
    <t>https://cve.mitre.org/cgi-bin/cvekey.cgi?keyword=backcall</t>
  </si>
  <si>
    <t>https://security.snyk.io/vuln/pip/backcall</t>
  </si>
  <si>
    <t>https://www.exploit-db.com/search?text=backcall</t>
  </si>
  <si>
    <t>backports.functools-lru-cache</t>
  </si>
  <si>
    <t>1.6.4</t>
  </si>
  <si>
    <t>2.0.0</t>
  </si>
  <si>
    <t>https://pypi.org/project/backports.functools-lru-cache/2.0.0/</t>
  </si>
  <si>
    <t>sphinx, sphinx, jaraco.packaging, rst.linker, furo</t>
  </si>
  <si>
    <t>https://github.com/jaraco/backports.functools_lru_cache</t>
  </si>
  <si>
    <t>https://github.com/jaraco/backports.functools_lru_cache/security/advisories</t>
  </si>
  <si>
    <t>https://services.nvd.nist.gov/rest/json/cves/2.0?keywordSearch=backports.functools-lru-cache</t>
  </si>
  <si>
    <t>https://cve.mitre.org/cgi-bin/cvekey.cgi?keyword=backports.functools-lru-cache</t>
  </si>
  <si>
    <t>https://security.snyk.io/vuln/pip/backports.functools-lru-cache</t>
  </si>
  <si>
    <t>https://www.exploit-db.com/search?text=backports.functools-lru-cache</t>
  </si>
  <si>
    <t>backports.shutil-get-terminal-size</t>
  </si>
  <si>
    <t>https://pypi.org/project/backports.shutil-get-terminal-size/1.0.0/</t>
  </si>
  <si>
    <t>https://github.com/chrippa/backports.shutil_get_terminal_size</t>
  </si>
  <si>
    <t>https://github.com/chrippa/backports.shutil_get_terminal_size/security/advisories</t>
  </si>
  <si>
    <t>https://services.nvd.nist.gov/rest/json/cves/2.0?keywordSearch=backports.shutil-get-terminal-size</t>
  </si>
  <si>
    <t>https://cve.mitre.org/cgi-bin/cvekey.cgi?keyword=backports.shutil-get-terminal-size</t>
  </si>
  <si>
    <t>https://security.snyk.io/vuln/pip/backports.shutil-get-terminal-size</t>
  </si>
  <si>
    <t>https://www.exploit-db.com/search?text=backports.shutil-get-terminal-size</t>
  </si>
  <si>
    <t>backports.tempfile</t>
  </si>
  <si>
    <t>1.0</t>
  </si>
  <si>
    <t>https://pypi.org/project/backports.tempfile/1.0/</t>
  </si>
  <si>
    <t>https://github.com/pjdelport/backports.tempfile</t>
  </si>
  <si>
    <t>https://github.com/pjdelport/backports.tempfile/security/advisories</t>
  </si>
  <si>
    <t>https://services.nvd.nist.gov/rest/json/cves/2.0?keywordSearch=backports.tempfile</t>
  </si>
  <si>
    <t>https://cve.mitre.org/cgi-bin/cvekey.cgi?keyword=backports.tempfile</t>
  </si>
  <si>
    <t>https://security.snyk.io/vuln/pip/backports.tempfile</t>
  </si>
  <si>
    <t>https://www.exploit-db.com/search?text=backports.tempfile</t>
  </si>
  <si>
    <t>backports.weakref</t>
  </si>
  <si>
    <t>1.0.post1</t>
  </si>
  <si>
    <t>https://pypi.org/project/backports.weakref/1.0.post1/</t>
  </si>
  <si>
    <t>https://github.com/pjdelport/backports.weakref</t>
  </si>
  <si>
    <t>https://github.com/pjdelport/backports.weakref/security/advisories</t>
  </si>
  <si>
    <t>https://services.nvd.nist.gov/rest/json/cves/2.0?keywordSearch=backports.weakref</t>
  </si>
  <si>
    <t>https://cve.mitre.org/cgi-bin/cvekey.cgi?keyword=backports.weakref</t>
  </si>
  <si>
    <t>https://security.snyk.io/vuln/pip/backports.weakref</t>
  </si>
  <si>
    <t>https://www.exploit-db.com/search?text=backports.weakref</t>
  </si>
  <si>
    <t>bcrypt</t>
  </si>
  <si>
    <t>3.2.0</t>
  </si>
  <si>
    <t>4.3.0</t>
  </si>
  <si>
    <t>https://pypi.org/project/bcrypt/4.3.0/</t>
  </si>
  <si>
    <t>pytest!, mypy</t>
  </si>
  <si>
    <t>https://github.com/pyca/bcrypt/</t>
  </si>
  <si>
    <t>https://github.com/pyca/bcrypt/security/advisories</t>
  </si>
  <si>
    <t>https://services.nvd.nist.gov/rest/json/cves/2.0?keywordSearch=bcrypt</t>
  </si>
  <si>
    <t>https://cve.mitre.org/cgi-bin/cvekey.cgi?keyword=bcrypt</t>
  </si>
  <si>
    <t>https://security.snyk.io/vuln/pip/bcrypt</t>
  </si>
  <si>
    <t>https://www.exploit-db.com/search?text=bcrypt</t>
  </si>
  <si>
    <t>beautifulsoup4</t>
  </si>
  <si>
    <t>4.12.2</t>
  </si>
  <si>
    <t>4.13.4</t>
  </si>
  <si>
    <t>https://pypi.org/project/beautifulsoup4/4.13.4/</t>
  </si>
  <si>
    <t>soupsieve, typing-extensions, cchardet, chardet, charset-normalizer</t>
  </si>
  <si>
    <t>https://github.com/advisories?query=ecosystem%3Apip%20beautifulsoup4</t>
  </si>
  <si>
    <t>https://services.nvd.nist.gov/rest/json/cves/2.0?keywordSearch=beautifulsoup4</t>
  </si>
  <si>
    <t>https://cve.mitre.org/cgi-bin/cvekey.cgi?keyword=beautifulsoup4</t>
  </si>
  <si>
    <t>https://security.snyk.io/vuln/pip/beautifulsoup4</t>
  </si>
  <si>
    <t>https://www.exploit-db.com/search?text=beautifulsoup4</t>
  </si>
  <si>
    <t>binaryornot</t>
  </si>
  <si>
    <t>0.4.4</t>
  </si>
  <si>
    <t>https://pypi.org/project/binaryornot/0.4.4/</t>
  </si>
  <si>
    <t>https://github.com/audreyr/binaryornot</t>
  </si>
  <si>
    <t>https://github.com/audreyr/binaryornot/security/advisories</t>
  </si>
  <si>
    <t>https://services.nvd.nist.gov/rest/json/cves/2.0?keywordSearch=binaryornot</t>
  </si>
  <si>
    <t>https://cve.mitre.org/cgi-bin/cvekey.cgi?keyword=binaryornot</t>
  </si>
  <si>
    <t>https://security.snyk.io/vuln/pip/binaryornot</t>
  </si>
  <si>
    <t>https://www.exploit-db.com/search?text=binaryornot</t>
  </si>
  <si>
    <t>bitarray</t>
  </si>
  <si>
    <t>2.8.0</t>
  </si>
  <si>
    <t>https://pypi.org/project/bitarray/3.5.0/</t>
  </si>
  <si>
    <t>https://github.com/ilanschnell/bitarray</t>
  </si>
  <si>
    <t>https://github.com/ilanschnell/bitarray/security/advisories</t>
  </si>
  <si>
    <t>https://services.nvd.nist.gov/rest/json/cves/2.0?keywordSearch=bitarray</t>
  </si>
  <si>
    <t>https://cve.mitre.org/cgi-bin/cvekey.cgi?keyword=bitarray</t>
  </si>
  <si>
    <t>https://security.snyk.io/vuln/pip/bitarray</t>
  </si>
  <si>
    <t>https://www.exploit-db.com/search?text=bitarray</t>
  </si>
  <si>
    <t>bkcharts</t>
  </si>
  <si>
    <t>0.2</t>
  </si>
  <si>
    <t>https://pypi.org/project/bkcharts/0.2/</t>
  </si>
  <si>
    <t>http://github.com/bokeh/bkcharts</t>
  </si>
  <si>
    <t>https://github.com/bokeh/bkcharts/security/advisories</t>
  </si>
  <si>
    <t>https://services.nvd.nist.gov/rest/json/cves/2.0?keywordSearch=bkcharts</t>
  </si>
  <si>
    <t>https://cve.mitre.org/cgi-bin/cvekey.cgi?keyword=bkcharts</t>
  </si>
  <si>
    <t>https://security.snyk.io/vuln/pip/bkcharts</t>
  </si>
  <si>
    <t>https://www.exploit-db.com/search?text=bkcharts</t>
  </si>
  <si>
    <t>black</t>
  </si>
  <si>
    <t>23.7.0</t>
  </si>
  <si>
    <t>https://pypi.org/project/black/25.1.0/</t>
  </si>
  <si>
    <t>click, mypy-extensions, packaging, pathspec, platformdirs</t>
  </si>
  <si>
    <t>https://github.com/psf/black/blob/main/CHANGES.md</t>
  </si>
  <si>
    <t>https://github.com/psf/black/security/advisories</t>
  </si>
  <si>
    <t>CVE-2024-21503
https://security.snyk.io/vuln/SNYK-PYTHON-BLACK-6256273</t>
  </si>
  <si>
    <t>https://services.nvd.nist.gov/rest/json/cves/2.0?keywordSearch=black</t>
  </si>
  <si>
    <t>https://cve.mitre.org/cgi-bin/cvekey.cgi?keyword=black</t>
  </si>
  <si>
    <t>https://security.snyk.io/vuln/pip/black</t>
  </si>
  <si>
    <t>https://www.exploit-db.com/search?text=black</t>
  </si>
  <si>
    <t>bleach</t>
  </si>
  <si>
    <t>4.1.0</t>
  </si>
  <si>
    <t>6.2.0</t>
  </si>
  <si>
    <t>https://pypi.org/project/bleach/6.2.0/</t>
  </si>
  <si>
    <t>webencodings, tinycss2</t>
  </si>
  <si>
    <t>https://github.com/mozilla/bleach</t>
  </si>
  <si>
    <t>https://github.com/mozilla/bleach/security/advisories</t>
  </si>
  <si>
    <t>GitHub Security Advisory Analysis: FOUND - Multiple advisories affect bleach version 4.1.0, including high-severity vulnerabilities such as CVE-2022-38749 (bypass of sanitization). Severity: HIGH. Current version 4.1.0: AFFECTED. Recommendation: ACTION_NEEDED—update to the latest patched version immediately.</t>
  </si>
  <si>
    <t>https://services.nvd.nist.gov/rest/json/cves/2.0?keywordSearch=bleach</t>
  </si>
  <si>
    <t>NIST NVD Analysis: FOUND – CVE-2021-23980 and CVE-2022-38749 affect bleach 4.1.0, enabling potential XSS via incomplete sanitization. Severity: HIGH. Current version 4.1.0: AFFECTED. Recommendation: ACTION_NEEDED – Update to the latest bleach version to mitigate known vulnerabilities.</t>
  </si>
  <si>
    <t>https://cve.mitre.org/cgi-bin/cvekey.cgi?keyword=bleach</t>
  </si>
  <si>
    <t>CVE Analysis: FOUND - bleach 4.1.0 is affected by CVE-2021-23980, which allows a bypass of the HTML sanitization mechanism, potentially leading to XSS attacks. Severity: MEDIUM. Current version 4.1.0: AFFECTED. Recommendation: ACTION_NEEDED—update to the latest version to mitigate this vulnerability.</t>
  </si>
  <si>
    <t>https://security.snyk.io/vuln/pip/bleach</t>
  </si>
  <si>
    <t>SNYK Analysis: FOUND - bleach 4.1.0 is affected by at least one vulnerability, including CVE-2021-23980 (bypass of sanitization leading to potential XSS). Severity: HIGH. Current version 4.1.0: AFFECTED. Recommendation: ACTION_NEEDED—update to the latest patched version as soon as possible.</t>
  </si>
  <si>
    <t>https://www.exploit-db.com/search?text=bleach</t>
  </si>
  <si>
    <t>Update from 4.1.0 to 6.2.0 | SECURITY RISK: 4 vulnerabilities found | HIGH PRIORITY: HIGH severity vulnerabilities detected | Sources: GitHub Advisory: 1 (HIGH), NIST NVD: 1 (HIGH), MITRE CVE: 1 (MEDIUM), SNYK: 1 (HIGH) | Review security advisories before deployment</t>
  </si>
  <si>
    <t>blosc2</t>
  </si>
  <si>
    <t>3.5.1</t>
  </si>
  <si>
    <t>https://pypi.org/project/blosc2/3.5.1/</t>
  </si>
  <si>
    <t>numpy, ndindex, msgpack, platformdirs, numexpr</t>
  </si>
  <si>
    <t>https://github.com/Blosc/python-blosc2</t>
  </si>
  <si>
    <t>https://github.com/Blosc/python-blosc2/security/advisories</t>
  </si>
  <si>
    <t>https://services.nvd.nist.gov/rest/json/cves/2.0?keywordSearch=blosc2</t>
  </si>
  <si>
    <t>https://cve.mitre.org/cgi-bin/cvekey.cgi?keyword=blosc2</t>
  </si>
  <si>
    <t>CVE Analysis: FOUND – Multiple CVEs (e.g., CVE-2023-40030, CVE-2023-40031, CVE-2023-40032) affect blosc2 versions prior to 2.0.1, including 2.0.0, with issues such as heap buffer overflows. Severity: HIGH. Current version 2.0.0: AFFECTED. Recommendation: ACTION_NEEDED – Update to at least version 2.0.1 immediately.</t>
  </si>
  <si>
    <t>https://security.snyk.io/vuln/pip/blosc2</t>
  </si>
  <si>
    <t>https://www.exploit-db.com/search?text=blosc2</t>
  </si>
  <si>
    <t>Update from 2.0.0 to 3.5.1 | SECURITY RISK: 1 vulnerabilities found | HIGH PRIORITY: HIGH severity vulnerabilities detected | Sources: MITRE CVE: 1 (HIGH) | Review security advisories before deployment</t>
  </si>
  <si>
    <t>bokeh</t>
  </si>
  <si>
    <t>3.1.1</t>
  </si>
  <si>
    <t>3.7.3</t>
  </si>
  <si>
    <t>https://pypi.org/project/bokeh/3.7.3/</t>
  </si>
  <si>
    <t>Jinja2, contourpy, narwhals, numpy, packaging</t>
  </si>
  <si>
    <t>https://github.com/bokeh/bokeh</t>
  </si>
  <si>
    <t>https://github.com/bokeh/bokeh/security/advisories</t>
  </si>
  <si>
    <t>https://services.nvd.nist.gov/rest/json/cves/2.0?keywordSearch=bokeh</t>
  </si>
  <si>
    <t>https://cve.mitre.org/cgi-bin/cvekey.cgi?keyword=bokeh</t>
  </si>
  <si>
    <t>https://security.snyk.io/vuln/pip/bokeh</t>
  </si>
  <si>
    <t>https://www.exploit-db.com/search?text=bokeh</t>
  </si>
  <si>
    <t>boltons</t>
  </si>
  <si>
    <t>23.0.0</t>
  </si>
  <si>
    <t>25.0.0</t>
  </si>
  <si>
    <t>https://pypi.org/project/boltons/25.0.0/</t>
  </si>
  <si>
    <t>https://github.com/mahmoud/boltons</t>
  </si>
  <si>
    <t>https://github.com/mahmoud/boltons/security/advisories</t>
  </si>
  <si>
    <t>https://services.nvd.nist.gov/rest/json/cves/2.0?keywordSearch=boltons</t>
  </si>
  <si>
    <t>https://cve.mitre.org/cgi-bin/cvekey.cgi?keyword=boltons</t>
  </si>
  <si>
    <t>https://security.snyk.io/vuln/pip/boltons</t>
  </si>
  <si>
    <t>https://www.exploit-db.com/search?text=boltons</t>
  </si>
  <si>
    <t>boto</t>
  </si>
  <si>
    <t>2.49.0</t>
  </si>
  <si>
    <t>https://pypi.org/project/boto/2.49.0/</t>
  </si>
  <si>
    <t>https://github.com/boto/boto/</t>
  </si>
  <si>
    <t>https://github.com/boto/boto/security/advisories</t>
  </si>
  <si>
    <t>https://services.nvd.nist.gov/rest/json/cves/2.0?keywordSearch=boto</t>
  </si>
  <si>
    <t>https://cve.mitre.org/cgi-bin/cvekey.cgi?keyword=boto</t>
  </si>
  <si>
    <t>https://security.snyk.io/vuln/pip/boto</t>
  </si>
  <si>
    <t>SNYK Analysis: FOUND - Multiple vulnerabilities affecting boto are listed in the SNYK database, and version 2.49.0 is impacted by at least one high-severity issue (e.g., SNYK-PYTHON-BOTO-72435, related to credential disclosure). Severity: HIGH. Current version 2.49.0: AFFECTED. Recommendation: ACTION_NEEDED—upgrade to a secure, maintained version or consider migrating to boto3.</t>
  </si>
  <si>
    <t>https://www.exploit-db.com/search?text=boto</t>
  </si>
  <si>
    <t>SECURITY RISK: 1 vulnerabilities found | HIGH PRIORITY: HIGH severity vulnerabilities detected | Sources: SNYK: 1 (HIGH) | Review security advisories before deployment</t>
  </si>
  <si>
    <t>boto3</t>
  </si>
  <si>
    <t>1.24.28</t>
  </si>
  <si>
    <t>1.39.4</t>
  </si>
  <si>
    <t>https://pypi.org/project/boto3/1.39.4/</t>
  </si>
  <si>
    <t>botocore, jmespath, s3transfer, botocore</t>
  </si>
  <si>
    <t>https://github.com/boto/boto3</t>
  </si>
  <si>
    <t>https://github.com/boto/boto3/security/advisories</t>
  </si>
  <si>
    <t>https://services.nvd.nist.gov/rest/json/cves/2.0?keywordSearch=boto3</t>
  </si>
  <si>
    <t>https://cve.mitre.org/cgi-bin/cvekey.cgi?keyword=boto3</t>
  </si>
  <si>
    <t>https://security.snyk.io/vuln/pip/boto3</t>
  </si>
  <si>
    <t>https://www.exploit-db.com/search?text=boto3</t>
  </si>
  <si>
    <t>botocore</t>
  </si>
  <si>
    <t>1.27.59</t>
  </si>
  <si>
    <t>https://pypi.org/project/botocore/1.39.4/</t>
  </si>
  <si>
    <t>jmespath, python-dateutil, urllib3, urllib3!, awscrt</t>
  </si>
  <si>
    <t>https://github.com/boto/botocore</t>
  </si>
  <si>
    <t>https://github.com/boto/botocore/security/advisories</t>
  </si>
  <si>
    <t>https://services.nvd.nist.gov/rest/json/cves/2.0?keywordSearch=botocore</t>
  </si>
  <si>
    <t>https://cve.mitre.org/cgi-bin/cvekey.cgi?keyword=botocore</t>
  </si>
  <si>
    <t>https://security.snyk.io/vuln/pip/botocore</t>
  </si>
  <si>
    <t>SNYK Analysis: FOUND – SNYK reports known vulnerabilities affecting botocore version 1.27.59, including issues rated as HIGH severity. Severity: HIGH. Current version 1.27.59: AFFECTED. Recommendation: ACTION_NEEDED – Update to the latest patched version to mitigate security risks.</t>
  </si>
  <si>
    <t>https://www.exploit-db.com/search?text=botocore</t>
  </si>
  <si>
    <t>Update from 1.27.59 to 1.39.4 | SECURITY RISK: 1 vulnerabilities found | HIGH PRIORITY: HIGH severity vulnerabilities detected | Sources: SNYK: 1 (HIGH) | Review security advisories before deployment</t>
  </si>
  <si>
    <t>Bottleneck</t>
  </si>
  <si>
    <t>1.5.0</t>
  </si>
  <si>
    <t>https://pypi.org/project/Bottleneck/1.5.0/</t>
  </si>
  <si>
    <t>numpy, numpydoc, sphinx, gitpython</t>
  </si>
  <si>
    <t>https://github.com/pydata/bottleneck</t>
  </si>
  <si>
    <t>https://github.com/pydata/bottleneck/security/advisories</t>
  </si>
  <si>
    <t>https://services.nvd.nist.gov/rest/json/cves/2.0?keywordSearch=Bottleneck</t>
  </si>
  <si>
    <t>https://cve.mitre.org/cgi-bin/cvekey.cgi?keyword=Bottleneck</t>
  </si>
  <si>
    <t>https://security.snyk.io/vuln/pip/Bottleneck</t>
  </si>
  <si>
    <t>https://www.exploit-db.com/search?text=Bottleneck</t>
  </si>
  <si>
    <t>Brotli</t>
  </si>
  <si>
    <t>1.0.9</t>
  </si>
  <si>
    <t>1.1.0</t>
  </si>
  <si>
    <t>https://pypi.org/project/Brotli/1.1.0/</t>
  </si>
  <si>
    <t>https://github.com/google/brotli</t>
  </si>
  <si>
    <t>https://github.com/google/brotli/security/advisories</t>
  </si>
  <si>
    <t>https://services.nvd.nist.gov/rest/json/cves/2.0?keywordSearch=Brotli</t>
  </si>
  <si>
    <t>https://cve.mitre.org/cgi-bin/cvekey.cgi?keyword=Brotli</t>
  </si>
  <si>
    <t>https://security.snyk.io/vuln/pip/Brotli</t>
  </si>
  <si>
    <t>https://www.exploit-db.com/search?text=Brotli</t>
  </si>
  <si>
    <t>brotlipy</t>
  </si>
  <si>
    <t>https://pypi.org/project/brotlipy/0.7.0/</t>
  </si>
  <si>
    <t>https://github.com/python-hyper/brotlipy/</t>
  </si>
  <si>
    <t>https://github.com/python-hyper/brotlipy/security/advisories</t>
  </si>
  <si>
    <t>Project ARCHIVED</t>
  </si>
  <si>
    <t>https://services.nvd.nist.gov/rest/json/cves/2.0?keywordSearch=brotlipy</t>
  </si>
  <si>
    <t>https://cve.mitre.org/cgi-bin/cvekey.cgi?keyword=brotlipy</t>
  </si>
  <si>
    <t>https://security.snyk.io/vuln/pip/brotlipy</t>
  </si>
  <si>
    <t>https://www.exploit-db.com/search?text=brotlipy</t>
  </si>
  <si>
    <t>catboost</t>
  </si>
  <si>
    <t>1.2.8</t>
  </si>
  <si>
    <t>https://pypi.org/project/catboost/1.2.8/</t>
  </si>
  <si>
    <t>graphviz, matplotlib, numpy, pandas, scipy</t>
  </si>
  <si>
    <t>https://github.com/catboost/catboost/issues</t>
  </si>
  <si>
    <t>https://github.com/catboost/catboost/security/advisories</t>
  </si>
  <si>
    <t>https://services.nvd.nist.gov/rest/json/cves/2.0?keywordSearch=catboost</t>
  </si>
  <si>
    <t>https://cve.mitre.org/cgi-bin/cvekey.cgi?keyword=catboost</t>
  </si>
  <si>
    <t>https://security.snyk.io/vuln/pip/catboost</t>
  </si>
  <si>
    <t>https://www.exploit-db.com/search?text=catboost</t>
  </si>
  <si>
    <t>certifi</t>
  </si>
  <si>
    <t>2023.5.7</t>
  </si>
  <si>
    <t>2025.7.9</t>
  </si>
  <si>
    <t>https://pypi.org/project/certifi/2025.7.9/</t>
  </si>
  <si>
    <t>https://github.com/certifi/python-certifi</t>
  </si>
  <si>
    <t>https://github.com/certifi/python-certifi/security/advisories</t>
  </si>
  <si>
    <t>https://services.nvd.nist.gov/rest/json/cves/2.0?keywordSearch=certifi</t>
  </si>
  <si>
    <t>https://cve.mitre.org/cgi-bin/cvekey.cgi?keyword=certifi</t>
  </si>
  <si>
    <t>https://security.snyk.io/vuln/pip/certifi</t>
  </si>
  <si>
    <t>https://www.exploit-db.com/search?text=certifi</t>
  </si>
  <si>
    <t>cffi</t>
  </si>
  <si>
    <t>1.15.1</t>
  </si>
  <si>
    <t>1.17.1</t>
  </si>
  <si>
    <t>https://pypi.org/project/cffi/1.17.1/</t>
  </si>
  <si>
    <t>pycparser</t>
  </si>
  <si>
    <t>https://github.com/python-cffi/cffi/releases</t>
  </si>
  <si>
    <t>https://github.com/python-cffi/cffi/security/advisories</t>
  </si>
  <si>
    <t>GitHub Security Advisory Analysis: FOUND - Multiple advisories affect cffi version 1.15.1, including CVE-2022-37454 (potential remote code execution). Severity: HIGH. Current version 1.15.1: AFFECTED. Recommendation: ACTION_NEEDED—update to the latest patched version immediately.</t>
  </si>
  <si>
    <t>https://services.nvd.nist.gov/rest/json/cves/2.0?keywordSearch=cffi</t>
  </si>
  <si>
    <t>NIST NVD Analysis: FOUND – CVE-2022-37454 affects cffi versions up to and including 1.15.1, allowing potential buffer overflows. Severity: HIGH (CVSS 8.8). Current version 1.15.1: AFFECTED. Recommendation: ACTION_NEEDED – update to a patched version immediately.</t>
  </si>
  <si>
    <t>https://cve.mitre.org/cgi-bin/cvekey.cgi?keyword=cffi</t>
  </si>
  <si>
    <t>CVE Analysis: FOUND - CVE-2022-23990 affects cffi versions prior to 1.15.1, but 1.15.1 is not impacted; no CVEs are currently known to affect 1.15.1. Severity: NONE. Current version 1.15.1: NOT_AFFECTED. Recommendation: SAFE_TO_USE.</t>
  </si>
  <si>
    <t>https://security.snyk.io/vuln/pip/cffi</t>
  </si>
  <si>
    <t>SNYK Analysis: FOUND – SNYK reports known vulnerabilities affecting cffi version 1.15.1, including at least one with HIGH severity (e.g., CVE-2022-37454). Severity: HIGH. Current version 1.15.1: AFFECTED. Recommendation: ACTION_NEEDED – update to the latest patched version as soon as possible.</t>
  </si>
  <si>
    <t>https://www.exploit-db.com/search?text=cffi</t>
  </si>
  <si>
    <t>Update from 1.15.1 to 1.17.1 | SECURITY RISK: 4 vulnerabilities found | HIGH PRIORITY: HIGH severity vulnerabilities detected | Sources: GitHub Advisory: 1 (HIGH), NIST NVD: 1 (HIGH), MITRE CVE: 1 (NONE), SNYK: 1 (HIGH) | Review security advisories before deployment</t>
  </si>
  <si>
    <t>chardet</t>
  </si>
  <si>
    <t>4.0.0</t>
  </si>
  <si>
    <t>5.2.0</t>
  </si>
  <si>
    <t>https://pypi.org/project/chardet/5.2.0/</t>
  </si>
  <si>
    <t>https://github.com/chardet/chardet</t>
  </si>
  <si>
    <t>https://github.com/chardet/chardet/security/advisories</t>
  </si>
  <si>
    <t>https://services.nvd.nist.gov/rest/json/cves/2.0?keywordSearch=chardet</t>
  </si>
  <si>
    <t>https://cve.mitre.org/cgi-bin/cvekey.cgi?keyword=chardet</t>
  </si>
  <si>
    <t>https://security.snyk.io/vuln/pip/chardet</t>
  </si>
  <si>
    <t>https://www.exploit-db.com/search?text=chardet</t>
  </si>
  <si>
    <t>charset-normalizer</t>
  </si>
  <si>
    <t>2.0.4</t>
  </si>
  <si>
    <t>3.4.2</t>
  </si>
  <si>
    <t>https://pypi.org/project/charset-normalizer/3.4.2/</t>
  </si>
  <si>
    <t>https://github.com/jawah/charset_normalizer/blob/master/CHANGELOG.md</t>
  </si>
  <si>
    <t>https://github.com/jawah/charset_normalizer/security/advisories</t>
  </si>
  <si>
    <t>GitHub Security Advisory Analysis: FOUND - charset-normalizer version 2.0.4 is affected by a vulnerability (CVE-2021-42343) allowing ReDoS via crafted input. Severity: HIGH. Current version 2.0.4: AFFECTED. Recommendation: ACTION_NEEDED—update to a patched version as soon as possible.</t>
  </si>
  <si>
    <t>https://services.nvd.nist.gov/rest/json/cves/2.0?keywordSearch=charset-normalizer</t>
  </si>
  <si>
    <t>https://cve.mitre.org/cgi-bin/cvekey.cgi?keyword=charset-normalizer</t>
  </si>
  <si>
    <t>https://security.snyk.io/vuln/pip/charset-normalizer</t>
  </si>
  <si>
    <t>https://www.exploit-db.com/search?text=charset-normalizer</t>
  </si>
  <si>
    <t>Update from 2.0.4 to 3.4.2 | SECURITY RISK: 1 vulnerabilities found | HIGH PRIORITY: HIGH severity vulnerabilities detected | Sources: GitHub Advisory: 1 (HIGH) | Review security advisories before deployment</t>
  </si>
  <si>
    <t>click</t>
  </si>
  <si>
    <t>8.0.4</t>
  </si>
  <si>
    <t>8.2.1</t>
  </si>
  <si>
    <t>https://pypi.org/project/click/8.2.1/</t>
  </si>
  <si>
    <t>colorama</t>
  </si>
  <si>
    <t>https://github.com/pallets/click/</t>
  </si>
  <si>
    <t>https://github.com/pallets/click/security/advisories</t>
  </si>
  <si>
    <t>https://services.nvd.nist.gov/rest/json/cves/2.0?keywordSearch=click</t>
  </si>
  <si>
    <t>https://cve.mitre.org/cgi-bin/cvekey.cgi?keyword=click</t>
  </si>
  <si>
    <t>https://security.snyk.io/vuln/pip/click</t>
  </si>
  <si>
    <t>https://www.exploit-db.com/search?text=click</t>
  </si>
  <si>
    <t>cloudpickle</t>
  </si>
  <si>
    <t>2.2.1</t>
  </si>
  <si>
    <t>https://pypi.org/project/cloudpickle/3.1.1/</t>
  </si>
  <si>
    <t>https://github.com/cloudpipe/cloudpickle</t>
  </si>
  <si>
    <t>https://github.com/cloudpipe/cloudpickle/security/advisories</t>
  </si>
  <si>
    <t>https://services.nvd.nist.gov/rest/json/cves/2.0?keywordSearch=cloudpickle</t>
  </si>
  <si>
    <t>https://cve.mitre.org/cgi-bin/cvekey.cgi?keyword=cloudpickle</t>
  </si>
  <si>
    <t>CVE Analysis: FOUND - CVE-2022-42967 affects cloudpickle versions before 2.2.1, but version 2.2.1 is not listed as vulnerable. Severity: HIGH. Current version 2.2.1: NOT_AFFECTED. Recommendation: SAFE_TO_USE.</t>
  </si>
  <si>
    <t>https://security.snyk.io/vuln/pip/cloudpickle</t>
  </si>
  <si>
    <t>https://www.exploit-db.com/search?text=cloudpickle</t>
  </si>
  <si>
    <t>Update from 2.2.1 to 3.1.1 | SECURITY RISK: 1 vulnerabilities found | HIGH PRIORITY: HIGH severity vulnerabilities detected | Sources: MITRE CVE: 1 (HIGH) | Review security advisories before deployment</t>
  </si>
  <si>
    <t>clyent</t>
  </si>
  <si>
    <t>1.2.2</t>
  </si>
  <si>
    <t>1.2.1</t>
  </si>
  <si>
    <t>https://pypi.org/project/clyent/1.2.1/</t>
  </si>
  <si>
    <t>http://github.com/binstar/clyent</t>
  </si>
  <si>
    <t>https://github.com/binstar/clyent/security/advisories</t>
  </si>
  <si>
    <t>https://services.nvd.nist.gov/rest/json/cves/2.0?keywordSearch=clyent</t>
  </si>
  <si>
    <t>https://cve.mitre.org/cgi-bin/cvekey.cgi?keyword=clyent</t>
  </si>
  <si>
    <t>https://security.snyk.io/vuln/pip/clyent</t>
  </si>
  <si>
    <t>https://www.exploit-db.com/search?text=clyent</t>
  </si>
  <si>
    <t>0.4.6</t>
  </si>
  <si>
    <t>https://pypi.org/project/colorama/0.4.6/</t>
  </si>
  <si>
    <t>https://github.com/tartley/colorama</t>
  </si>
  <si>
    <t>https://github.com/tartley/colorama/security/advisories</t>
  </si>
  <si>
    <t>https://services.nvd.nist.gov/rest/json/cves/2.0?keywordSearch=colorama</t>
  </si>
  <si>
    <t>https://cve.mitre.org/cgi-bin/cvekey.cgi?keyword=colorama</t>
  </si>
  <si>
    <t>https://security.snyk.io/vuln/pip/colorama</t>
  </si>
  <si>
    <t>https://www.exploit-db.com/search?text=colorama</t>
  </si>
  <si>
    <t>colorcet</t>
  </si>
  <si>
    <t>3.0.1</t>
  </si>
  <si>
    <t>3.1.0</t>
  </si>
  <si>
    <t>https://pypi.org/project/colorcet/3.1.0/</t>
  </si>
  <si>
    <t>colorcet, colorcet, colorcet, colorcet, colorcet</t>
  </si>
  <si>
    <t>http://github.com/holoviz/colorcet</t>
  </si>
  <si>
    <t>https://github.com/holoviz/colorcet/security/advisories</t>
  </si>
  <si>
    <t>https://services.nvd.nist.gov/rest/json/cves/2.0?keywordSearch=colorcet</t>
  </si>
  <si>
    <t>https://cve.mitre.org/cgi-bin/cvekey.cgi?keyword=colorcet</t>
  </si>
  <si>
    <t>https://security.snyk.io/vuln/pip/colorcet</t>
  </si>
  <si>
    <t>https://www.exploit-db.com/search?text=colorcet</t>
  </si>
  <si>
    <t>comm</t>
  </si>
  <si>
    <t>0.1.2</t>
  </si>
  <si>
    <t>0.2.2</t>
  </si>
  <si>
    <t>https://pypi.org/project/comm/0.2.2/</t>
  </si>
  <si>
    <t>traitlets, pytest</t>
  </si>
  <si>
    <t>https://github.com/ipython/comm</t>
  </si>
  <si>
    <t>https://github.com/ipython/comm/security/advisories</t>
  </si>
  <si>
    <t>https://services.nvd.nist.gov/rest/json/cves/2.0?keywordSearch=comm</t>
  </si>
  <si>
    <t>https://cve.mitre.org/cgi-bin/cvekey.cgi?keyword=comm</t>
  </si>
  <si>
    <t>https://security.snyk.io/vuln/pip/comm</t>
  </si>
  <si>
    <t>https://www.exploit-db.com/search?text=comm</t>
  </si>
  <si>
    <t>comtypes</t>
  </si>
  <si>
    <t>1.4.11</t>
  </si>
  <si>
    <t>https://pypi.org/project/comtypes/1.4.11/</t>
  </si>
  <si>
    <t>https://github.com/enthought/comtypes/releases</t>
  </si>
  <si>
    <t>https://github.com/enthought/comtypes/security/advisories</t>
  </si>
  <si>
    <t>https://services.nvd.nist.gov/rest/json/cves/2.0?keywordSearch=comtypes</t>
  </si>
  <si>
    <t>https://cve.mitre.org/cgi-bin/cvekey.cgi?keyword=comtypes</t>
  </si>
  <si>
    <t>https://security.snyk.io/vuln/pip/comtypes</t>
  </si>
  <si>
    <t>https://www.exploit-db.com/search?text=comtypes</t>
  </si>
  <si>
    <t>conda</t>
  </si>
  <si>
    <t>23.5.2</t>
  </si>
  <si>
    <t>4.3.16</t>
  </si>
  <si>
    <t>https://pypi.org/project/conda/4.3.16/</t>
  </si>
  <si>
    <t>https://github.com/conda/conda</t>
  </si>
  <si>
    <t>https://github.com/conda/conda/security/advisories</t>
  </si>
  <si>
    <t>YANKED</t>
  </si>
  <si>
    <t>https://services.nvd.nist.gov/rest/json/cves/2.0?keywordSearch=conda</t>
  </si>
  <si>
    <t>https://cve.mitre.org/cgi-bin/cvekey.cgi?keyword=conda</t>
  </si>
  <si>
    <t>https://security.snyk.io/vuln/pip/conda</t>
  </si>
  <si>
    <t>https://www.exploit-db.com/search?text=conda</t>
  </si>
  <si>
    <t>conda-build</t>
  </si>
  <si>
    <t>3.25.0</t>
  </si>
  <si>
    <t>2.1.5</t>
  </si>
  <si>
    <t>https://pypi.org/project/conda-build/2.1.5/</t>
  </si>
  <si>
    <t>conda, filelock, requests</t>
  </si>
  <si>
    <t>https://github.com/conda/conda-build</t>
  </si>
  <si>
    <t>https://github.com/conda/conda-build/security/advisories</t>
  </si>
  <si>
    <t>https://services.nvd.nist.gov/rest/json/cves/2.0?keywordSearch=conda-build</t>
  </si>
  <si>
    <t>https://cve.mitre.org/cgi-bin/cvekey.cgi?keyword=conda-build</t>
  </si>
  <si>
    <t>https://security.snyk.io/vuln/pip/conda-build</t>
  </si>
  <si>
    <t>https://www.exploit-db.com/search?text=conda-build</t>
  </si>
  <si>
    <t>conda-content-trust</t>
  </si>
  <si>
    <t>0.1.3</t>
  </si>
  <si>
    <t>https://pypi.org/project/conda-content-trust/0.1.2/</t>
  </si>
  <si>
    <t>https://github.com/conda/conda-content-trust</t>
  </si>
  <si>
    <t>https://github.com/conda/conda-content-trust/security/advisories</t>
  </si>
  <si>
    <t>https://services.nvd.nist.gov/rest/json/cves/2.0?keywordSearch=conda-content-trust</t>
  </si>
  <si>
    <t>https://cve.mitre.org/cgi-bin/cvekey.cgi?keyword=conda-content-trust</t>
  </si>
  <si>
    <t>https://security.snyk.io/vuln/pip/conda-content-trust</t>
  </si>
  <si>
    <t>https://www.exploit-db.com/search?text=conda-content-trust</t>
  </si>
  <si>
    <t>conda_index</t>
  </si>
  <si>
    <t>0.2.3</t>
  </si>
  <si>
    <t>0.6.1</t>
  </si>
  <si>
    <t>https://pypi.org/project/conda_index/0.6.1/</t>
  </si>
  <si>
    <t>click, conda-package-streaming, filelock, jinja2, msgpack</t>
  </si>
  <si>
    <t>https://github.com/conda/conda-index</t>
  </si>
  <si>
    <t>https://github.com/conda/conda-index/security/advisories</t>
  </si>
  <si>
    <t>https://services.nvd.nist.gov/rest/json/cves/2.0?keywordSearch=conda_index</t>
  </si>
  <si>
    <t>https://cve.mitre.org/cgi-bin/cvekey.cgi?keyword=conda_index</t>
  </si>
  <si>
    <t>https://security.snyk.io/vuln/pip/conda_index</t>
  </si>
  <si>
    <t>https://www.exploit-db.com/search?text=conda_index</t>
  </si>
  <si>
    <t>conda-libmamba-solver</t>
  </si>
  <si>
    <t>23.5.0</t>
  </si>
  <si>
    <t>https://github.com/advisories?query=ecosystem%3Apip%20conda-libmamba-solver</t>
  </si>
  <si>
    <t>https://services.nvd.nist.gov/rest/json/cves/2.0?keywordSearch=conda-libmamba-solver</t>
  </si>
  <si>
    <t>https://cve.mitre.org/cgi-bin/cvekey.cgi?keyword=conda-libmamba-solver</t>
  </si>
  <si>
    <t>https://security.snyk.io/vuln/pip/conda-libmamba-solver</t>
  </si>
  <si>
    <t>https://www.exploit-db.com/search?text=conda-libmamba-solver</t>
  </si>
  <si>
    <t>conda-pack</t>
  </si>
  <si>
    <t>0.6.0</t>
  </si>
  <si>
    <t>0.8.1</t>
  </si>
  <si>
    <t>https://pypi.org/project/conda-pack/0.8.1/</t>
  </si>
  <si>
    <t>setuptools</t>
  </si>
  <si>
    <t>https://github.com/conda/conda-pack</t>
  </si>
  <si>
    <t>https://github.com/conda/conda-pack/security/advisories</t>
  </si>
  <si>
    <t>https://services.nvd.nist.gov/rest/json/cves/2.0?keywordSearch=conda-pack</t>
  </si>
  <si>
    <t>https://cve.mitre.org/cgi-bin/cvekey.cgi?keyword=conda-pack</t>
  </si>
  <si>
    <t>https://security.snyk.io/vuln/pip/conda-pack</t>
  </si>
  <si>
    <t>https://www.exploit-db.com/search?text=conda-pack</t>
  </si>
  <si>
    <t>conda-package-handling</t>
  </si>
  <si>
    <t>2.1.0</t>
  </si>
  <si>
    <t>2.4.0</t>
  </si>
  <si>
    <t>https://pypi.org/project/conda-package-handling/2.4.0/</t>
  </si>
  <si>
    <t>conda-package-streaming, furo, sphinx, sphinx-argparse, myst-parser</t>
  </si>
  <si>
    <t>https://github.com/conda/conda-package-handling</t>
  </si>
  <si>
    <t>https://github.com/conda/conda-package-handling/security/advisories</t>
  </si>
  <si>
    <t>GitHub Security Advisory Analysis: FOUND – Multiple advisories affect conda-package-handling, including vulnerabilities impacting versions up to and including 2.1.0. Severity: HIGH. Current version 2.1.0: AFFECTED. Recommendation: ACTION_NEEDED – Update to the latest patched version as soon as possible.</t>
  </si>
  <si>
    <t>https://services.nvd.nist.gov/rest/json/cves/2.0?keywordSearch=conda-package-handling</t>
  </si>
  <si>
    <t>https://cve.mitre.org/cgi-bin/cvekey.cgi?keyword=conda-package-handling</t>
  </si>
  <si>
    <t>CVE Analysis: FOUND – CVE-2023-45139 affects conda-package-handling versions prior to 2.2.0, allowing arbitrary file write via crafted tar archives. Severity: HIGH. Current version 2.1.0: AFFECTED. Recommendation: ACTION_NEEDED – Update to at least version 2.2.0 immediately.</t>
  </si>
  <si>
    <t>https://security.snyk.io/vuln/pip/conda-package-handling</t>
  </si>
  <si>
    <t>https://www.exploit-db.com/search?text=conda-package-handling</t>
  </si>
  <si>
    <t>Update from 2.1.0 to 2.4.0 | SECURITY RISK: 2 vulnerabilities found | HIGH PRIORITY: HIGH severity vulnerabilities detected | Sources: GitHub Advisory: 1 (HIGH), MITRE CVE: 1 (HIGH) | Review security advisories before deployment</t>
  </si>
  <si>
    <t>conda_package_streaming</t>
  </si>
  <si>
    <t>0.8.0</t>
  </si>
  <si>
    <t>https://pypi.org/project/conda_package_streaming/0.12.0/</t>
  </si>
  <si>
    <t>requests, zstandard, furo, sphinx, myst-parser</t>
  </si>
  <si>
    <t>https://github.com/conda/conda-package-streaming</t>
  </si>
  <si>
    <t>https://github.com/conda/conda-package-streaming/security/advisories</t>
  </si>
  <si>
    <t>https://services.nvd.nist.gov/rest/json/cves/2.0?keywordSearch=conda_package_streaming</t>
  </si>
  <si>
    <t>https://cve.mitre.org/cgi-bin/cvekey.cgi?keyword=conda_package_streaming</t>
  </si>
  <si>
    <t>https://security.snyk.io/vuln/pip/conda_package_streaming</t>
  </si>
  <si>
    <t>https://www.exploit-db.com/search?text=conda_package_streaming</t>
  </si>
  <si>
    <t>conda-repo-cli</t>
  </si>
  <si>
    <t>1.0.41</t>
  </si>
  <si>
    <t>https://github.com/advisories?query=ecosystem%3Apip%20conda-repo-cli</t>
  </si>
  <si>
    <t>https://services.nvd.nist.gov/rest/json/cves/2.0?keywordSearch=conda-repo-cli</t>
  </si>
  <si>
    <t>https://cve.mitre.org/cgi-bin/cvekey.cgi?keyword=conda-repo-cli</t>
  </si>
  <si>
    <t>https://security.snyk.io/vuln/pip/conda-repo-cli</t>
  </si>
  <si>
    <t>https://www.exploit-db.com/search?text=conda-repo-cli</t>
  </si>
  <si>
    <t>conda-token</t>
  </si>
  <si>
    <t>0.4.0</t>
  </si>
  <si>
    <t>https://github.com/advisories?query=ecosystem%3Apip%20conda-token</t>
  </si>
  <si>
    <t>https://services.nvd.nist.gov/rest/json/cves/2.0?keywordSearch=conda-token</t>
  </si>
  <si>
    <t>https://cve.mitre.org/cgi-bin/cvekey.cgi?keyword=conda-token</t>
  </si>
  <si>
    <t>https://security.snyk.io/vuln/pip/conda-token</t>
  </si>
  <si>
    <t>https://www.exploit-db.com/search?text=conda-token</t>
  </si>
  <si>
    <t>conda-verify</t>
  </si>
  <si>
    <t>https://github.com/advisories?query=ecosystem%3Apip%20conda-verify</t>
  </si>
  <si>
    <t>https://services.nvd.nist.gov/rest/json/cves/2.0?keywordSearch=conda-verify</t>
  </si>
  <si>
    <t>https://cve.mitre.org/cgi-bin/cvekey.cgi?keyword=conda-verify</t>
  </si>
  <si>
    <t>https://security.snyk.io/vuln/pip/conda-verify</t>
  </si>
  <si>
    <t>https://www.exploit-db.com/search?text=conda-verify</t>
  </si>
  <si>
    <t>constantly</t>
  </si>
  <si>
    <t>15.1.0</t>
  </si>
  <si>
    <t>23.10.4</t>
  </si>
  <si>
    <t>https://pypi.org/project/constantly/23.10.4/</t>
  </si>
  <si>
    <t>https://github.com/twisted/constantly</t>
  </si>
  <si>
    <t>https://github.com/twisted/constantly/security/advisories</t>
  </si>
  <si>
    <t>https://services.nvd.nist.gov/rest/json/cves/2.0?keywordSearch=constantly</t>
  </si>
  <si>
    <t>https://cve.mitre.org/cgi-bin/cvekey.cgi?keyword=constantly</t>
  </si>
  <si>
    <t>https://security.snyk.io/vuln/pip/constantly</t>
  </si>
  <si>
    <t>https://www.exploit-db.com/search?text=constantly</t>
  </si>
  <si>
    <t>contextlib2</t>
  </si>
  <si>
    <t>21.6.0</t>
  </si>
  <si>
    <t>https://pypi.org/project/contextlib2/21.6.0/</t>
  </si>
  <si>
    <t>https://github.com/advisories?query=ecosystem%3Apip%20contextlib2</t>
  </si>
  <si>
    <t>https://services.nvd.nist.gov/rest/json/cves/2.0?keywordSearch=contextlib2</t>
  </si>
  <si>
    <t>https://cve.mitre.org/cgi-bin/cvekey.cgi?keyword=contextlib2</t>
  </si>
  <si>
    <t>https://security.snyk.io/vuln/pip/contextlib2</t>
  </si>
  <si>
    <t>https://www.exploit-db.com/search?text=contextlib2</t>
  </si>
  <si>
    <t>contourpy</t>
  </si>
  <si>
    <t>1.0.5</t>
  </si>
  <si>
    <t>1.3.2</t>
  </si>
  <si>
    <t>https://pypi.org/project/contourpy/1.3.2/</t>
  </si>
  <si>
    <t>numpy, furo, sphinx, sphinx-copybutton, bokeh</t>
  </si>
  <si>
    <t>https://github.com/contourpy/contourpy</t>
  </si>
  <si>
    <t>https://github.com/contourpy/contourpy/security/advisories</t>
  </si>
  <si>
    <t>https://services.nvd.nist.gov/rest/json/cves/2.0?keywordSearch=contourpy</t>
  </si>
  <si>
    <t>https://cve.mitre.org/cgi-bin/cvekey.cgi?keyword=contourpy</t>
  </si>
  <si>
    <t>https://security.snyk.io/vuln/pip/contourpy</t>
  </si>
  <si>
    <t>https://www.exploit-db.com/search?text=contourpy</t>
  </si>
  <si>
    <t>cookiecutter</t>
  </si>
  <si>
    <t>1.7.3</t>
  </si>
  <si>
    <t>2.6.0</t>
  </si>
  <si>
    <t>https://pypi.org/project/cookiecutter/2.6.0/</t>
  </si>
  <si>
    <t>binaryornot, Jinja2, click, pyyaml, python-slugify</t>
  </si>
  <si>
    <t>https://github.com/cookiecutter/cookiecutter</t>
  </si>
  <si>
    <t>https://github.com/cookiecutter/cookiecutter/security/advisories</t>
  </si>
  <si>
    <t>GitHub Security Advisory Analysis: FOUND – A directory traversal vulnerability (CVE-2022-24703) affects cookiecutter versions up to and including 1.7.3, allowing attackers to overwrite arbitrary files. Severity: HIGH. Current version 1.7.3: AFFECTED. Recommendation: ACTION_NEEDED – Update to version 2.1.0 or later immediately.</t>
  </si>
  <si>
    <t>https://nvd.nist.gov/vuln/detail/CVE-2022-24065</t>
  </si>
  <si>
    <t>https://services.nvd.nist.gov/rest/json/cves/2.0?keywordSearch=cookiecutter</t>
  </si>
  <si>
    <t>https://cve.mitre.org/cgi-bin/cvekey.cgi?keyword=cookiecutter</t>
  </si>
  <si>
    <t>CVE Analysis: FOUND - CVE-2022-24703 affects cookiecutter versions prior to 2.1.0, including 1.7.3, allowing arbitrary code execution via malicious templates. Severity: HIGH. Current version 1.7.3: AFFECTED. Recommendation: ACTION_NEEDED—update to at least version 2.1.0.</t>
  </si>
  <si>
    <t>https://security.snyk.io/vuln/pip/cookiecutter</t>
  </si>
  <si>
    <t>https://www.exploit-db.com/search?text=cookiecutter</t>
  </si>
  <si>
    <t>Update from 1.7.3 to 2.6.0 | SECURITY RISK: 2 vulnerabilities found | HIGH PRIORITY: HIGH severity vulnerabilities detected | Sources: GitHub Advisory: 1 (HIGH), MITRE CVE: 1 (HIGH) | Review security advisories before deployment</t>
  </si>
  <si>
    <t>coverage</t>
  </si>
  <si>
    <t>7.2.7</t>
  </si>
  <si>
    <t>7.9.2</t>
  </si>
  <si>
    <t>https://pypi.org/project/coverage/7.9.2/</t>
  </si>
  <si>
    <t>tomli</t>
  </si>
  <si>
    <t>https://github.com/nedbat/coveragepy</t>
  </si>
  <si>
    <t>https://github.com/nedbat/coveragepy/security/advisories</t>
  </si>
  <si>
    <t>https://services.nvd.nist.gov/rest/json/cves/2.0?keywordSearch=coverage</t>
  </si>
  <si>
    <t>https://cve.mitre.org/cgi-bin/cvekey.cgi?keyword=coverage</t>
  </si>
  <si>
    <t>https://security.snyk.io/vuln/pip/coverage</t>
  </si>
  <si>
    <t>https://www.exploit-db.com/search?text=coverage</t>
  </si>
  <si>
    <t>cryptography</t>
  </si>
  <si>
    <t>39.0.1</t>
  </si>
  <si>
    <t>45.0.5</t>
  </si>
  <si>
    <t>https://pypi.org/project/cryptography/45.0.5/</t>
  </si>
  <si>
    <t>cffi, bcrypt, nox, nox, cryptography-vectors</t>
  </si>
  <si>
    <t>https://github.com/pyca/cryptography</t>
  </si>
  <si>
    <t>https://github.com/pyca/cryptography/security/advisories</t>
  </si>
  <si>
    <t>GitHub Security Advisory Analysis: FOUND - Security advisories affecting cryptography version 39.0.1 are present, including at least one HIGH severity vulnerability (e.g., CVE-2023-23931). Severity: HIGH. Current version 39.0.1: AFFECTED. Recommendation: ACTION_NEEDED—update to the latest patched version as soon as possible.</t>
  </si>
  <si>
    <t>CVE-2024-6119
Affected versions
&gt;=37.0.0,&lt;=43.0.0</t>
  </si>
  <si>
    <t>https://services.nvd.nist.gov/rest/json/cves/2.0?keywordSearch=cryptography</t>
  </si>
  <si>
    <t>https://cve.mitre.org/cgi-bin/cvekey.cgi?keyword=cryptography</t>
  </si>
  <si>
    <t>CVE Analysis: FOUND - cryptography 39.0.1 is affected by CVE-2023-23931 (potential denial of service via PEM file parsing). Severity: MEDIUM. Current version 39.0.1: AFFECTED. Recommendation: ACTION_NEEDED (update to a patched version, such as 39.0.2 or later).</t>
  </si>
  <si>
    <t>https://security.snyk.io/vuln/pip/cryptography</t>
  </si>
  <si>
    <t>SNYK Analysis: FOUND – Multiple vulnerabilities affect cryptography version 39.0.1, including at least one rated as HIGH severity. Severity: HIGH. Current version 39.0.1: AFFECTED. Recommendation: ACTION_NEEDED – Update to the latest secure version as soon as possible.</t>
  </si>
  <si>
    <t>https://www.exploit-db.com/search?text=cryptography</t>
  </si>
  <si>
    <t>Update from 39.0.1 to 45.0.5 | SECURITY RISK: 3 vulnerabilities found | HIGH PRIORITY: HIGH severity vulnerabilities detected | Sources: GitHub Advisory: 1 (HIGH), MITRE CVE: 1 (MEDIUM), SNYK: 1 (HIGH) | Review security advisories before deployment</t>
  </si>
  <si>
    <t>cssselect</t>
  </si>
  <si>
    <t>https://pypi.org/project/cssselect/1.3.0/</t>
  </si>
  <si>
    <t>https://github.com/scrapy/cssselect</t>
  </si>
  <si>
    <t>https://github.com/scrapy/cssselect/security/advisories</t>
  </si>
  <si>
    <t>https://services.nvd.nist.gov/rest/json/cves/2.0?keywordSearch=cssselect</t>
  </si>
  <si>
    <t>https://cve.mitre.org/cgi-bin/cvekey.cgi?keyword=cssselect</t>
  </si>
  <si>
    <t>https://security.snyk.io/vuln/pip/cssselect</t>
  </si>
  <si>
    <t>https://www.exploit-db.com/search?text=cssselect</t>
  </si>
  <si>
    <t>cycler</t>
  </si>
  <si>
    <t>0.11.0</t>
  </si>
  <si>
    <t>0.12.1</t>
  </si>
  <si>
    <t>https://pypi.org/project/cycler/0.12.1/</t>
  </si>
  <si>
    <t>ipython, matplotlib, numpydoc, sphinx, pytest</t>
  </si>
  <si>
    <t>https://github.com/matplotlib/cycler</t>
  </si>
  <si>
    <t>https://github.com/matplotlib/cycler/security/advisories</t>
  </si>
  <si>
    <t>https://services.nvd.nist.gov/rest/json/cves/2.0?keywordSearch=cycler</t>
  </si>
  <si>
    <t>https://cve.mitre.org/cgi-bin/cvekey.cgi?keyword=cycler</t>
  </si>
  <si>
    <t>https://security.snyk.io/vuln/pip/cycler</t>
  </si>
  <si>
    <t>https://www.exploit-db.com/search?text=cycler</t>
  </si>
  <si>
    <t>Cython</t>
  </si>
  <si>
    <t>3.1.2</t>
  </si>
  <si>
    <t>https://pypi.org/project/Cython/3.1.2/</t>
  </si>
  <si>
    <t>https://github.com/cython/cython/issues/</t>
  </si>
  <si>
    <t>https://github.com/cython/cython/security/advisories</t>
  </si>
  <si>
    <t>https://services.nvd.nist.gov/rest/json/cves/2.0?keywordSearch=Cython</t>
  </si>
  <si>
    <t>https://cve.mitre.org/cgi-bin/cvekey.cgi?keyword=Cython</t>
  </si>
  <si>
    <t>https://security.snyk.io/vuln/pip/Cython</t>
  </si>
  <si>
    <t>https://www.exploit-db.com/search?text=Cython</t>
  </si>
  <si>
    <t>cytoolz</t>
  </si>
  <si>
    <t>1.0.1</t>
  </si>
  <si>
    <t>https://pypi.org/project/cytoolz/1.0.1/</t>
  </si>
  <si>
    <t>toolz, cython</t>
  </si>
  <si>
    <t>https://github.com/pytoolz/cytoolz</t>
  </si>
  <si>
    <t>https://github.com/pytoolz/cytoolz/security/advisories</t>
  </si>
  <si>
    <t>https://services.nvd.nist.gov/rest/json/cves/2.0?keywordSearch=cytoolz</t>
  </si>
  <si>
    <t>https://cve.mitre.org/cgi-bin/cvekey.cgi?keyword=cytoolz</t>
  </si>
  <si>
    <t>https://security.snyk.io/vuln/pip/cytoolz</t>
  </si>
  <si>
    <t>https://www.exploit-db.com/search?text=cytoolz</t>
  </si>
  <si>
    <t>daal4py</t>
  </si>
  <si>
    <t>2023.1.1</t>
  </si>
  <si>
    <t>2024.7.0</t>
  </si>
  <si>
    <t>https://pypi.org/project/daal4py/2024.7.0/</t>
  </si>
  <si>
    <t>daal, numpy</t>
  </si>
  <si>
    <t>https://github.com/IntelPython/daal4py/issues</t>
  </si>
  <si>
    <t>https://github.com/IntelPython/daal4py/security/advisories</t>
  </si>
  <si>
    <t>https://services.nvd.nist.gov/rest/json/cves/2.0?keywordSearch=daal4py</t>
  </si>
  <si>
    <t>https://cve.mitre.org/cgi-bin/cvekey.cgi?keyword=daal4py</t>
  </si>
  <si>
    <t>https://security.snyk.io/vuln/pip/daal4py</t>
  </si>
  <si>
    <t>https://www.exploit-db.com/search?text=daal4py</t>
  </si>
  <si>
    <t>daff</t>
  </si>
  <si>
    <t>1.3.46</t>
  </si>
  <si>
    <t>1.4.2</t>
  </si>
  <si>
    <t>https://pypi.org/project/daff/1.4.2/</t>
  </si>
  <si>
    <t>3 - Alpha</t>
  </si>
  <si>
    <t>https://github.com/paulfitz/daff</t>
  </si>
  <si>
    <t>https://github.com/paulfitz/daff/security/advisories</t>
  </si>
  <si>
    <t>https://services.nvd.nist.gov/rest/json/cves/2.0?keywordSearch=daff</t>
  </si>
  <si>
    <t>https://cve.mitre.org/cgi-bin/cvekey.cgi?keyword=daff</t>
  </si>
  <si>
    <t>https://security.snyk.io/vuln/pip/daff</t>
  </si>
  <si>
    <t>https://www.exploit-db.com/search?text=daff</t>
  </si>
  <si>
    <t>dash</t>
  </si>
  <si>
    <t>2.11.1</t>
  </si>
  <si>
    <t>https://pypi.org/project/dash/3.1.1/</t>
  </si>
  <si>
    <t>Flask, Werkzeug, plotly, importlib-metadata, typing-extensions</t>
  </si>
  <si>
    <t>https://github.com/plotly/dash/issues</t>
  </si>
  <si>
    <t>https://github.com/plotly/dash/security/advisories</t>
  </si>
  <si>
    <t>https://services.nvd.nist.gov/rest/json/cves/2.0?keywordSearch=dash</t>
  </si>
  <si>
    <t>https://cve.mitre.org/cgi-bin/cvekey.cgi?keyword=dash</t>
  </si>
  <si>
    <t>https://security.snyk.io/vuln/pip/dash</t>
  </si>
  <si>
    <t>https://www.exploit-db.com/search?text=dash</t>
  </si>
  <si>
    <t>dash-core-components</t>
  </si>
  <si>
    <t>https://pypi.org/project/dash-core-components/2.0.0/</t>
  </si>
  <si>
    <t>https://github.com/advisories?query=ecosystem%3Apip%20dash-core-components</t>
  </si>
  <si>
    <t>* ARCHIVED: This package exists for backward compatibility</t>
  </si>
  <si>
    <t>https://services.nvd.nist.gov/rest/json/cves/2.0?keywordSearch=dash-core-components</t>
  </si>
  <si>
    <t>https://cve.mitre.org/cgi-bin/cvekey.cgi?keyword=dash-core-components</t>
  </si>
  <si>
    <t>https://security.snyk.io/vuln/pip/dash-core-components</t>
  </si>
  <si>
    <t>https://www.exploit-db.com/search?text=dash-core-components</t>
  </si>
  <si>
    <t>dash-html-components</t>
  </si>
  <si>
    <t>https://pypi.org/project/dash-html-components/2.0.0/</t>
  </si>
  <si>
    <t>https://github.com/plotly/dash-html-components</t>
  </si>
  <si>
    <t>https://github.com/plotly/dash-html-components/security/advisories</t>
  </si>
  <si>
    <t>OBSOLETE - now part of https://github.com/plotly/dash</t>
  </si>
  <si>
    <t>https://services.nvd.nist.gov/rest/json/cves/2.0?keywordSearch=dash-html-components</t>
  </si>
  <si>
    <t>https://cve.mitre.org/cgi-bin/cvekey.cgi?keyword=dash-html-components</t>
  </si>
  <si>
    <t>https://security.snyk.io/vuln/pip/dash-html-components</t>
  </si>
  <si>
    <t>https://www.exploit-db.com/search?text=dash-html-components</t>
  </si>
  <si>
    <t>dash-renderer</t>
  </si>
  <si>
    <t>https://pypi.org/project/dash-renderer/1.9.1/</t>
  </si>
  <si>
    <t>https://github.com/advisories?query=ecosystem%3Apip%20dash-renderer</t>
  </si>
  <si>
    <t>OBSOLETE has been merged into dash</t>
  </si>
  <si>
    <t>https://services.nvd.nist.gov/rest/json/cves/2.0?keywordSearch=dash-renderer</t>
  </si>
  <si>
    <t>https://cve.mitre.org/cgi-bin/cvekey.cgi?keyword=dash-renderer</t>
  </si>
  <si>
    <t>https://security.snyk.io/vuln/pip/dash-renderer</t>
  </si>
  <si>
    <t>https://www.exploit-db.com/search?text=dash-renderer</t>
  </si>
  <si>
    <t>dash-table</t>
  </si>
  <si>
    <t>5.0.0</t>
  </si>
  <si>
    <t>https://pypi.org/project/dash-table/5.0.0/</t>
  </si>
  <si>
    <t>https://github.com/advisories?query=ecosystem%3Apip%20dash-table</t>
  </si>
  <si>
    <t>OBSOLETE: now part of https://github.com/plotly/dash</t>
  </si>
  <si>
    <t>https://services.nvd.nist.gov/rest/json/cves/2.0?keywordSearch=dash-table</t>
  </si>
  <si>
    <t>https://cve.mitre.org/cgi-bin/cvekey.cgi?keyword=dash-table</t>
  </si>
  <si>
    <t>https://security.snyk.io/vuln/pip/dash-table</t>
  </si>
  <si>
    <t>https://www.exploit-db.com/search?text=dash-table</t>
  </si>
  <si>
    <t>dask</t>
  </si>
  <si>
    <t>2023.6.0</t>
  </si>
  <si>
    <t>2025.5.1</t>
  </si>
  <si>
    <t>https://pypi.org/project/dask/2025.5.1/</t>
  </si>
  <si>
    <t>click, cloudpickle, fsspec, packaging, partd</t>
  </si>
  <si>
    <t>https://github.com/dask/dask/</t>
  </si>
  <si>
    <t>https://github.com/dask/dask/security/advisories</t>
  </si>
  <si>
    <t>https://services.nvd.nist.gov/rest/json/cves/2.0?keywordSearch=dask</t>
  </si>
  <si>
    <t>https://cve.mitre.org/cgi-bin/cvekey.cgi?keyword=dask</t>
  </si>
  <si>
    <t>https://security.snyk.io/vuln/pip/dask</t>
  </si>
  <si>
    <t>https://www.exploit-db.com/search?text=dask</t>
  </si>
  <si>
    <t>dask-glm</t>
  </si>
  <si>
    <t>0.3.2</t>
  </si>
  <si>
    <t>https://pypi.org/project/dask-glm/0.3.2/</t>
  </si>
  <si>
    <t>cloudpickle, dask, multipledispatch, scipy, scikit-learn</t>
  </si>
  <si>
    <t>http://github.com/dask/dask-glm/</t>
  </si>
  <si>
    <t>https://github.com/dask/dask-glm/security/advisories</t>
  </si>
  <si>
    <t>Library not ready for use</t>
  </si>
  <si>
    <t>https://services.nvd.nist.gov/rest/json/cves/2.0?keywordSearch=dask-glm</t>
  </si>
  <si>
    <t>https://cve.mitre.org/cgi-bin/cvekey.cgi?keyword=dask-glm</t>
  </si>
  <si>
    <t>https://security.snyk.io/vuln/pip/dask-glm</t>
  </si>
  <si>
    <t>https://www.exploit-db.com/search?text=dask-glm</t>
  </si>
  <si>
    <t>dask-ml</t>
  </si>
  <si>
    <t>2023.3.24</t>
  </si>
  <si>
    <t>2025.1.0</t>
  </si>
  <si>
    <t>https://pypi.org/project/dask-ml/2025.1.0/</t>
  </si>
  <si>
    <t>dask-glm, dask, distributed, multipledispatch, numba</t>
  </si>
  <si>
    <t>https://github.com/dask/dask-ml</t>
  </si>
  <si>
    <t>https://github.com/dask/dask-ml/security/advisories</t>
  </si>
  <si>
    <t>https://services.nvd.nist.gov/rest/json/cves/2.0?keywordSearch=dask-ml</t>
  </si>
  <si>
    <t>https://cve.mitre.org/cgi-bin/cvekey.cgi?keyword=dask-ml</t>
  </si>
  <si>
    <t>https://security.snyk.io/vuln/pip/dask-ml</t>
  </si>
  <si>
    <t>https://www.exploit-db.com/search?text=dask-ml</t>
  </si>
  <si>
    <t>dask-searchcv</t>
  </si>
  <si>
    <t>https://pypi.org/project/dask-searchcv/0.2.0/</t>
  </si>
  <si>
    <t>dask, numpy, scikit-learn, scipy, toolz</t>
  </si>
  <si>
    <t>http://github.com/dask/dask-searchcv</t>
  </si>
  <si>
    <t>https://github.com/dask/dask-searchcv/security/advisories</t>
  </si>
  <si>
    <t>https://services.nvd.nist.gov/rest/json/cves/2.0?keywordSearch=dask-searchcv</t>
  </si>
  <si>
    <t>https://cve.mitre.org/cgi-bin/cvekey.cgi?keyword=dask-searchcv</t>
  </si>
  <si>
    <t>https://security.snyk.io/vuln/pip/dask-searchcv</t>
  </si>
  <si>
    <t>https://www.exploit-db.com/search?text=dask-searchcv</t>
  </si>
  <si>
    <t>datashader</t>
  </si>
  <si>
    <t>0.15.0</t>
  </si>
  <si>
    <t>0.18.1</t>
  </si>
  <si>
    <t>https://pypi.org/project/datashader/0.18.1/</t>
  </si>
  <si>
    <t>colorcet, multipledispatch, numba, numpy, packaging</t>
  </si>
  <si>
    <t>https://github.com/holoviz/datashader</t>
  </si>
  <si>
    <t>https://github.com/holoviz/datashader/security/advisories</t>
  </si>
  <si>
    <t>https://services.nvd.nist.gov/rest/json/cves/2.0?keywordSearch=datashader</t>
  </si>
  <si>
    <t>https://cve.mitre.org/cgi-bin/cvekey.cgi?keyword=datashader</t>
  </si>
  <si>
    <t>https://security.snyk.io/vuln/pip/datashader</t>
  </si>
  <si>
    <t>https://www.exploit-db.com/search?text=datashader</t>
  </si>
  <si>
    <t>datashape</t>
  </si>
  <si>
    <t>0.5.4</t>
  </si>
  <si>
    <t>https://github.com/blaze/datashape</t>
  </si>
  <si>
    <t>0.5.2</t>
  </si>
  <si>
    <t>https://pypi.org/project/datashape/0.5.2/</t>
  </si>
  <si>
    <t>https://github.com/advisories?query=ecosystem%3Apip%20datashape</t>
  </si>
  <si>
    <t>https://services.nvd.nist.gov/rest/json/cves/2.0?keywordSearch=datashape</t>
  </si>
  <si>
    <t>https://cve.mitre.org/cgi-bin/cvekey.cgi?keyword=datashape</t>
  </si>
  <si>
    <t>https://security.snyk.io/vuln/pip/datashape</t>
  </si>
  <si>
    <t>https://www.exploit-db.com/search?text=datashape</t>
  </si>
  <si>
    <t>dbt-adapters</t>
  </si>
  <si>
    <t>1.7.0</t>
  </si>
  <si>
    <t>1.16.0</t>
  </si>
  <si>
    <t>https://pypi.org/project/dbt-adapters/1.16.0/</t>
  </si>
  <si>
    <t>agate, dbt-common, dbt-protos, mashumaro, protobuf</t>
  </si>
  <si>
    <t>https://github.com/dbt-labs/dbt-adapters/blob/main/dbt-adapters/CHANGELOG.md</t>
  </si>
  <si>
    <t>https://github.com/dbt-labs/dbt-adapters/security/advisories</t>
  </si>
  <si>
    <t>https://services.nvd.nist.gov/rest/json/cves/2.0?keywordSearch=dbt-adapters</t>
  </si>
  <si>
    <t>https://cve.mitre.org/cgi-bin/cvekey.cgi?keyword=dbt-adapters</t>
  </si>
  <si>
    <t>https://security.snyk.io/vuln/pip/dbt-adapters</t>
  </si>
  <si>
    <t>https://www.exploit-db.com/search?text=dbt-adapters</t>
  </si>
  <si>
    <t>dbt-common</t>
  </si>
  <si>
    <t>1.10.0</t>
  </si>
  <si>
    <t>1.26.0</t>
  </si>
  <si>
    <t>https://pypi.org/project/dbt-common/1.26.0/</t>
  </si>
  <si>
    <t>agate, colorama, dbt-protos, deepdiff, isodate</t>
  </si>
  <si>
    <t>2 - Pre-Alpha</t>
  </si>
  <si>
    <t>https://github.com/dbt-labs/dbt-common/blob/main/CHANGELOG.md</t>
  </si>
  <si>
    <t>https://github.com/dbt-labs/dbt-common/security/advisories</t>
  </si>
  <si>
    <t>https://services.nvd.nist.gov/rest/json/cves/2.0?keywordSearch=dbt-common</t>
  </si>
  <si>
    <t>https://cve.mitre.org/cgi-bin/cvekey.cgi?keyword=dbt-common</t>
  </si>
  <si>
    <t>https://security.snyk.io/vuln/pip/dbt-common</t>
  </si>
  <si>
    <t>https://www.exploit-db.com/search?text=dbt-common</t>
  </si>
  <si>
    <t>dbt-core</t>
  </si>
  <si>
    <t>1.8.8</t>
  </si>
  <si>
    <t>1.10.3</t>
  </si>
  <si>
    <t>https://pypi.org/project/dbt-core/1.10.3/</t>
  </si>
  <si>
    <t>agate, Jinja2, mashumaro, click, jsonschema</t>
  </si>
  <si>
    <t>https://github.com/dbt-labs/dbt-core</t>
  </si>
  <si>
    <t>https://github.com/dbt-labs/dbt-core/security/advisories</t>
  </si>
  <si>
    <t>https://services.nvd.nist.gov/rest/json/cves/2.0?keywordSearch=dbt-core</t>
  </si>
  <si>
    <t>https://cve.mitre.org/cgi-bin/cvekey.cgi?keyword=dbt-core</t>
  </si>
  <si>
    <t>https://security.snyk.io/vuln/pip/dbt-core</t>
  </si>
  <si>
    <t>https://www.exploit-db.com/search?text=dbt-core</t>
  </si>
  <si>
    <t>dbt-extractor</t>
  </si>
  <si>
    <t>0.5.1</t>
  </si>
  <si>
    <t>https://pypi.org/project/dbt-extractor/0.6.0/</t>
  </si>
  <si>
    <t>https://github.com/dbt-labs/dbt-parser-generator/</t>
  </si>
  <si>
    <t>https://github.com/dbt-labs/dbt-parser-generator/security/advisories</t>
  </si>
  <si>
    <t>https://services.nvd.nist.gov/rest/json/cves/2.0?keywordSearch=dbt-extractor</t>
  </si>
  <si>
    <t>https://cve.mitre.org/cgi-bin/cvekey.cgi?keyword=dbt-extractor</t>
  </si>
  <si>
    <t>https://security.snyk.io/vuln/pip/dbt-extractor</t>
  </si>
  <si>
    <t>https://www.exploit-db.com/search?text=dbt-extractor</t>
  </si>
  <si>
    <t>dbt-postgres</t>
  </si>
  <si>
    <t>1.8.2</t>
  </si>
  <si>
    <t>1.9.0</t>
  </si>
  <si>
    <t>https://pypi.org/project/dbt-postgres/1.9.0/</t>
  </si>
  <si>
    <t>agate, dbt-adapters, dbt-common, dbt-core, psycopg2-binary</t>
  </si>
  <si>
    <t>https://github.com/dbt-labs/dbt-postgres/blob/main/CHANGELOG.md</t>
  </si>
  <si>
    <t>https://github.com/dbt-labs/dbt-postgres/security/advisories</t>
  </si>
  <si>
    <t>https://services.nvd.nist.gov/rest/json/cves/2.0?keywordSearch=dbt-postgres</t>
  </si>
  <si>
    <t>https://cve.mitre.org/cgi-bin/cvekey.cgi?keyword=dbt-postgres</t>
  </si>
  <si>
    <t>https://security.snyk.io/vuln/pip/dbt-postgres</t>
  </si>
  <si>
    <t>https://www.exploit-db.com/search?text=dbt-postgres</t>
  </si>
  <si>
    <t>dbt-redshift</t>
  </si>
  <si>
    <t>1.8.1</t>
  </si>
  <si>
    <t>1.9.5</t>
  </si>
  <si>
    <t>https://pypi.org/project/dbt-redshift/1.9.5/</t>
  </si>
  <si>
    <t>agate, dbt-adapters, dbt-common, dbt-core, dbt-postgres</t>
  </si>
  <si>
    <t>https://github.com/dbt-labs/dbt-adapters/blob/main/dbt-redshift/CHANGELOG.md</t>
  </si>
  <si>
    <t>https://services.nvd.nist.gov/rest/json/cves/2.0?keywordSearch=dbt-redshift</t>
  </si>
  <si>
    <t>https://cve.mitre.org/cgi-bin/cvekey.cgi?keyword=dbt-redshift</t>
  </si>
  <si>
    <t>https://security.snyk.io/vuln/pip/dbt-redshift</t>
  </si>
  <si>
    <t>https://www.exploit-db.com/search?text=dbt-redshift</t>
  </si>
  <si>
    <t>dbt-semantic-interfaces</t>
  </si>
  <si>
    <t>0.9.0</t>
  </si>
  <si>
    <t>https://pypi.org/project/dbt-semantic-interfaces/0.9.0/</t>
  </si>
  <si>
    <t>click, importlib-metadata, jinja2, jsonschema, more-itertools</t>
  </si>
  <si>
    <t>https://github.com/advisories?query=ecosystem%3Apip%20dbt-semantic-interfaces</t>
  </si>
  <si>
    <t>https://services.nvd.nist.gov/rest/json/cves/2.0?keywordSearch=dbt-semantic-interfaces</t>
  </si>
  <si>
    <t>https://cve.mitre.org/cgi-bin/cvekey.cgi?keyword=dbt-semantic-interfaces</t>
  </si>
  <si>
    <t>https://security.snyk.io/vuln/pip/dbt-semantic-interfaces</t>
  </si>
  <si>
    <t>https://www.exploit-db.com/search?text=dbt-semantic-interfaces</t>
  </si>
  <si>
    <t>debugpy</t>
  </si>
  <si>
    <t>1.6.7</t>
  </si>
  <si>
    <t>1.8.14</t>
  </si>
  <si>
    <t>https://pypi.org/project/debugpy/1.8.14/</t>
  </si>
  <si>
    <t>https://github.com/microsoft/debugpy</t>
  </si>
  <si>
    <t>https://github.com/microsoft/debugpy/security/advisories</t>
  </si>
  <si>
    <t>https://services.nvd.nist.gov/rest/json/cves/2.0?keywordSearch=debugpy</t>
  </si>
  <si>
    <t>https://cve.mitre.org/cgi-bin/cvekey.cgi?keyword=debugpy</t>
  </si>
  <si>
    <t>https://security.snyk.io/vuln/pip/debugpy</t>
  </si>
  <si>
    <t>https://www.exploit-db.com/search?text=debugpy</t>
  </si>
  <si>
    <t>decorator</t>
  </si>
  <si>
    <t>5.1.1</t>
  </si>
  <si>
    <t>5.2.1</t>
  </si>
  <si>
    <t>https://pypi.org/project/decorator/5.2.1/</t>
  </si>
  <si>
    <t>https://github.com/advisories?query=ecosystem%3Apip%20decorator</t>
  </si>
  <si>
    <t>Github Repository out of date</t>
  </si>
  <si>
    <t>https://services.nvd.nist.gov/rest/json/cves/2.0?keywordSearch=decorator</t>
  </si>
  <si>
    <t>https://cve.mitre.org/cgi-bin/cvekey.cgi?keyword=decorator</t>
  </si>
  <si>
    <t>https://security.snyk.io/vuln/pip/decorator</t>
  </si>
  <si>
    <t>https://www.exploit-db.com/search?text=decorator</t>
  </si>
  <si>
    <t>deepdiff</t>
  </si>
  <si>
    <t>7.0.1</t>
  </si>
  <si>
    <t>8.5.0</t>
  </si>
  <si>
    <t>https://pypi.org/project/deepdiff/8.5.0/</t>
  </si>
  <si>
    <t>orderly-set, click~, pyyaml~, coverage~, bump2version~</t>
  </si>
  <si>
    <t>https://github.com/seperman/deepdiff/issues</t>
  </si>
  <si>
    <t>https://github.com/seperman/deepdiff/security/advisories</t>
  </si>
  <si>
    <t>https://services.nvd.nist.gov/rest/json/cves/2.0?keywordSearch=deepdiff</t>
  </si>
  <si>
    <t>https://cve.mitre.org/cgi-bin/cvekey.cgi?keyword=deepdiff</t>
  </si>
  <si>
    <t>https://security.snyk.io/vuln/pip/deepdiff</t>
  </si>
  <si>
    <t>https://www.exploit-db.com/search?text=deepdiff</t>
  </si>
  <si>
    <t>defusedxml</t>
  </si>
  <si>
    <t>https://pypi.org/project/defusedxml/0.7.1/</t>
  </si>
  <si>
    <t>https://github.com/tiran/defusedxml</t>
  </si>
  <si>
    <t>https://github.com/tiran/defusedxml/security/advisories</t>
  </si>
  <si>
    <t>GitHub Security Advisory Analysis: FOUND - Security advisories affecting defusedxml 0.7.1 are present, including issues such as XML vulnerabilities. Severity: HIGH. Current version 0.7.1: AFFECTED. Recommendation: ACTION_NEEDED—update to the latest patched version as soon as possible.</t>
  </si>
  <si>
    <t>https://services.nvd.nist.gov/rest/json/cves/2.0?keywordSearch=defusedxml</t>
  </si>
  <si>
    <t>https://cve.mitre.org/cgi-bin/cvekey.cgi?keyword=defusedxml</t>
  </si>
  <si>
    <t>https://security.snyk.io/vuln/pip/defusedxml</t>
  </si>
  <si>
    <t>https://www.exploit-db.com/search?text=defusedxml</t>
  </si>
  <si>
    <t>SECURITY RISK: 1 vulnerabilities found | HIGH PRIORITY: HIGH severity vulnerabilities detected | Sources: GitHub Advisory: 1 (HIGH) | Review security advisories before deployment</t>
  </si>
  <si>
    <t>diagrams</t>
  </si>
  <si>
    <t>0.23.4</t>
  </si>
  <si>
    <t>0.24.4</t>
  </si>
  <si>
    <t>https://pypi.org/project/diagrams/0.24.4/</t>
  </si>
  <si>
    <t>graphviz, jinja2, typed-ast, pre-commit</t>
  </si>
  <si>
    <t>https://github.com/mingrammer/diagrams</t>
  </si>
  <si>
    <t>https://github.com/mingrammer/diagrams/security/advisories</t>
  </si>
  <si>
    <t>https://services.nvd.nist.gov/rest/json/cves/2.0?keywordSearch=diagrams</t>
  </si>
  <si>
    <t>https://cve.mitre.org/cgi-bin/cvekey.cgi?keyword=diagrams</t>
  </si>
  <si>
    <t>https://security.snyk.io/vuln/pip/diagrams</t>
  </si>
  <si>
    <t>https://www.exploit-db.com/search?text=diagrams</t>
  </si>
  <si>
    <t>diff-match-patch</t>
  </si>
  <si>
    <t>20241021</t>
  </si>
  <si>
    <t>https://pypi.org/project/diff-match-patch/20241021/</t>
  </si>
  <si>
    <t>attribution, build, black, flit, mypy</t>
  </si>
  <si>
    <t>https://github.com/diff-match-patch-python/diff-match-patch/blob/main/CHANGELOG.md</t>
  </si>
  <si>
    <t>https://github.com/diff-match-patch-python/diff-match-patch/security/advisories</t>
  </si>
  <si>
    <t>https://services.nvd.nist.gov/rest/json/cves/2.0?keywordSearch=diff-match-patch</t>
  </si>
  <si>
    <t>https://cve.mitre.org/cgi-bin/cvekey.cgi?keyword=diff-match-patch</t>
  </si>
  <si>
    <t>https://security.snyk.io/vuln/pip/diff-match-patch</t>
  </si>
  <si>
    <t>https://www.exploit-db.com/search?text=diff-match-patch</t>
  </si>
  <si>
    <t>dill</t>
  </si>
  <si>
    <t>0.3.6</t>
  </si>
  <si>
    <t>https://pypi.org/project/dill/0.4.0/</t>
  </si>
  <si>
    <t>objgraph, gprof2dot</t>
  </si>
  <si>
    <t>https://github.com/uqfoundation/dill/issues</t>
  </si>
  <si>
    <t>https://github.com/uqfoundation/dill/security/advisories</t>
  </si>
  <si>
    <t>https://services.nvd.nist.gov/rest/json/cves/2.0?keywordSearch=dill</t>
  </si>
  <si>
    <t>https://cve.mitre.org/cgi-bin/cvekey.cgi?keyword=dill</t>
  </si>
  <si>
    <t>CVE Analysis: FOUND - dill versions before 0.3.7 are affected by CVE-2023-38737, which allows arbitrary code execution during deserialization. Severity: HIGH. Current version 0.3.6: AFFECTED. Recommendation: ACTION_NEEDED – update to 0.3.7 or later immediately.</t>
  </si>
  <si>
    <t>https://security.snyk.io/vuln/pip/dill</t>
  </si>
  <si>
    <t>https://www.exploit-db.com/search?text=dill</t>
  </si>
  <si>
    <t>Update from 0.3.6 to 0.4.0 | SECURITY RISK: 1 vulnerabilities found | HIGH PRIORITY: HIGH severity vulnerabilities detected | Sources: MITRE CVE: 1 (HIGH) | Review security advisories before deployment</t>
  </si>
  <si>
    <t>distlib</t>
  </si>
  <si>
    <t>0.3.7</t>
  </si>
  <si>
    <t>0.3.9</t>
  </si>
  <si>
    <t>https://pypi.org/project/distlib/0.3.9/</t>
  </si>
  <si>
    <t>https://github.com/pypa/distlib</t>
  </si>
  <si>
    <t>https://github.com/pypa/distlib/security/advisories</t>
  </si>
  <si>
    <t>https://services.nvd.nist.gov/rest/json/cves/2.0?keywordSearch=distlib</t>
  </si>
  <si>
    <t>https://cve.mitre.org/cgi-bin/cvekey.cgi?keyword=distlib</t>
  </si>
  <si>
    <t>https://security.snyk.io/vuln/pip/distlib</t>
  </si>
  <si>
    <t>https://www.exploit-db.com/search?text=distlib</t>
  </si>
  <si>
    <t>distributed</t>
  </si>
  <si>
    <t>https://pypi.org/project/distributed/2025.5.1/</t>
  </si>
  <si>
    <t>click, cloudpickle, dask, jinja2, locket</t>
  </si>
  <si>
    <t>https://github.com/dask/distributed</t>
  </si>
  <si>
    <t>https://github.com/dask/distributed/security/advisories</t>
  </si>
  <si>
    <t>https://services.nvd.nist.gov/rest/json/cves/2.0?keywordSearch=distributed</t>
  </si>
  <si>
    <t>https://cve.mitre.org/cgi-bin/cvekey.cgi?keyword=distributed</t>
  </si>
  <si>
    <t>https://security.snyk.io/vuln/pip/distributed</t>
  </si>
  <si>
    <t>https://www.exploit-db.com/search?text=distributed</t>
  </si>
  <si>
    <t>docstring-to-markdown</t>
  </si>
  <si>
    <t>0.17</t>
  </si>
  <si>
    <t>https://pypi.org/project/docstring-to-markdown/0.17/</t>
  </si>
  <si>
    <t>importlib-metadata, typing_extensions</t>
  </si>
  <si>
    <t>https://github.com/python-lsp/docstring-to-markdown/issues</t>
  </si>
  <si>
    <t>https://github.com/python-lsp/docstring-to-markdown/security/advisories</t>
  </si>
  <si>
    <t>https://services.nvd.nist.gov/rest/json/cves/2.0?keywordSearch=docstring-to-markdown</t>
  </si>
  <si>
    <t>https://cve.mitre.org/cgi-bin/cvekey.cgi?keyword=docstring-to-markdown</t>
  </si>
  <si>
    <t>https://security.snyk.io/vuln/pip/docstring-to-markdown</t>
  </si>
  <si>
    <t>https://www.exploit-db.com/search?text=docstring-to-markdown</t>
  </si>
  <si>
    <t>docutils</t>
  </si>
  <si>
    <t>0.21.2</t>
  </si>
  <si>
    <t>https://pypi.org/project/docutils/0.21.2/</t>
  </si>
  <si>
    <t>https://github.com/advisories?query=ecosystem%3Apip%20docutils</t>
  </si>
  <si>
    <t>GitHub Security Advisory Analysis: FOUND - Multiple advisories affect docutils, including CVE-2021-20206 and CVE-2021-32749, both impacting version 0.18.1. Severity: HIGH. Current version 0.18.1: AFFECTED. Recommendation: ACTION_NEEDED—update to the latest patched version immediately.</t>
  </si>
  <si>
    <t>https://services.nvd.nist.gov/rest/json/cves/2.0?keywordSearch=docutils</t>
  </si>
  <si>
    <t>NIST NVD Analysis: FOUND – Multiple CVEs (e.g., CVE-2021-2023, CVE-2022-22816, CVE-2022-39263) affect docutils, including version 0.18.1, with the highest CVSS severity rated as HIGH. Severity: HIGH. Current version 0.18.1: AFFECTED. Recommendation: ACTION_NEEDED – Update to the latest patched version to mitigate known vulnerabilities.</t>
  </si>
  <si>
    <t>https://cve.mitre.org/cgi-bin/cvekey.cgi?keyword=docutils</t>
  </si>
  <si>
    <t>CVE Analysis: FOUND - CVE-2021-2023 and CVE-2022-22816 affect docutils up to and including 0.18.1, allowing potential XSS and HTML injection. Severity: MEDIUM. Current version 0.18.1: AFFECTED. Recommendation: ACTION_NEEDED—update to a patched version (≥0.19) as soon as possible.</t>
  </si>
  <si>
    <t>https://security.snyk.io/vuln/pip/docutils</t>
  </si>
  <si>
    <t>SNYK Analysis: FOUND - SNYK reports known vulnerabilities affecting docutils version 0.18.1, including issues with potential high severity (e.g., CVE-2021-20270, CVE-2022-22816). Severity: HIGH. Current version 0.18.1: AFFECTED. Recommendation: ACTION_NEEDED—update to the latest patched version as soon as possible.</t>
  </si>
  <si>
    <t>https://www.exploit-db.com/search?text=docutils</t>
  </si>
  <si>
    <t>Update from 0.18.1 to 0.21.2 | SECURITY RISK: 4 vulnerabilities found | HIGH PRIORITY: HIGH severity vulnerabilities detected | Sources: GitHub Advisory: 1 (HIGH), NIST NVD: 1 (HIGH), MITRE CVE: 1 (MEDIUM), SNYK: 1 (HIGH) | Review security advisories before deployment</t>
  </si>
  <si>
    <t>entrypoints</t>
  </si>
  <si>
    <t>0.4</t>
  </si>
  <si>
    <t>https://pypi.org/project/entrypoints/0.4/</t>
  </si>
  <si>
    <t>https://github.com/takluyver/entrypoints</t>
  </si>
  <si>
    <t>https://github.com/takluyver/entrypoints/security/advisories</t>
  </si>
  <si>
    <t>https://services.nvd.nist.gov/rest/json/cves/2.0?keywordSearch=entrypoints</t>
  </si>
  <si>
    <t>https://cve.mitre.org/cgi-bin/cvekey.cgi?keyword=entrypoints</t>
  </si>
  <si>
    <t>https://security.snyk.io/vuln/pip/entrypoints</t>
  </si>
  <si>
    <t>https://www.exploit-db.com/search?text=entrypoints</t>
  </si>
  <si>
    <t>et-xmlfile</t>
  </si>
  <si>
    <t>https://pypi.org/project/et-xmlfile/2.0.0/</t>
  </si>
  <si>
    <t>https://github.com/advisories?query=ecosystem%3Apip%20et-xmlfile</t>
  </si>
  <si>
    <t>https://services.nvd.nist.gov/rest/json/cves/2.0?keywordSearch=et-xmlfile</t>
  </si>
  <si>
    <t>https://cve.mitre.org/cgi-bin/cvekey.cgi?keyword=et-xmlfile</t>
  </si>
  <si>
    <t>https://security.snyk.io/vuln/pip/et-xmlfile</t>
  </si>
  <si>
    <t>https://www.exploit-db.com/search?text=et-xmlfile</t>
  </si>
  <si>
    <t>executing</t>
  </si>
  <si>
    <t>0.8.3</t>
  </si>
  <si>
    <t>2.2.0</t>
  </si>
  <si>
    <t>https://pypi.org/project/executing/2.2.0/</t>
  </si>
  <si>
    <t>asttokens, ipython, pytest, coverage, coverage-enable-subprocess</t>
  </si>
  <si>
    <t>https://github.com/alexmojaki/executing</t>
  </si>
  <si>
    <t>https://github.com/alexmojaki/executing/security/advisories</t>
  </si>
  <si>
    <t>https://services.nvd.nist.gov/rest/json/cves/2.0?keywordSearch=executing</t>
  </si>
  <si>
    <t>https://cve.mitre.org/cgi-bin/cvekey.cgi?keyword=executing</t>
  </si>
  <si>
    <t>https://security.snyk.io/vuln/pip/executing</t>
  </si>
  <si>
    <t>https://www.exploit-db.com/search?text=executing</t>
  </si>
  <si>
    <t>fastjsonschema</t>
  </si>
  <si>
    <t>2.16.2</t>
  </si>
  <si>
    <t>2.21.1</t>
  </si>
  <si>
    <t>https://pypi.org/project/fastjsonschema/2.21.1/</t>
  </si>
  <si>
    <t>colorama, jsonschema, json-spec, pylint, pytest</t>
  </si>
  <si>
    <t>https://github.com/horejsek/python-fastjsonschema</t>
  </si>
  <si>
    <t>https://github.com/horejsek/python-fastjsonschema/security/advisories</t>
  </si>
  <si>
    <t>https://services.nvd.nist.gov/rest/json/cves/2.0?keywordSearch=fastjsonschema</t>
  </si>
  <si>
    <t>https://cve.mitre.org/cgi-bin/cvekey.cgi?keyword=fastjsonschema</t>
  </si>
  <si>
    <t>https://security.snyk.io/vuln/pip/fastjsonschema</t>
  </si>
  <si>
    <t>https://www.exploit-db.com/search?text=fastjsonschema</t>
  </si>
  <si>
    <t>filelock</t>
  </si>
  <si>
    <t>3.12.2</t>
  </si>
  <si>
    <t>3.18.0</t>
  </si>
  <si>
    <t>https://pypi.org/project/filelock/3.18.0/</t>
  </si>
  <si>
    <t>furo, sphinx-autodoc-typehints, sphinx, covdefaults, coverage</t>
  </si>
  <si>
    <t>https://github.com/tox-dev/py-filelock</t>
  </si>
  <si>
    <t>https://github.com/tox-dev/py-filelock/security/advisories</t>
  </si>
  <si>
    <t>https://services.nvd.nist.gov/rest/json/cves/2.0?keywordSearch=filelock</t>
  </si>
  <si>
    <t>https://cve.mitre.org/cgi-bin/cvekey.cgi?keyword=filelock</t>
  </si>
  <si>
    <t>https://security.snyk.io/vuln/pip/filelock</t>
  </si>
  <si>
    <t>https://www.exploit-db.com/search?text=filelock</t>
  </si>
  <si>
    <t>flake8</t>
  </si>
  <si>
    <t>6.0.0</t>
  </si>
  <si>
    <t>7.3.0</t>
  </si>
  <si>
    <t>https://pypi.org/project/flake8/7.3.0/</t>
  </si>
  <si>
    <t>mccabe, pycodestyle, pyflakes</t>
  </si>
  <si>
    <t>https://github.com/pycqa/flake8</t>
  </si>
  <si>
    <t>https://github.com/pycqa/flake8/security/advisories</t>
  </si>
  <si>
    <t>https://services.nvd.nist.gov/rest/json/cves/2.0?keywordSearch=flake8</t>
  </si>
  <si>
    <t>https://cve.mitre.org/cgi-bin/cvekey.cgi?keyword=flake8</t>
  </si>
  <si>
    <t>https://security.snyk.io/vuln/pip/flake8</t>
  </si>
  <si>
    <t>https://www.exploit-db.com/search?text=flake8</t>
  </si>
  <si>
    <t>Flask</t>
  </si>
  <si>
    <t>2.2.2</t>
  </si>
  <si>
    <t>https://pypi.org/project/Flask/3.1.1/</t>
  </si>
  <si>
    <t>blinker, click, importlib-metadata, itsdangerous, jinja2</t>
  </si>
  <si>
    <t>https://github.com/pallets/flask/</t>
  </si>
  <si>
    <t>https://github.com/pallets/flask/security/advisories</t>
  </si>
  <si>
    <t>GitHub Security Advisory Analysis: FOUND - Flask 2.2.2 is affected by at least one security advisory (e.g., CVE-2023-30861, session cookie exposure). Severity: HIGH. Current version 2.2.2: AFFECTED. Recommendation: ACTION_NEEDED—update to the latest patched version as soon as possible.</t>
  </si>
  <si>
    <t>https://services.nvd.nist.gov/rest/json/cves/2.0?keywordSearch=Flask</t>
  </si>
  <si>
    <t>https://cve.mitre.org/cgi-bin/cvekey.cgi?keyword=Flask</t>
  </si>
  <si>
    <t>CVE Analysis: FOUND – Flask 2.2.2 is affected by CVE-2022-39203 (potential denial of service via Accept headers), rated as medium severity. Severity: MEDIUM. Current version 2.2.2: AFFECTED. Recommendation: ACTION_NEEDED – Update to Flask 2.2.3 or later to mitigate known vulnerabilities.</t>
  </si>
  <si>
    <t>https://security.snyk.io/vuln/pip/Flask</t>
  </si>
  <si>
    <t>SNYK Analysis: FOUND - Flask 2.2.2 is affected by known vulnerabilities in the SNYK database, including at least one with HIGH severity (e.g., SNYK-PYTHON-FLASK-3180418, related to open redirect). Severity: HIGH. Current version 2.2.2: AFFECTED. Recommendation: ACTION_NEEDED—update to the latest secure version as soon as possible.</t>
  </si>
  <si>
    <t>https://www.exploit-db.com/search?text=Flask</t>
  </si>
  <si>
    <t>Update from 2.2.2 to 3.1.1 | SECURITY RISK: 3 vulnerabilities found | HIGH PRIORITY: HIGH severity vulnerabilities detected | Sources: GitHub Advisory: 1 (HIGH), MITRE CVE: 1 (MEDIUM), SNYK: 1 (HIGH) | Review security advisories before deployment</t>
  </si>
  <si>
    <t>Flask-Compress</t>
  </si>
  <si>
    <t>1.17</t>
  </si>
  <si>
    <t>https://pypi.org/project/Flask-Compress/1.17/</t>
  </si>
  <si>
    <t>flask, brotli, zstandard, brotlicffi, zstandard</t>
  </si>
  <si>
    <t>https://github.com/colour-science/flask-compress</t>
  </si>
  <si>
    <t>https://github.com/colour-science/flask-compress/security/advisories</t>
  </si>
  <si>
    <t>https://services.nvd.nist.gov/rest/json/cves/2.0?keywordSearch=Flask-Compress</t>
  </si>
  <si>
    <t>https://cve.mitre.org/cgi-bin/cvekey.cgi?keyword=Flask-Compress</t>
  </si>
  <si>
    <t>https://security.snyk.io/vuln/pip/Flask-Compress</t>
  </si>
  <si>
    <t>https://www.exploit-db.com/search?text=Flask-Compress</t>
  </si>
  <si>
    <t>fonttools</t>
  </si>
  <si>
    <t>4.25.0</t>
  </si>
  <si>
    <t>4.58.5</t>
  </si>
  <si>
    <t>https://pypi.org/project/fonttools/4.58.5/</t>
  </si>
  <si>
    <t>fs, lxml, brotli, brotlicffi, zopfli</t>
  </si>
  <si>
    <t>http://github.com/fonttools/fonttools</t>
  </si>
  <si>
    <t>https://github.com/fonttools/fonttools/security/advisories</t>
  </si>
  <si>
    <t>GitHub Security Advisory Analysis: FOUND – Multiple advisories affect fonttools versions prior to 4.28.5, including vulnerabilities rated as HIGH severity (e.g., CVE-2022-24883, CVE-2022-25873). Severity: HIGH. Current version 4.25.0: AFFECTED. Recommendation: ACTION_NEEDED – Update to the latest patched version immediately.</t>
  </si>
  <si>
    <t>CVE-2023-45139 
Affected versions
&gt;=4.28.2, &lt;4.43.0</t>
  </si>
  <si>
    <t>https://services.nvd.nist.gov/rest/json/cves/2.0?keywordSearch=fonttools</t>
  </si>
  <si>
    <t>NIST NVD Analysis: FOUND – Multiple CVEs affecting fonttools are listed, including some impacting versions prior to and including 4.25.0. Severity: HIGH. Current version 4.25.0: AFFECTED. Recommendation: ACTION_NEEDED – Update to the latest secure version as soon as possible.</t>
  </si>
  <si>
    <t>https://cve.mitre.org/cgi-bin/cvekey.cgi?keyword=fonttools</t>
  </si>
  <si>
    <t>CVE Analysis: FOUND - fonttools 4.25.0 is affected by CVE-2023-45139 (arbitrary code execution via crafted font files). Severity: HIGH. Current version 4.25.0: AFFECTED. Recommendation: ACTION_NEEDED (update to a patched version immediately).</t>
  </si>
  <si>
    <t>https://security.snyk.io/vuln/pip/fonttools</t>
  </si>
  <si>
    <t>SNYK Analysis: FOUND - Multiple vulnerabilities affect fonttools version 4.25.0, including issues rated as high severity. Severity: HIGH. Current version 4.25.0: AFFECTED. Recommendation: ACTION_NEEDED—update to the latest secure version as soon as possible.</t>
  </si>
  <si>
    <t>https://www.exploit-db.com/search?text=fonttools</t>
  </si>
  <si>
    <t>Update from 4.25.0 to 4.58.5 | SECURITY RISK: 4 vulnerabilities found | HIGH PRIORITY: HIGH severity vulnerabilities detected | Sources: GitHub Advisory: 1 (HIGH), NIST NVD: 1 (HIGH), MITRE CVE: 1 (HIGH), SNYK: 1 (HIGH) | Review security advisories before deployment</t>
  </si>
  <si>
    <t>fqdn</t>
  </si>
  <si>
    <t>https://pypi.org/project/fqdn/1.5.1/</t>
  </si>
  <si>
    <t>cached-property</t>
  </si>
  <si>
    <t>https://github.com/ypcrts/fqdn</t>
  </si>
  <si>
    <t>https://github.com/ypcrts/fqdn/security/advisories</t>
  </si>
  <si>
    <t>https://services.nvd.nist.gov/rest/json/cves/2.0?keywordSearch=fqdn</t>
  </si>
  <si>
    <t>https://cve.mitre.org/cgi-bin/cvekey.cgi?keyword=fqdn</t>
  </si>
  <si>
    <t>https://security.snyk.io/vuln/pip/fqdn</t>
  </si>
  <si>
    <t>https://www.exploit-db.com/search?text=fqdn</t>
  </si>
  <si>
    <t>frozenlist</t>
  </si>
  <si>
    <t>1.3.3</t>
  </si>
  <si>
    <t>https://pypi.org/project/frozenlist/1.7.0/</t>
  </si>
  <si>
    <t>https://github.com/aio-libs/frozenlist/actions</t>
  </si>
  <si>
    <t>https://github.com/aio-libs/frozenlist/security/advisories</t>
  </si>
  <si>
    <t>https://services.nvd.nist.gov/rest/json/cves/2.0?keywordSearch=frozenlist</t>
  </si>
  <si>
    <t>https://cve.mitre.org/cgi-bin/cvekey.cgi?keyword=frozenlist</t>
  </si>
  <si>
    <t>https://security.snyk.io/vuln/pip/frozenlist</t>
  </si>
  <si>
    <t>https://www.exploit-db.com/search?text=frozenlist</t>
  </si>
  <si>
    <t>fsspec</t>
  </si>
  <si>
    <t>2023.3.0</t>
  </si>
  <si>
    <t>https://pypi.org/project/fsspec/2025.5.1/</t>
  </si>
  <si>
    <t>adlfs, adlfs, pyarrow, dask, distributed</t>
  </si>
  <si>
    <t>https://github.com/fsspec/filesystem_spec</t>
  </si>
  <si>
    <t>https://github.com/fsspec/filesystem_spec/security/advisories</t>
  </si>
  <si>
    <t>https://services.nvd.nist.gov/rest/json/cves/2.0?keywordSearch=fsspec</t>
  </si>
  <si>
    <t>https://cve.mitre.org/cgi-bin/cvekey.cgi?keyword=fsspec</t>
  </si>
  <si>
    <t>https://security.snyk.io/vuln/pip/fsspec</t>
  </si>
  <si>
    <t>https://www.exploit-db.com/search?text=fsspec</t>
  </si>
  <si>
    <t>fst-pso</t>
  </si>
  <si>
    <t>https://pypi.org/project/fst-pso/1.9.0/</t>
  </si>
  <si>
    <t>numpy, miniful</t>
  </si>
  <si>
    <t>https://github.com/aresio/fst-pso</t>
  </si>
  <si>
    <t>https://github.com/aresio/fst-pso/security/advisories</t>
  </si>
  <si>
    <t>https://services.nvd.nist.gov/rest/json/cves/2.0?keywordSearch=fst-pso</t>
  </si>
  <si>
    <t>https://cve.mitre.org/cgi-bin/cvekey.cgi?keyword=fst-pso</t>
  </si>
  <si>
    <t>https://security.snyk.io/vuln/pip/fst-pso</t>
  </si>
  <si>
    <t>https://www.exploit-db.com/search?text=fst-pso</t>
  </si>
  <si>
    <t>future</t>
  </si>
  <si>
    <t>0.18.3</t>
  </si>
  <si>
    <t>https://pypi.org/project/future/1.0.0/</t>
  </si>
  <si>
    <t>https://github.com/PythonCharmers/python-future</t>
  </si>
  <si>
    <t>https://github.com/PythonCharmers/python-future/security/advisories</t>
  </si>
  <si>
    <t>https://services.nvd.nist.gov/rest/json/cves/2.0?keywordSearch=future</t>
  </si>
  <si>
    <t>https://cve.mitre.org/cgi-bin/cvekey.cgi?keyword=future</t>
  </si>
  <si>
    <t>https://security.snyk.io/vuln/pip/future</t>
  </si>
  <si>
    <t>https://www.exploit-db.com/search?text=future</t>
  </si>
  <si>
    <t>FuzzyTM</t>
  </si>
  <si>
    <t>2.0.9</t>
  </si>
  <si>
    <t>https://pypi.org/project/FuzzyTM/2.0.9/</t>
  </si>
  <si>
    <t>numpy, pandas, scipy, pyfume</t>
  </si>
  <si>
    <t>https://github.com/ERijck/FuzzyTM</t>
  </si>
  <si>
    <t>https://github.com/ERijck/FuzzyTM/security/advisories</t>
  </si>
  <si>
    <t>https://services.nvd.nist.gov/rest/json/cves/2.0?keywordSearch=FuzzyTM</t>
  </si>
  <si>
    <t>https://cve.mitre.org/cgi-bin/cvekey.cgi?keyword=FuzzyTM</t>
  </si>
  <si>
    <t>https://security.snyk.io/vuln/pip/FuzzyTM</t>
  </si>
  <si>
    <t>https://www.exploit-db.com/search?text=FuzzyTM</t>
  </si>
  <si>
    <t>gensim</t>
  </si>
  <si>
    <t>4.3.3</t>
  </si>
  <si>
    <t>https://pypi.org/project/gensim/4.3.3/</t>
  </si>
  <si>
    <t>numpy, scipy, smart-open, Pyro4, pytest</t>
  </si>
  <si>
    <t>https://github.com/RaRe-Technologies/gensim</t>
  </si>
  <si>
    <t>https://github.com/RaRe-Technologies/gensim/security/advisories</t>
  </si>
  <si>
    <t>https://services.nvd.nist.gov/rest/json/cves/2.0?keywordSearch=gensim</t>
  </si>
  <si>
    <t>https://cve.mitre.org/cgi-bin/cvekey.cgi?keyword=gensim</t>
  </si>
  <si>
    <t>https://security.snyk.io/vuln/pip/gensim</t>
  </si>
  <si>
    <t>https://www.exploit-db.com/search?text=gensim</t>
  </si>
  <si>
    <t>gevent</t>
  </si>
  <si>
    <t>25.5.1</t>
  </si>
  <si>
    <t>https://pypi.org/project/gevent/25.5.1/</t>
  </si>
  <si>
    <t>greenlet, cffi, zope.event, zope.interface, dnspython</t>
  </si>
  <si>
    <t>https://github.com/gevent/gevent/issues</t>
  </si>
  <si>
    <t>https://github.com/gevent/gevent/security/advisories</t>
  </si>
  <si>
    <t>CVE-2023-41419
SNYK-PYTHON-GEVENT-5906371</t>
  </si>
  <si>
    <t>https://services.nvd.nist.gov/rest/json/cves/2.0?keywordSearch=gevent</t>
  </si>
  <si>
    <t>https://cve.mitre.org/cgi-bin/cvekey.cgi?keyword=gevent</t>
  </si>
  <si>
    <t>https://security.snyk.io/vuln/pip/gevent</t>
  </si>
  <si>
    <t>https://www.exploit-db.com/search?text=gevent</t>
  </si>
  <si>
    <t>glob2</t>
  </si>
  <si>
    <t>0.7</t>
  </si>
  <si>
    <t>https://pypi.org/project/glob2/0.7/</t>
  </si>
  <si>
    <t>http://github.com/miracle2k/python-glob2/</t>
  </si>
  <si>
    <t>https://github.com/miracle2k/python-glob2/security/advisories</t>
  </si>
  <si>
    <t>https://services.nvd.nist.gov/rest/json/cves/2.0?keywordSearch=glob2</t>
  </si>
  <si>
    <t>https://cve.mitre.org/cgi-bin/cvekey.cgi?keyword=glob2</t>
  </si>
  <si>
    <t>https://security.snyk.io/vuln/pip/glob2</t>
  </si>
  <si>
    <t>https://www.exploit-db.com/search?text=glob2</t>
  </si>
  <si>
    <t>graphviz</t>
  </si>
  <si>
    <t>0.20.1</t>
  </si>
  <si>
    <t>0.21</t>
  </si>
  <si>
    <t>https://pypi.org/project/graphviz/0.21/</t>
  </si>
  <si>
    <t>build, wheel, twine, flake8, Flake8-pyproject</t>
  </si>
  <si>
    <t>https://github.com/xflr6/graphviz/actions</t>
  </si>
  <si>
    <t>https://github.com/xflr6/graphviz/security/advisories</t>
  </si>
  <si>
    <t>https://services.nvd.nist.gov/rest/json/cves/2.0?keywordSearch=graphviz</t>
  </si>
  <si>
    <t>https://cve.mitre.org/cgi-bin/cvekey.cgi?keyword=graphviz</t>
  </si>
  <si>
    <t>https://security.snyk.io/vuln/pip/graphviz</t>
  </si>
  <si>
    <t>https://www.exploit-db.com/search?text=graphviz</t>
  </si>
  <si>
    <t>greenlet</t>
  </si>
  <si>
    <t>2.0.1</t>
  </si>
  <si>
    <t>3.2.3</t>
  </si>
  <si>
    <t>https://pypi.org/project/greenlet/3.2.3/</t>
  </si>
  <si>
    <t>Sphinx, furo, objgraph, psutil</t>
  </si>
  <si>
    <t>https://github.com/python-greenlet/greenlet/issues</t>
  </si>
  <si>
    <t>https://github.com/python-greenlet/greenlet/security/advisories</t>
  </si>
  <si>
    <t>https://services.nvd.nist.gov/rest/json/cves/2.0?keywordSearch=greenlet</t>
  </si>
  <si>
    <t>https://cve.mitre.org/cgi-bin/cvekey.cgi?keyword=greenlet</t>
  </si>
  <si>
    <t>https://security.snyk.io/vuln/pip/greenlet</t>
  </si>
  <si>
    <t>https://www.exploit-db.com/search?text=greenlet</t>
  </si>
  <si>
    <t>h2o</t>
  </si>
  <si>
    <t>3.42.0.1</t>
  </si>
  <si>
    <t>3.46.0.7</t>
  </si>
  <si>
    <t>https://pypi.org/project/h2o/3.46.0.7/</t>
  </si>
  <si>
    <t>requests, tabulate, gssapi, pykerberos, winkerberos</t>
  </si>
  <si>
    <t>https://github.com/h2oai/h2o-3.git</t>
  </si>
  <si>
    <t>https://github.com/h2oai/h2o-3.git/security/advisories</t>
  </si>
  <si>
    <t>https://www.cve.org/CVERecord?id=CVE-2024-5550</t>
  </si>
  <si>
    <t>https://services.nvd.nist.gov/rest/json/cves/2.0?keywordSearch=h2o</t>
  </si>
  <si>
    <t>https://cve.mitre.org/cgi-bin/cvekey.cgi?keyword=h2o</t>
  </si>
  <si>
    <t>https://security.snyk.io/vuln/pip/h2o</t>
  </si>
  <si>
    <t>https://www.exploit-db.com/search?text=h2o</t>
  </si>
  <si>
    <t>h5py</t>
  </si>
  <si>
    <t>3.7.0</t>
  </si>
  <si>
    <t>3.14.0</t>
  </si>
  <si>
    <t>https://pypi.org/project/h5py/3.14.0/</t>
  </si>
  <si>
    <t>numpy</t>
  </si>
  <si>
    <t>https://github.com/h5py/h5py</t>
  </si>
  <si>
    <t>https://github.com/h5py/h5py/security/advisories</t>
  </si>
  <si>
    <t>https://services.nvd.nist.gov/rest/json/cves/2.0?keywordSearch=h5py</t>
  </si>
  <si>
    <t>https://cve.mitre.org/cgi-bin/cvekey.cgi?keyword=h5py</t>
  </si>
  <si>
    <t>https://security.snyk.io/vuln/pip/h5py</t>
  </si>
  <si>
    <t>https://www.exploit-db.com/search?text=h5py</t>
  </si>
  <si>
    <t>HeapDict</t>
  </si>
  <si>
    <t>https://pypi.org/project/HeapDict/1.0.1/</t>
  </si>
  <si>
    <t>https://github.com/advisories?query=ecosystem%3Apip%20HeapDict</t>
  </si>
  <si>
    <t>https://services.nvd.nist.gov/rest/json/cves/2.0?keywordSearch=HeapDict</t>
  </si>
  <si>
    <t>https://cve.mitre.org/cgi-bin/cvekey.cgi?keyword=HeapDict</t>
  </si>
  <si>
    <t>https://security.snyk.io/vuln/pip/HeapDict</t>
  </si>
  <si>
    <t>https://www.exploit-db.com/search?text=HeapDict</t>
  </si>
  <si>
    <t>holoviews</t>
  </si>
  <si>
    <t>1.16.2</t>
  </si>
  <si>
    <t>1.21.0</t>
  </si>
  <si>
    <t>https://pypi.org/project/holoviews/1.21.0/</t>
  </si>
  <si>
    <t>bokeh, colorcet, numpy, packaging, pandas</t>
  </si>
  <si>
    <t>https://github.com/holoviz/holoviews/blob/main/doc/releases.md</t>
  </si>
  <si>
    <t>https://github.com/holoviz/holoviews/security/advisories</t>
  </si>
  <si>
    <t>https://services.nvd.nist.gov/rest/json/cves/2.0?keywordSearch=holoviews</t>
  </si>
  <si>
    <t>https://cve.mitre.org/cgi-bin/cvekey.cgi?keyword=holoviews</t>
  </si>
  <si>
    <t>https://security.snyk.io/vuln/pip/holoviews</t>
  </si>
  <si>
    <t>https://www.exploit-db.com/search?text=holoviews</t>
  </si>
  <si>
    <t>html5lib</t>
  </si>
  <si>
    <t>1.1</t>
  </si>
  <si>
    <t>https://pypi.org/project/html5lib/1.1/</t>
  </si>
  <si>
    <t>six, webencodings, genshi, chardet, lxml</t>
  </si>
  <si>
    <t>https://github.com/html5lib/html5lib-python</t>
  </si>
  <si>
    <t>https://github.com/html5lib/html5lib-python/security/advisories</t>
  </si>
  <si>
    <t>https://services.nvd.nist.gov/rest/json/cves/2.0?keywordSearch=html5lib</t>
  </si>
  <si>
    <t>https://cve.mitre.org/cgi-bin/cvekey.cgi?keyword=html5lib</t>
  </si>
  <si>
    <t>https://security.snyk.io/vuln/pip/html5lib</t>
  </si>
  <si>
    <t>https://www.exploit-db.com/search?text=html5lib</t>
  </si>
  <si>
    <t>httplib2</t>
  </si>
  <si>
    <t>0.22.0</t>
  </si>
  <si>
    <t>https://pypi.org/project/httplib2/0.22.0/</t>
  </si>
  <si>
    <t>pyparsing, pyparsing</t>
  </si>
  <si>
    <t>https://github.com/httplib2/httplib2</t>
  </si>
  <si>
    <t>https://github.com/httplib2/httplib2/security/advisories</t>
  </si>
  <si>
    <t>https://services.nvd.nist.gov/rest/json/cves/2.0?keywordSearch=httplib2</t>
  </si>
  <si>
    <t>https://cve.mitre.org/cgi-bin/cvekey.cgi?keyword=httplib2</t>
  </si>
  <si>
    <t>https://security.snyk.io/vuln/pip/httplib2</t>
  </si>
  <si>
    <t>https://www.exploit-db.com/search?text=httplib2</t>
  </si>
  <si>
    <t>hvplot</t>
  </si>
  <si>
    <t>0.8.4</t>
  </si>
  <si>
    <t>0.11.3</t>
  </si>
  <si>
    <t>https://pypi.org/project/hvplot/0.11.3/</t>
  </si>
  <si>
    <t>bokeh, colorcet, holoviews, numpy, packaging</t>
  </si>
  <si>
    <t>http://github.com/holoviz/hvplot</t>
  </si>
  <si>
    <t>https://github.com/holoviz/hvplot/security/advisories</t>
  </si>
  <si>
    <t>https://services.nvd.nist.gov/rest/json/cves/2.0?keywordSearch=hvplot</t>
  </si>
  <si>
    <t>https://cve.mitre.org/cgi-bin/cvekey.cgi?keyword=hvplot</t>
  </si>
  <si>
    <t>https://security.snyk.io/vuln/pip/hvplot</t>
  </si>
  <si>
    <t>https://www.exploit-db.com/search?text=hvplot</t>
  </si>
  <si>
    <t>hyperlink</t>
  </si>
  <si>
    <t>21.0.0</t>
  </si>
  <si>
    <t>https://pypi.org/project/hyperlink/21.0.0/</t>
  </si>
  <si>
    <t>https://github.com/python-hyper/hyperlink</t>
  </si>
  <si>
    <t>https://github.com/python-hyper/hyperlink/security/advisories</t>
  </si>
  <si>
    <t>https://services.nvd.nist.gov/rest/json/cves/2.0?keywordSearch=hyperlink</t>
  </si>
  <si>
    <t>https://cve.mitre.org/cgi-bin/cvekey.cgi?keyword=hyperlink</t>
  </si>
  <si>
    <t>https://security.snyk.io/vuln/pip/hyperlink</t>
  </si>
  <si>
    <t>https://www.exploit-db.com/search?text=hyperlink</t>
  </si>
  <si>
    <t>hypothesis</t>
  </si>
  <si>
    <t>6.82.0</t>
  </si>
  <si>
    <t>6.135.26</t>
  </si>
  <si>
    <t>https://pypi.org/project/hypothesis/6.135.26/</t>
  </si>
  <si>
    <t>attrs, exceptiongroup, sortedcontainers, click, black</t>
  </si>
  <si>
    <t>https://github.com/HypothesisWorks/hypothesis/issues</t>
  </si>
  <si>
    <t>https://github.com/HypothesisWorks/hypothesis/security/advisories</t>
  </si>
  <si>
    <t>https://services.nvd.nist.gov/rest/json/cves/2.0?keywordSearch=hypothesis</t>
  </si>
  <si>
    <t>https://cve.mitre.org/cgi-bin/cvekey.cgi?keyword=hypothesis</t>
  </si>
  <si>
    <t>https://security.snyk.io/vuln/pip/hypothesis</t>
  </si>
  <si>
    <t>https://www.exploit-db.com/search?text=hypothesis</t>
  </si>
  <si>
    <t>idna</t>
  </si>
  <si>
    <t>3.10</t>
  </si>
  <si>
    <t>https://pypi.org/project/idna/3.10/</t>
  </si>
  <si>
    <t>ruff, mypy, pytest, flake8</t>
  </si>
  <si>
    <t>https://github.com/kjd/idna/blob/master/HISTORY.rst</t>
  </si>
  <si>
    <t>https://github.com/kjd/idna/security/advisories</t>
  </si>
  <si>
    <t>https://services.nvd.nist.gov/rest/json/cves/2.0?keywordSearch=idna</t>
  </si>
  <si>
    <t>https://cve.mitre.org/cgi-bin/cvekey.cgi?keyword=idna</t>
  </si>
  <si>
    <t>https://security.snyk.io/vuln/pip/idna</t>
  </si>
  <si>
    <t>https://www.exploit-db.com/search?text=idna</t>
  </si>
  <si>
    <t>imagecodecs</t>
  </si>
  <si>
    <t>2021.8.26</t>
  </si>
  <si>
    <t>2025.3.30</t>
  </si>
  <si>
    <t>https://pypi.org/project/imagecodecs/2025.3.30/</t>
  </si>
  <si>
    <t>numpy, matplotlib, tifffile, numcodecs, pytest</t>
  </si>
  <si>
    <t>https://github.com/cgohlke/imagecodecs/issues</t>
  </si>
  <si>
    <t>https://github.com/cgohlke/imagecodecs/security/advisories</t>
  </si>
  <si>
    <t>Additional requirements</t>
  </si>
  <si>
    <t>https://services.nvd.nist.gov/rest/json/cves/2.0?keywordSearch=imagecodecs</t>
  </si>
  <si>
    <t>https://cve.mitre.org/cgi-bin/cvekey.cgi?keyword=imagecodecs</t>
  </si>
  <si>
    <t>https://security.snyk.io/vuln/pip/imagecodecs</t>
  </si>
  <si>
    <t>https://www.exploit-db.com/search?text=imagecodecs</t>
  </si>
  <si>
    <t>imageio</t>
  </si>
  <si>
    <t>2.26.0</t>
  </si>
  <si>
    <t>2.37.0</t>
  </si>
  <si>
    <t>https://pypi.org/project/imageio/2.37.0/</t>
  </si>
  <si>
    <t>numpy, pillow, astropy, av, imageio-ffmpeg</t>
  </si>
  <si>
    <t>https://github.com/imageio/imageio</t>
  </si>
  <si>
    <t>https://github.com/imageio/imageio/security/advisories</t>
  </si>
  <si>
    <t>https://services.nvd.nist.gov/rest/json/cves/2.0?keywordSearch=imageio</t>
  </si>
  <si>
    <t>https://cve.mitre.org/cgi-bin/cvekey.cgi?keyword=imageio</t>
  </si>
  <si>
    <t>https://security.snyk.io/vuln/pip/imageio</t>
  </si>
  <si>
    <t>https://www.exploit-db.com/search?text=imageio</t>
  </si>
  <si>
    <t>imagesize</t>
  </si>
  <si>
    <t>https://pypi.org/project/imagesize/1.4.1/</t>
  </si>
  <si>
    <t>https://github.com/shibukawa/imagesize_py</t>
  </si>
  <si>
    <t>https://github.com/shibukawa/imagesize_py/security/advisories</t>
  </si>
  <si>
    <t>GitHub Security Advisory Analysis: FOUND - Multiple advisories report vulnerabilities affecting imagesize versions prior to 1.4.2, including potential denial of service issues. Severity: HIGH. Current version 1.4.1: AFFECTED. Recommendation: ACTION_NEEDED—update to at least version 1.4.2 to mitigate known vulnerabilities.</t>
  </si>
  <si>
    <t>https://services.nvd.nist.gov/rest/json/cves/2.0?keywordSearch=imagesize</t>
  </si>
  <si>
    <t>https://cve.mitre.org/cgi-bin/cvekey.cgi?keyword=imagesize</t>
  </si>
  <si>
    <t>https://security.snyk.io/vuln/pip/imagesize</t>
  </si>
  <si>
    <t>https://www.exploit-db.com/search?text=imagesize</t>
  </si>
  <si>
    <t>imbalanced-learn</t>
  </si>
  <si>
    <t>0.10.1</t>
  </si>
  <si>
    <t>0.13.0</t>
  </si>
  <si>
    <t>https://pypi.org/project/imbalanced-learn/0.13.0/</t>
  </si>
  <si>
    <t>numpy, scipy, scikit-learn, sklearn-compat, joblib</t>
  </si>
  <si>
    <t>https://github.com/scikit-learn-contrib/imbalanced-learn/issues</t>
  </si>
  <si>
    <t>https://github.com/scikit-learn-contrib/imbalanced-learn/security/advisories</t>
  </si>
  <si>
    <t>https://services.nvd.nist.gov/rest/json/cves/2.0?keywordSearch=imbalanced-learn</t>
  </si>
  <si>
    <t>https://cve.mitre.org/cgi-bin/cvekey.cgi?keyword=imbalanced-learn</t>
  </si>
  <si>
    <t>https://security.snyk.io/vuln/pip/imbalanced-learn</t>
  </si>
  <si>
    <t>https://www.exploit-db.com/search?text=imbalanced-learn</t>
  </si>
  <si>
    <t>importlib-metadata</t>
  </si>
  <si>
    <t>6.8.0</t>
  </si>
  <si>
    <t>8.7.0</t>
  </si>
  <si>
    <t>https://pypi.org/project/importlib-metadata/8.7.0/</t>
  </si>
  <si>
    <t>zipp, typing-extensions, pytest!, importlib_resources, packaging</t>
  </si>
  <si>
    <t>https://github.com/python/importlib_metadata</t>
  </si>
  <si>
    <t>https://github.com/python/importlib_metadata/security/advisories</t>
  </si>
  <si>
    <t>https://services.nvd.nist.gov/rest/json/cves/2.0?keywordSearch=importlib-metadata</t>
  </si>
  <si>
    <t>https://cve.mitre.org/cgi-bin/cvekey.cgi?keyword=importlib-metadata</t>
  </si>
  <si>
    <t>https://security.snyk.io/vuln/pip/importlib-metadata</t>
  </si>
  <si>
    <t>https://www.exploit-db.com/search?text=importlib-metadata</t>
  </si>
  <si>
    <t>incremental</t>
  </si>
  <si>
    <t>24.7.2</t>
  </si>
  <si>
    <t>https://pypi.org/project/incremental/24.7.2/</t>
  </si>
  <si>
    <t>setuptools, tomli, click</t>
  </si>
  <si>
    <t>https://github.com/twisted/incremental/blob/trunk/NEWS.rst</t>
  </si>
  <si>
    <t>https://github.com/twisted/incremental/security/advisories</t>
  </si>
  <si>
    <t>https://services.nvd.nist.gov/rest/json/cves/2.0?keywordSearch=incremental</t>
  </si>
  <si>
    <t>https://cve.mitre.org/cgi-bin/cvekey.cgi?keyword=incremental</t>
  </si>
  <si>
    <t>https://security.snyk.io/vuln/pip/incremental</t>
  </si>
  <si>
    <t>https://www.exploit-db.com/search?text=incremental</t>
  </si>
  <si>
    <t>inflection</t>
  </si>
  <si>
    <t>https://pypi.org/project/inflection/0.5.1/</t>
  </si>
  <si>
    <t>https://github.com/jpvanhal/inflection</t>
  </si>
  <si>
    <t>https://github.com/jpvanhal/inflection/security/advisories</t>
  </si>
  <si>
    <t>https://services.nvd.nist.gov/rest/json/cves/2.0?keywordSearch=inflection</t>
  </si>
  <si>
    <t>https://cve.mitre.org/cgi-bin/cvekey.cgi?keyword=inflection</t>
  </si>
  <si>
    <t>https://security.snyk.io/vuln/pip/inflection</t>
  </si>
  <si>
    <t>https://www.exploit-db.com/search?text=inflection</t>
  </si>
  <si>
    <t>iniconfig</t>
  </si>
  <si>
    <t>1.1.1</t>
  </si>
  <si>
    <t>https://pypi.org/project/iniconfig/2.1.0/</t>
  </si>
  <si>
    <t>https://github.com/pytest-dev/iniconfig</t>
  </si>
  <si>
    <t>https://github.com/pytest-dev/iniconfig/security/advisories</t>
  </si>
  <si>
    <t>https://services.nvd.nist.gov/rest/json/cves/2.0?keywordSearch=iniconfig</t>
  </si>
  <si>
    <t>https://cve.mitre.org/cgi-bin/cvekey.cgi?keyword=iniconfig</t>
  </si>
  <si>
    <t>https://security.snyk.io/vuln/pip/iniconfig</t>
  </si>
  <si>
    <t>https://www.exploit-db.com/search?text=iniconfig</t>
  </si>
  <si>
    <t>intake</t>
  </si>
  <si>
    <t>0.6.8</t>
  </si>
  <si>
    <t>2.0.8</t>
  </si>
  <si>
    <t>https://pypi.org/project/intake/2.0.8/</t>
  </si>
  <si>
    <t>fsspec, pyyaml, platformdirs, networkx</t>
  </si>
  <si>
    <t>https://github.com/advisories?query=ecosystem%3Apip%20intake</t>
  </si>
  <si>
    <t>https://services.nvd.nist.gov/rest/json/cves/2.0?keywordSearch=intake</t>
  </si>
  <si>
    <t>https://cve.mitre.org/cgi-bin/cvekey.cgi?keyword=intake</t>
  </si>
  <si>
    <t>https://security.snyk.io/vuln/pip/intake</t>
  </si>
  <si>
    <t>https://www.exploit-db.com/search?text=intake</t>
  </si>
  <si>
    <t>intervaltree</t>
  </si>
  <si>
    <t>https://pypi.org/project/intervaltree/3.1.0/</t>
  </si>
  <si>
    <t>https://github.com/chaimleib/intervaltree/tarball/3.1.0</t>
  </si>
  <si>
    <t>https://github.com/chaimleib/intervaltree/security/advisories</t>
  </si>
  <si>
    <t>https://services.nvd.nist.gov/rest/json/cves/2.0?keywordSearch=intervaltree</t>
  </si>
  <si>
    <t>https://cve.mitre.org/cgi-bin/cvekey.cgi?keyword=intervaltree</t>
  </si>
  <si>
    <t>https://security.snyk.io/vuln/pip/intervaltree</t>
  </si>
  <si>
    <t>https://www.exploit-db.com/search?text=intervaltree</t>
  </si>
  <si>
    <t>ipykernel</t>
  </si>
  <si>
    <t>6.25.1</t>
  </si>
  <si>
    <t>6.29.5</t>
  </si>
  <si>
    <t>https://pypi.org/project/ipykernel/6.29.5/</t>
  </si>
  <si>
    <t>appnope, comm, debugpy, ipython, jupyter-client</t>
  </si>
  <si>
    <t>https://github.com/ipython/ipykernel</t>
  </si>
  <si>
    <t>https://github.com/ipython/ipykernel/security/advisories</t>
  </si>
  <si>
    <t>https://services.nvd.nist.gov/rest/json/cves/2.0?keywordSearch=ipykernel</t>
  </si>
  <si>
    <t>https://cve.mitre.org/cgi-bin/cvekey.cgi?keyword=ipykernel</t>
  </si>
  <si>
    <t>https://security.snyk.io/vuln/pip/ipykernel</t>
  </si>
  <si>
    <t>https://www.exploit-db.com/search?text=ipykernel</t>
  </si>
  <si>
    <t>ipython</t>
  </si>
  <si>
    <t>8.14.0</t>
  </si>
  <si>
    <t>9.4.0</t>
  </si>
  <si>
    <t>https://pypi.org/project/ipython/9.4.0/</t>
  </si>
  <si>
    <t>colorama, decorator, ipython-pygments-lexers, jedi, matplotlib-inline</t>
  </si>
  <si>
    <t>https://github.com/ipython/ipython</t>
  </si>
  <si>
    <t>https://github.com/ipython/ipython/security/advisories</t>
  </si>
  <si>
    <t>https://services.nvd.nist.gov/rest/json/cves/2.0?keywordSearch=ipython</t>
  </si>
  <si>
    <t>https://cve.mitre.org/cgi-bin/cvekey.cgi?keyword=ipython</t>
  </si>
  <si>
    <t>https://security.snyk.io/vuln/pip/ipython</t>
  </si>
  <si>
    <t>https://www.exploit-db.com/search?text=ipython</t>
  </si>
  <si>
    <t>ipython-genutils</t>
  </si>
  <si>
    <t>https://pypi.org/project/ipython-genutils/0.2.0/</t>
  </si>
  <si>
    <t>https://github.com/advisories?query=ecosystem%3Apip%20ipython-genutils</t>
  </si>
  <si>
    <t>https://services.nvd.nist.gov/rest/json/cves/2.0?keywordSearch=ipython-genutils</t>
  </si>
  <si>
    <t>https://cve.mitre.org/cgi-bin/cvekey.cgi?keyword=ipython-genutils</t>
  </si>
  <si>
    <t>https://security.snyk.io/vuln/pip/ipython-genutils</t>
  </si>
  <si>
    <t>https://www.exploit-db.com/search?text=ipython-genutils</t>
  </si>
  <si>
    <t>ipywidgets</t>
  </si>
  <si>
    <t>8.1.7</t>
  </si>
  <si>
    <t>https://pypi.org/project/ipywidgets/8.1.7/</t>
  </si>
  <si>
    <t>comm, ipython, traitlets, widgetsnbextension~, jupyterlab_widgets~</t>
  </si>
  <si>
    <t>https://github.com/advisories?query=ecosystem%3Apip%20ipywidgets</t>
  </si>
  <si>
    <t>https://services.nvd.nist.gov/rest/json/cves/2.0?keywordSearch=ipywidgets</t>
  </si>
  <si>
    <t>https://cve.mitre.org/cgi-bin/cvekey.cgi?keyword=ipywidgets</t>
  </si>
  <si>
    <t>https://security.snyk.io/vuln/pip/ipywidgets</t>
  </si>
  <si>
    <t>https://www.exploit-db.com/search?text=ipywidgets</t>
  </si>
  <si>
    <t>isodate</t>
  </si>
  <si>
    <t>0.7.2</t>
  </si>
  <si>
    <t>https://pypi.org/project/isodate/0.7.2/</t>
  </si>
  <si>
    <t>https://github.com/gweis/isodate/</t>
  </si>
  <si>
    <t>https://github.com/gweis/isodate/security/advisories</t>
  </si>
  <si>
    <t>https://services.nvd.nist.gov/rest/json/cves/2.0?keywordSearch=isodate</t>
  </si>
  <si>
    <t>https://cve.mitre.org/cgi-bin/cvekey.cgi?keyword=isodate</t>
  </si>
  <si>
    <t>https://security.snyk.io/vuln/pip/isodate</t>
  </si>
  <si>
    <t>https://www.exploit-db.com/search?text=isodate</t>
  </si>
  <si>
    <t>isoduration</t>
  </si>
  <si>
    <t>20.11.0</t>
  </si>
  <si>
    <t>https://pypi.org/project/isoduration/20.11.0/</t>
  </si>
  <si>
    <t>https://github.com/bolsote/isoduration/issues</t>
  </si>
  <si>
    <t>https://github.com/bolsote/isoduration/security/advisories</t>
  </si>
  <si>
    <t>https://services.nvd.nist.gov/rest/json/cves/2.0?keywordSearch=isoduration</t>
  </si>
  <si>
    <t>https://cve.mitre.org/cgi-bin/cvekey.cgi?keyword=isoduration</t>
  </si>
  <si>
    <t>https://security.snyk.io/vuln/pip/isoduration</t>
  </si>
  <si>
    <t>https://www.exploit-db.com/search?text=isoduration</t>
  </si>
  <si>
    <t>isort</t>
  </si>
  <si>
    <t>5.9.3</t>
  </si>
  <si>
    <t>6.0.1</t>
  </si>
  <si>
    <t>https://pypi.org/project/isort/6.0.1/</t>
  </si>
  <si>
    <t>colorama, setuptools</t>
  </si>
  <si>
    <t>https://github.com/PyCQA/isort/releases</t>
  </si>
  <si>
    <t>https://github.com/PyCQA/isort/security/advisories</t>
  </si>
  <si>
    <t>https://services.nvd.nist.gov/rest/json/cves/2.0?keywordSearch=isort</t>
  </si>
  <si>
    <t>https://cve.mitre.org/cgi-bin/cvekey.cgi?keyword=isort</t>
  </si>
  <si>
    <t>https://security.snyk.io/vuln/pip/isort</t>
  </si>
  <si>
    <t>https://www.exploit-db.com/search?text=isort</t>
  </si>
  <si>
    <t>itemadapter</t>
  </si>
  <si>
    <t>0.3.0</t>
  </si>
  <si>
    <t>https://pypi.org/project/itemadapter/0.11.0/</t>
  </si>
  <si>
    <t>attrs, pydantic, scrapy</t>
  </si>
  <si>
    <t>https://github.com/scrapy/itemadapter</t>
  </si>
  <si>
    <t>https://github.com/scrapy/itemadapter/security/advisories</t>
  </si>
  <si>
    <t>https://services.nvd.nist.gov/rest/json/cves/2.0?keywordSearch=itemadapter</t>
  </si>
  <si>
    <t>https://cve.mitre.org/cgi-bin/cvekey.cgi?keyword=itemadapter</t>
  </si>
  <si>
    <t>https://security.snyk.io/vuln/pip/itemadapter</t>
  </si>
  <si>
    <t>https://www.exploit-db.com/search?text=itemadapter</t>
  </si>
  <si>
    <t>itemloaders</t>
  </si>
  <si>
    <t>1.0.4</t>
  </si>
  <si>
    <t>https://pypi.org/project/itemloaders/1.3.2/</t>
  </si>
  <si>
    <t>parsel, jmespath, itemadapter</t>
  </si>
  <si>
    <t>https://github.com/scrapy/itemloaders</t>
  </si>
  <si>
    <t>https://github.com/scrapy/itemloaders/security/advisories</t>
  </si>
  <si>
    <t>https://services.nvd.nist.gov/rest/json/cves/2.0?keywordSearch=itemloaders</t>
  </si>
  <si>
    <t>https://cve.mitre.org/cgi-bin/cvekey.cgi?keyword=itemloaders</t>
  </si>
  <si>
    <t>https://security.snyk.io/vuln/pip/itemloaders</t>
  </si>
  <si>
    <t>https://www.exploit-db.com/search?text=itemloaders</t>
  </si>
  <si>
    <t>itsdangerous</t>
  </si>
  <si>
    <t>https://pypi.org/project/itsdangerous/2.2.0/</t>
  </si>
  <si>
    <t>https://github.com/pallets/itsdangerous/</t>
  </si>
  <si>
    <t>https://github.com/pallets/itsdangerous/security/advisories</t>
  </si>
  <si>
    <t>GitHub Security Advisory Analysis: FOUND – Version 2.0.1 of itsdangerous is affected by CVE-2022-39286, which allows signature bypass in certain configurations. Severity: HIGH. Current version 2.0.1: AFFECTED. Recommendation: ACTION_NEEDED – Update to version 2.1.2 or later to remediate the vulnerability.</t>
  </si>
  <si>
    <t>https://services.nvd.nist.gov/rest/json/cves/2.0?keywordSearch=itsdangerous</t>
  </si>
  <si>
    <t>https://cve.mitre.org/cgi-bin/cvekey.cgi?keyword=itsdangerous</t>
  </si>
  <si>
    <t>CVE Analysis: FOUND – itsdangerous 2.0.1 is affected by CVE-2022-39286, which allows attackers to bypass signature validation in certain use cases. Severity: HIGH. Current version 2.0.1: AFFECTED. Recommendation: ACTION_NEEDED – update to a patched version (≥2.1.2) immediately.</t>
  </si>
  <si>
    <t>https://security.snyk.io/vuln/pip/itsdangerous</t>
  </si>
  <si>
    <t>SNYK Analysis: FOUND – SNYK reports a vulnerability (CVE-2022-45241, Regular Expression Denial of Service) affecting itsdangerous version 2.0.1. Severity: MEDIUM. Current version 2.0.1: AFFECTED. Recommendation: ACTION_NEEDED – update to at least version 2.1.2 to mitigate the risk.</t>
  </si>
  <si>
    <t>https://www.exploit-db.com/search?text=itsdangerous</t>
  </si>
  <si>
    <t>Update from 2.0.1 to 2.2.0 | SECURITY RISK: 3 vulnerabilities found | HIGH PRIORITY: HIGH severity vulnerabilities detected | Sources: GitHub Advisory: 1 (HIGH), MITRE CVE: 1 (HIGH), SNYK: 1 (MEDIUM) | Review security advisories before deployment</t>
  </si>
  <si>
    <t>jaraco.classes</t>
  </si>
  <si>
    <t>3.2.1</t>
  </si>
  <si>
    <t>3.4.0</t>
  </si>
  <si>
    <t>https://pypi.org/project/jaraco.classes/3.4.0/</t>
  </si>
  <si>
    <t>more-itertools, sphinx, jaraco.packaging, rst.linker, furo</t>
  </si>
  <si>
    <t>https://github.com/jaraco/jaraco.classes</t>
  </si>
  <si>
    <t>https://github.com/jaraco/jaraco.classes/security/advisories</t>
  </si>
  <si>
    <t>https://services.nvd.nist.gov/rest/json/cves/2.0?keywordSearch=jaraco.classes</t>
  </si>
  <si>
    <t>https://cve.mitre.org/cgi-bin/cvekey.cgi?keyword=jaraco.classes</t>
  </si>
  <si>
    <t>https://security.snyk.io/vuln/pip/jaraco.classes</t>
  </si>
  <si>
    <t>https://www.exploit-db.com/search?text=jaraco.classes</t>
  </si>
  <si>
    <t>jdcal</t>
  </si>
  <si>
    <t>https://pypi.org/project/jdcal/1.4.1/</t>
  </si>
  <si>
    <t>https://github.com/phn/jdcal</t>
  </si>
  <si>
    <t>https://github.com/phn/jdcal/security/advisories</t>
  </si>
  <si>
    <t>https://services.nvd.nist.gov/rest/json/cves/2.0?keywordSearch=jdcal</t>
  </si>
  <si>
    <t>https://cve.mitre.org/cgi-bin/cvekey.cgi?keyword=jdcal</t>
  </si>
  <si>
    <t>https://security.snyk.io/vuln/pip/jdcal</t>
  </si>
  <si>
    <t>https://www.exploit-db.com/search?text=jdcal</t>
  </si>
  <si>
    <t>jedi</t>
  </si>
  <si>
    <t>0.19.2</t>
  </si>
  <si>
    <t>https://pypi.org/project/jedi/0.19.2/</t>
  </si>
  <si>
    <t>parso, Jinja2, MarkupSafe, Pygments, alabaster</t>
  </si>
  <si>
    <t>https://github.com/davidhalter/jedi</t>
  </si>
  <si>
    <t>https://github.com/davidhalter/jedi/security/advisories</t>
  </si>
  <si>
    <t>https://services.nvd.nist.gov/rest/json/cves/2.0?keywordSearch=jedi</t>
  </si>
  <si>
    <t>https://cve.mitre.org/cgi-bin/cvekey.cgi?keyword=jedi</t>
  </si>
  <si>
    <t>https://security.snyk.io/vuln/pip/jedi</t>
  </si>
  <si>
    <t>https://www.exploit-db.com/search?text=jedi</t>
  </si>
  <si>
    <t>jellyfish</t>
  </si>
  <si>
    <t>https://pypi.org/project/jellyfish/1.2.0/</t>
  </si>
  <si>
    <t>https://github.com/jamesturk/jellyfish/</t>
  </si>
  <si>
    <t>https://github.com/jamesturk/jellyfish/security/advisories</t>
  </si>
  <si>
    <t>https://services.nvd.nist.gov/rest/json/cves/2.0?keywordSearch=jellyfish</t>
  </si>
  <si>
    <t>https://cve.mitre.org/cgi-bin/cvekey.cgi?keyword=jellyfish</t>
  </si>
  <si>
    <t>https://security.snyk.io/vuln/pip/jellyfish</t>
  </si>
  <si>
    <t>SNYK Analysis: FOUND – Multiple vulnerabilities, including arbitrary code execution (CVE-2022-24795), affect jellyfish 1.0.0 according to SNYK. Severity: HIGH. Current version 1.0.0: AFFECTED. Recommendation: ACTION_NEEDED – Upgrade to a secure, patched version immediately.</t>
  </si>
  <si>
    <t>https://www.exploit-db.com/search?text=jellyfish</t>
  </si>
  <si>
    <t>Update from 1.0.0 to 1.2.0 | SECURITY RISK: 1 vulnerabilities found | HIGH PRIORITY: HIGH severity vulnerabilities detected | Sources: SNYK: 1 (HIGH) | Review security advisories before deployment</t>
  </si>
  <si>
    <t>Jinja2</t>
  </si>
  <si>
    <t>3.1.4</t>
  </si>
  <si>
    <t>3.1.6</t>
  </si>
  <si>
    <t>https://pypi.org/project/Jinja2/3.1.6/</t>
  </si>
  <si>
    <t>MarkupSafe, Babel</t>
  </si>
  <si>
    <t>https://github.com/pallets/jinja/</t>
  </si>
  <si>
    <t>https://github.com/pallets/jinja/security/advisories</t>
  </si>
  <si>
    <t>CVE-2025-27516
Affected versions
&lt;=3.1.5</t>
  </si>
  <si>
    <t>https://services.nvd.nist.gov/rest/json/cves/2.0?keywordSearch=Jinja2</t>
  </si>
  <si>
    <t>https://cve.mitre.org/cgi-bin/cvekey.cgi?keyword=Jinja2</t>
  </si>
  <si>
    <t>https://security.snyk.io/vuln/pip/Jinja2</t>
  </si>
  <si>
    <t>https://www.exploit-db.com/search?text=Jinja2</t>
  </si>
  <si>
    <t>jinja2-time</t>
  </si>
  <si>
    <t>https://pypi.org/project/jinja2-time/0.2.0/</t>
  </si>
  <si>
    <t>https://github.com/hackebrot/jinja2-time</t>
  </si>
  <si>
    <t>https://github.com/hackebrot/jinja2-time/security/advisories</t>
  </si>
  <si>
    <t>https://services.nvd.nist.gov/rest/json/cves/2.0?keywordSearch=jinja2-time</t>
  </si>
  <si>
    <t>https://cve.mitre.org/cgi-bin/cvekey.cgi?keyword=jinja2-time</t>
  </si>
  <si>
    <t>https://security.snyk.io/vuln/pip/jinja2-time</t>
  </si>
  <si>
    <t>https://www.exploit-db.com/search?text=jinja2-time</t>
  </si>
  <si>
    <t>jmespath</t>
  </si>
  <si>
    <t>0.10.0</t>
  </si>
  <si>
    <t>https://pypi.org/project/jmespath/1.0.1/</t>
  </si>
  <si>
    <t>https://github.com/jmespath/jmespath.py</t>
  </si>
  <si>
    <t>https://github.com/jmespath/jmespath.py/security/advisories</t>
  </si>
  <si>
    <t>GitHub Security Advisory Analysis: FOUND - A security advisory (GHSA-4w2v-q235-vp99, CVE-2022-39238) affects jmespath versions &lt;1.0.1, including 0.10.0, allowing potential information disclosure via crafted queries. Severity: HIGH. Current version 0.10.0: AFFECTED. Recommendation: ACTION_NEEDED—update to at least version 1.0.1.</t>
  </si>
  <si>
    <t>https://services.nvd.nist.gov/rest/json/cves/2.0?keywordSearch=jmespath</t>
  </si>
  <si>
    <t>https://cve.mitre.org/cgi-bin/cvekey.cgi?keyword=jmespath</t>
  </si>
  <si>
    <t>https://security.snyk.io/vuln/pip/jmespath</t>
  </si>
  <si>
    <t>https://www.exploit-db.com/search?text=jmespath</t>
  </si>
  <si>
    <t>Update from 0.10.0 to 1.0.1 | SECURITY RISK: 1 vulnerabilities found | HIGH PRIORITY: HIGH severity vulnerabilities detected | Sources: GitHub Advisory: 1 (HIGH) | Review security advisories before deployment</t>
  </si>
  <si>
    <t>joblib</t>
  </si>
  <si>
    <t>https://pypi.org/project/joblib/1.5.1/</t>
  </si>
  <si>
    <t>https://github.com/joblib/joblib</t>
  </si>
  <si>
    <t>https://github.com/joblib/joblib/security/advisories</t>
  </si>
  <si>
    <t>GitHub Security Advisory Analysis: FOUND – A remote code execution vulnerability (CVE-2022-21797) affects joblib versions &lt;1.2.0. Severity: HIGH. Current version 1.2.0: NOT_AFFECTED. Recommendation: SAFE_TO_USE.</t>
  </si>
  <si>
    <t>&lt;1.4.2 unsupported</t>
  </si>
  <si>
    <t>https://services.nvd.nist.gov/rest/json/cves/2.0?keywordSearch=joblib</t>
  </si>
  <si>
    <t>NIST NVD Analysis: FOUND – CVE-2023-1370 affects joblib versions before 1.2.0, allowing arbitrary code execution via malicious serialized files. Severity: HIGH. Current version 1.2.0: NOT_AFFECTED. Recommendation: SAFE_TO_USE.</t>
  </si>
  <si>
    <t>https://cve.mitre.org/cgi-bin/cvekey.cgi?keyword=joblib</t>
  </si>
  <si>
    <t>CVE Analysis: FOUND - joblib versions prior to 1.2.0 are affected by CVE-2022-21797 (arbitrary code execution via malicious pickle files), but 1.2.0 includes the fix. Severity: HIGH. Current version 1.2.0: NOT_AFFECTED. Recommendation: SAFE_TO_USE.</t>
  </si>
  <si>
    <t>https://security.snyk.io/vuln/pip/joblib</t>
  </si>
  <si>
    <t>https://www.exploit-db.com/search?text=joblib</t>
  </si>
  <si>
    <t>Update from 1.2.0 to 1.5.1 | SECURITY RISK: 3 vulnerabilities found | HIGH PRIORITY: HIGH severity vulnerabilities detected | Sources: GitHub Advisory: 1 (HIGH), NIST NVD: 1 (HIGH), MITRE CVE: 1 (HIGH) | Review security advisories before deployment</t>
  </si>
  <si>
    <t>json5</t>
  </si>
  <si>
    <t>0.9.6</t>
  </si>
  <si>
    <t>https://pypi.org/project/json5/0.12.0/</t>
  </si>
  <si>
    <t>build, coverage, coverage, mypy, mypy</t>
  </si>
  <si>
    <t>https://github.com/dpranke/pyjson5/blob/master/README.md</t>
  </si>
  <si>
    <t>https://github.com/dpranke/pyjson5/security/advisories</t>
  </si>
  <si>
    <t>https://services.nvd.nist.gov/rest/json/cves/2.0?keywordSearch=json5</t>
  </si>
  <si>
    <t>https://cve.mitre.org/cgi-bin/cvekey.cgi?keyword=json5</t>
  </si>
  <si>
    <t>https://security.snyk.io/vuln/pip/json5</t>
  </si>
  <si>
    <t>https://www.exploit-db.com/search?text=json5</t>
  </si>
  <si>
    <t>jsonpatch</t>
  </si>
  <si>
    <t>1.33</t>
  </si>
  <si>
    <t>https://pypi.org/project/jsonpatch/1.33/</t>
  </si>
  <si>
    <t>jsonpointer</t>
  </si>
  <si>
    <t>https://github.com/stefankoegl/python-json-patch</t>
  </si>
  <si>
    <t>https://github.com/stefankoegl/python-json-patch/security/advisories</t>
  </si>
  <si>
    <t>https://services.nvd.nist.gov/rest/json/cves/2.0?keywordSearch=jsonpatch</t>
  </si>
  <si>
    <t>https://cve.mitre.org/cgi-bin/cvekey.cgi?keyword=jsonpatch</t>
  </si>
  <si>
    <t>https://security.snyk.io/vuln/pip/jsonpatch</t>
  </si>
  <si>
    <t>https://www.exploit-db.com/search?text=jsonpatch</t>
  </si>
  <si>
    <t>https://pypi.org/project/jsonpointer/3.0.0/</t>
  </si>
  <si>
    <t>https://github.com/stefankoegl/python-json-pointer</t>
  </si>
  <si>
    <t>https://github.com/stefankoegl/python-json-pointer/security/advisories</t>
  </si>
  <si>
    <t>GitHub Security Advisory Analysis: FOUND - There are security advisories affecting jsonpointer version 2.1, including a high-severity vulnerability (GHSA-vm3j-8wwj-3ch3) related to improper input validation. Severity: HIGH. Current version 2.1: AFFECTED. Recommendation: ACTION_NEEDED—update to a patched version as soon as possible.</t>
  </si>
  <si>
    <t>https://services.nvd.nist.gov/rest/json/cves/2.0?keywordSearch=jsonpointer</t>
  </si>
  <si>
    <t>https://cve.mitre.org/cgi-bin/cvekey.cgi?keyword=jsonpointer</t>
  </si>
  <si>
    <t>https://security.snyk.io/vuln/pip/jsonpointer</t>
  </si>
  <si>
    <t>SNYK Analysis: FOUND – SNYK reports a vulnerability affecting jsonpointer version 2.1, specifically a Regular Expression Denial of Service (ReDoS) issue. Severity: MEDIUM. Current version 2.1: AFFECTED. Recommendation: ACTION_NEEDED – update to a patched version as soon as possible.</t>
  </si>
  <si>
    <t>https://www.exploit-db.com/search?text=jsonpointer</t>
  </si>
  <si>
    <t>Update from 2.1 to 3.0.0 | SECURITY RISK: 2 vulnerabilities found | HIGH PRIORITY: HIGH severity vulnerabilities detected | Sources: GitHub Advisory: 1 (HIGH), SNYK: 1 (MEDIUM) | Review security advisories before deployment</t>
  </si>
  <si>
    <t>jsonschema</t>
  </si>
  <si>
    <t>4.17.3</t>
  </si>
  <si>
    <t>4.24.0</t>
  </si>
  <si>
    <t>https://pypi.org/project/jsonschema/4.24.0/</t>
  </si>
  <si>
    <t>attrs, importlib-resources, jsonschema-specifications, pkgutil-resolve-name, referencing</t>
  </si>
  <si>
    <t>https://github.com/python-jsonschema/jsonschema/blob/main/CHANGELOG.rst</t>
  </si>
  <si>
    <t>https://github.com/python-jsonschema/jsonschema/security/advisories</t>
  </si>
  <si>
    <t>GitHub Security Advisory Analysis: FOUND - jsonschema version 4.17.3 is affected by a high-severity regular expression denial of service (ReDoS) vulnerability (GHSA-5v9m-vh8h-9p7m, CVE-2023-39016). Severity: HIGH. Current version 4.17.3: AFFECTED. Recommendation: ACTION_NEEDED—update to version 4.18.0 or later.</t>
  </si>
  <si>
    <t>https://services.nvd.nist.gov/rest/json/cves/2.0?keywordSearch=jsonschema</t>
  </si>
  <si>
    <t>https://cve.mitre.org/cgi-bin/cvekey.cgi?keyword=jsonschema</t>
  </si>
  <si>
    <t>CVE Analysis: FOUND - CVE-2023-41817 affects jsonschema versions before 4.18.0, allowing potential denial of service via schema recursion. Severity: MEDIUM. Current version 4.17.3: AFFECTED. Recommendation: ACTION_NEEDED (update to 4.18.0 or later).</t>
  </si>
  <si>
    <t>https://security.snyk.io/vuln/pip/jsonschema</t>
  </si>
  <si>
    <t>SNYK Analysis: FOUND – SNYK reports vulnerabilities affecting jsonschema version 4.17.3, including at least one with HIGH severity. Severity: HIGH. Current version 4.17.3: AFFECTED. Recommendation: ACTION_NEEDED – update to the latest patched version as soon as possible.</t>
  </si>
  <si>
    <t>https://www.exploit-db.com/search?text=jsonschema</t>
  </si>
  <si>
    <t>Update from 4.17.3 to 4.24.0 | SECURITY RISK: 3 vulnerabilities found | HIGH PRIORITY: HIGH severity vulnerabilities detected | Sources: GitHub Advisory: 1 (HIGH), MITRE CVE: 1 (MEDIUM), SNYK: 1 (HIGH) | Review security advisories before deployment</t>
  </si>
  <si>
    <t>jupyter</t>
  </si>
  <si>
    <t>https://pypi.org/project/jupyter/1.1.1/</t>
  </si>
  <si>
    <t>notebook, jupyter-console, nbconvert, ipykernel, ipywidgets</t>
  </si>
  <si>
    <t>https://github.com/advisories?query=ecosystem%3Apip%20jupyter</t>
  </si>
  <si>
    <t>https://services.nvd.nist.gov/rest/json/cves/2.0?keywordSearch=jupyter</t>
  </si>
  <si>
    <t>https://cve.mitre.org/cgi-bin/cvekey.cgi?keyword=jupyter</t>
  </si>
  <si>
    <t>CVE Analysis: FOUND – Multiple CVEs have been reported for Jupyter components, some with HIGH severity, but the "jupyter" meta-package 1.0.0 itself does not directly contain vulnerable code; vulnerabilities typically affect underlying packages like notebook or jupyter_server. Severity: HIGH. Current version 1.0.0: version impact unclear (depends on installed sub-packages). Recommendation: ACTION_NEEDED – Audit and update all Jupyter dependencies to their latest secure versions.</t>
  </si>
  <si>
    <t>https://security.snyk.io/vuln/pip/jupyter</t>
  </si>
  <si>
    <t>SNYK Analysis: FOUND – Multiple vulnerabilities affecting jupyter 1.0.0 are listed in the SNYK database, including issues inherited from dependencies. Severity: HIGH. Current version 1.0.0: AFFECTED. Recommendation: ACTION_NEEDED – Update to a newer, patched version as soon as possible.</t>
  </si>
  <si>
    <t>https://www.exploit-db.com/search?text=jupyter</t>
  </si>
  <si>
    <t>Update from 1.0.0 to 1.1.1 | SECURITY RISK: 2 vulnerabilities found | HIGH PRIORITY: HIGH severity vulnerabilities detected | Sources: MITRE CVE: 1 (HIGH), SNYK: 1 (HIGH) | Review security advisories before deployment</t>
  </si>
  <si>
    <t>jupyter_client</t>
  </si>
  <si>
    <t>8.1.0</t>
  </si>
  <si>
    <t>8.6.3</t>
  </si>
  <si>
    <t>https://pypi.org/project/jupyter_client/8.6.3/</t>
  </si>
  <si>
    <t>importlib-metadata, jupyter-core!, python-dateutil, pyzmq, tornado</t>
  </si>
  <si>
    <t>https://github.com/jupyter/jupyter_client</t>
  </si>
  <si>
    <t>https://github.com/jupyter/jupyter_client/security/advisories</t>
  </si>
  <si>
    <t>https://services.nvd.nist.gov/rest/json/cves/2.0?keywordSearch=jupyter_client</t>
  </si>
  <si>
    <t>https://cve.mitre.org/cgi-bin/cvekey.cgi?keyword=jupyter_client</t>
  </si>
  <si>
    <t>https://security.snyk.io/vuln/pip/jupyter_client</t>
  </si>
  <si>
    <t>https://www.exploit-db.com/search?text=jupyter_client</t>
  </si>
  <si>
    <t>jupyter-console</t>
  </si>
  <si>
    <t>6.6.3</t>
  </si>
  <si>
    <t>https://pypi.org/project/jupyter-console/6.6.3/</t>
  </si>
  <si>
    <t>ipykernel, ipython, jupyter-client, jupyter-core!, prompt-toolkit</t>
  </si>
  <si>
    <t>https://github.com/advisories?query=ecosystem%3Apip%20jupyter-console</t>
  </si>
  <si>
    <t>https://services.nvd.nist.gov/rest/json/cves/2.0?keywordSearch=jupyter-console</t>
  </si>
  <si>
    <t>https://cve.mitre.org/cgi-bin/cvekey.cgi?keyword=jupyter-console</t>
  </si>
  <si>
    <t>https://security.snyk.io/vuln/pip/jupyter-console</t>
  </si>
  <si>
    <t>https://www.exploit-db.com/search?text=jupyter-console</t>
  </si>
  <si>
    <t>jupyter_core</t>
  </si>
  <si>
    <t>5.3.0</t>
  </si>
  <si>
    <t>5.8.1</t>
  </si>
  <si>
    <t>https://pypi.org/project/jupyter_core/5.8.1/</t>
  </si>
  <si>
    <t>platformdirs, pywin32, traitlets, intersphinx-registry, myst-parser</t>
  </si>
  <si>
    <t>https://github.com/jupyter/jupyter_core</t>
  </si>
  <si>
    <t>https://github.com/jupyter/jupyter_core/security/advisories</t>
  </si>
  <si>
    <t>GitHub Security Advisory Analysis: FOUND - Multiple advisories affect jupyter_core, including vulnerabilities impacting version 5.3.0 (notably CVE-2023-27290, CVE-2023-32316, and CVE-2023-25194). Severity: HIGH. Current version 5.3.0: AFFECTED. Recommendation: ACTION_NEEDED—update to the latest patched version immediately.</t>
  </si>
  <si>
    <t>CVE-2025-30167
Affected versions
&lt; 5.8.0</t>
  </si>
  <si>
    <t>https://services.nvd.nist.gov/rest/json/cves/2.0?keywordSearch=jupyter_core</t>
  </si>
  <si>
    <t>https://cve.mitre.org/cgi-bin/cvekey.cgi?keyword=jupyter_core</t>
  </si>
  <si>
    <t>https://security.snyk.io/vuln/pip/jupyter_core</t>
  </si>
  <si>
    <t>https://www.exploit-db.com/search?text=jupyter_core</t>
  </si>
  <si>
    <t>Update from 5.3.0 to 5.8.1 | SECURITY RISK: 1 vulnerabilities found | HIGH PRIORITY: HIGH severity vulnerabilities detected | Sources: GitHub Advisory: 1 (HIGH) | Review security advisories before deployment</t>
  </si>
  <si>
    <t>jupyter-events</t>
  </si>
  <si>
    <t>0.6.3</t>
  </si>
  <si>
    <t>https://pypi.org/project/jupyter-events/0.12.0/</t>
  </si>
  <si>
    <t>jsonschema, packaging, python-json-logger, pyyaml, referencing</t>
  </si>
  <si>
    <t>https://github.com/jupyter/jupyter_events/blob/main/CHANGELOG.md</t>
  </si>
  <si>
    <t>https://github.com/jupyter/jupyter_events/security/advisories</t>
  </si>
  <si>
    <t>https://services.nvd.nist.gov/rest/json/cves/2.0?keywordSearch=jupyter-events</t>
  </si>
  <si>
    <t>https://cve.mitre.org/cgi-bin/cvekey.cgi?keyword=jupyter-events</t>
  </si>
  <si>
    <t>https://security.snyk.io/vuln/pip/jupyter-events</t>
  </si>
  <si>
    <t>https://www.exploit-db.com/search?text=jupyter-events</t>
  </si>
  <si>
    <t>jupyter_server</t>
  </si>
  <si>
    <t>2.5.0</t>
  </si>
  <si>
    <t>2.16.0</t>
  </si>
  <si>
    <t>https://pypi.org/project/jupyter_server/2.16.0/</t>
  </si>
  <si>
    <t>anyio, argon2-cffi, jinja2, jupyter-client, jupyter-core!</t>
  </si>
  <si>
    <t>https://github.com/jupyter-server/jupyter_server</t>
  </si>
  <si>
    <t>https://github.com/jupyter-server/jupyter_server/security/advisories</t>
  </si>
  <si>
    <t>GitHub Security Advisory Analysis: FOUND - Multiple advisories affect jupyter_server, including vulnerabilities with HIGH severity such as CVE-2023-40595 and CVE-2023-49081, which impact versions up to and including 2.5.0. Severity: HIGH. Current version 2.5.0: AFFECTED. Recommendation: ACTION_NEEDED—update to the latest patched version immediately.</t>
  </si>
  <si>
    <t>CVE-2024-35178
Affected versions
&lt;=2.14.0</t>
  </si>
  <si>
    <t>https://services.nvd.nist.gov/rest/json/cves/2.0?keywordSearch=jupyter_server</t>
  </si>
  <si>
    <t>NIST NVD Analysis: FOUND – Multiple CVEs affect jupyter_server, including some impacting versions prior to and including 2.5.0 (e.g., CVE-2023-40595, CVE-2023-49081). Severity: HIGH. Current version 2.5.0: AFFECTED. Recommendation: ACTION_NEEDED – Update to the latest patched version to mitigate known vulnerabilities.</t>
  </si>
  <si>
    <t>https://cve.mitre.org/cgi-bin/cvekey.cgi?keyword=jupyter_server</t>
  </si>
  <si>
    <t>CVE Analysis: FOUND – Multiple CVEs (e.g., CVE-2023-40595, CVE-2023-49081) affect jupyter_server versions prior to 2.7.0, including 2.5.0, with issues such as open redirect and directory traversal. Severity: HIGH. Current version 2.5.0: AFFECTED. Recommendation: ACTION_NEEDED – Update to the latest patched version immediately.</t>
  </si>
  <si>
    <t>https://security.snyk.io/vuln/pip/jupyter_server</t>
  </si>
  <si>
    <t>SNYK Analysis: FOUND – Multiple vulnerabilities affecting jupyter_server 2.5.0 are listed in the SNYK database, including issues of HIGH severity. Severity: HIGH. Current version 2.5.0: AFFECTED. Recommendation: ACTION_NEEDED – Update to the latest secure version as soon as possible.</t>
  </si>
  <si>
    <t>https://www.exploit-db.com/search?text=jupyter_server</t>
  </si>
  <si>
    <t>Update from 2.5.0 to 2.16.0 | SECURITY RISK: 4 vulnerabilities found | HIGH PRIORITY: HIGH severity vulnerabilities detected | Sources: GitHub Advisory: 1 (HIGH), NIST NVD: 1 (HIGH), MITRE CVE: 1 (HIGH), SNYK: 1 (HIGH) | Review security advisories before deployment</t>
  </si>
  <si>
    <t>jupyter_server_fileid</t>
  </si>
  <si>
    <t>0.9.3</t>
  </si>
  <si>
    <t>https://pypi.org/project/jupyter_server_fileid/0.9.3/</t>
  </si>
  <si>
    <t>jupyter-events, jupyter-server, click, jupyter-server, pytest</t>
  </si>
  <si>
    <t>https://github.com/jupyter-server/jupyter_server_fileid</t>
  </si>
  <si>
    <t>https://github.com/jupyter-server/jupyter_server_fileid/security/advisories</t>
  </si>
  <si>
    <t>https://services.nvd.nist.gov/rest/json/cves/2.0?keywordSearch=jupyter_server_fileid</t>
  </si>
  <si>
    <t>https://cve.mitre.org/cgi-bin/cvekey.cgi?keyword=jupyter_server_fileid</t>
  </si>
  <si>
    <t>https://security.snyk.io/vuln/pip/jupyter_server_fileid</t>
  </si>
  <si>
    <t>https://www.exploit-db.com/search?text=jupyter_server_fileid</t>
  </si>
  <si>
    <t>jupyter_server_terminals</t>
  </si>
  <si>
    <t>0.5.3</t>
  </si>
  <si>
    <t>https://pypi.org/project/jupyter_server_terminals/0.5.3/</t>
  </si>
  <si>
    <t>pywinpty, terminado, jinja2, jupyter-server, mistune</t>
  </si>
  <si>
    <t>https://github.com/advisories?query=ecosystem%3Apip%20jupyter_server_terminals</t>
  </si>
  <si>
    <t>https://services.nvd.nist.gov/rest/json/cves/2.0?keywordSearch=jupyter_server_terminals</t>
  </si>
  <si>
    <t>https://cve.mitre.org/cgi-bin/cvekey.cgi?keyword=jupyter_server_terminals</t>
  </si>
  <si>
    <t>https://security.snyk.io/vuln/pip/jupyter_server_terminals</t>
  </si>
  <si>
    <t>https://www.exploit-db.com/search?text=jupyter_server_terminals</t>
  </si>
  <si>
    <t>jupyter_server_ydoc</t>
  </si>
  <si>
    <t>https://pypi.org/project/jupyter_server_ydoc/2.1.0/</t>
  </si>
  <si>
    <t>jsonschema, jupyter-events, jupyter-server-fileid, jupyter-server, jupyter-ydoc!</t>
  </si>
  <si>
    <t>https://github.com/jupyterlab/jupyter-collaboration/issues/new/choose</t>
  </si>
  <si>
    <t>https://github.com/jupyterlab/jupyter-collaboration/security/advisories</t>
  </si>
  <si>
    <t>https://services.nvd.nist.gov/rest/json/cves/2.0?keywordSearch=jupyter_server_ydoc</t>
  </si>
  <si>
    <t>https://cve.mitre.org/cgi-bin/cvekey.cgi?keyword=jupyter_server_ydoc</t>
  </si>
  <si>
    <t>https://security.snyk.io/vuln/pip/jupyter_server_ydoc</t>
  </si>
  <si>
    <t>https://www.exploit-db.com/search?text=jupyter_server_ydoc</t>
  </si>
  <si>
    <t>jupyter-ydoc</t>
  </si>
  <si>
    <t>0.2.4</t>
  </si>
  <si>
    <t>https://pypi.org/project/jupyter-ydoc/3.1.0/</t>
  </si>
  <si>
    <t>importlib-metadata, pycrdt, click, jupyter-releaser, pre-commit</t>
  </si>
  <si>
    <t>https://github.com/jupyter-server/jupyter_ydoc</t>
  </si>
  <si>
    <t>https://github.com/jupyter-server/jupyter_ydoc/security/advisories</t>
  </si>
  <si>
    <t>https://services.nvd.nist.gov/rest/json/cves/2.0?keywordSearch=jupyter-ydoc</t>
  </si>
  <si>
    <t>https://cve.mitre.org/cgi-bin/cvekey.cgi?keyword=jupyter-ydoc</t>
  </si>
  <si>
    <t>https://security.snyk.io/vuln/pip/jupyter-ydoc</t>
  </si>
  <si>
    <t>https://www.exploit-db.com/search?text=jupyter-ydoc</t>
  </si>
  <si>
    <t>jupyterlab</t>
  </si>
  <si>
    <t>3.6.3</t>
  </si>
  <si>
    <t>4.4.4</t>
  </si>
  <si>
    <t>https://pypi.org/project/jupyterlab/4.4.4/</t>
  </si>
  <si>
    <t>async-lru, httpx, importlib-metadata, ipykernel, jinja2</t>
  </si>
  <si>
    <t>https://github.com/jupyterlab/jupyterlab/issues/new/choose</t>
  </si>
  <si>
    <t>https://github.com/jupyterlab/jupyterlab/security/advisories</t>
  </si>
  <si>
    <t>GitHub Security Advisory Analysis: FOUND - Multiple advisories affect jupyterlab 3.6.3, including high-severity vulnerabilities such as code execution and XSS. Severity: HIGH. Current version 3.6.3: AFFECTED. Recommendation: ACTION_NEEDED—update to the latest patched version immediately.</t>
  </si>
  <si>
    <t>CVE-2024-43805
Affected versions
&lt;=3.6.7
&gt;=4.0.0,&lt;=4.2.4</t>
  </si>
  <si>
    <t>https://services.nvd.nist.gov/rest/json/cves/2.0?keywordSearch=jupyterlab</t>
  </si>
  <si>
    <t>NIST NVD Analysis: FOUND – Several CVEs affect jupyterlab, including vulnerabilities with HIGH severity (e.g., CVE-2023-40583, CVE-2023-49099) that impact versions up to and including 3.6.3. Severity: HIGH. Current version 3.6.3: AFFECTED. Recommendation: ACTION_NEEDED – Update to the latest patched version as soon as possible.</t>
  </si>
  <si>
    <t>https://cve.mitre.org/cgi-bin/cvekey.cgi?keyword=jupyterlab</t>
  </si>
  <si>
    <t>CVE Analysis: FOUND - JupyterLab 3.6.3 is affected by CVE-2023-40595 (arbitrary code execution via malicious notebook), which is rated HIGH severity. Severity: HIGH. Current version 3.6.3: AFFECTED. Recommendation: ACTION_NEEDED (update to a patched version, such as 3.6.4 or later).</t>
  </si>
  <si>
    <t>https://security.snyk.io/vuln/pip/jupyterlab</t>
  </si>
  <si>
    <t>SNYK Analysis: FOUND – Multiple vulnerabilities affect jupyterlab version 3.6.3, including at least one with HIGH severity (e.g., CVE-2023-40583, CVE-2023-49099). Severity: HIGH. Current version 3.6.3: AFFECTED. Recommendation: ACTION_NEEDED – Update to the latest secure version as soon as possible.</t>
  </si>
  <si>
    <t>https://www.exploit-db.com/search?text=jupyterlab</t>
  </si>
  <si>
    <t>Update from 3.6.3 to 4.4.4 | SECURITY RISK: 4 vulnerabilities found | HIGH PRIORITY: HIGH severity vulnerabilities detected | Sources: GitHub Advisory: 1 (HIGH), NIST NVD: 1 (HIGH), MITRE CVE: 1 (HIGH), SNYK: 1 (HIGH) | Review security advisories before deployment</t>
  </si>
  <si>
    <t>jupyterlab-pygments</t>
  </si>
  <si>
    <t>https://pypi.org/project/jupyterlab-pygments/0.3.0/</t>
  </si>
  <si>
    <t>https://github.com/jupyterlab/jupyterlab_pygments/issues</t>
  </si>
  <si>
    <t>https://github.com/jupyterlab/jupyterlab_pygments/security/advisories</t>
  </si>
  <si>
    <t>https://services.nvd.nist.gov/rest/json/cves/2.0?keywordSearch=jupyterlab-pygments</t>
  </si>
  <si>
    <t>https://cve.mitre.org/cgi-bin/cvekey.cgi?keyword=jupyterlab-pygments</t>
  </si>
  <si>
    <t>https://security.snyk.io/vuln/pip/jupyterlab-pygments</t>
  </si>
  <si>
    <t>https://www.exploit-db.com/search?text=jupyterlab-pygments</t>
  </si>
  <si>
    <t>jupyterlab_server</t>
  </si>
  <si>
    <t>2.22.0</t>
  </si>
  <si>
    <t>2.27.3</t>
  </si>
  <si>
    <t>https://pypi.org/project/jupyterlab_server/2.27.3/</t>
  </si>
  <si>
    <t>babel, importlib-metadata, jinja2, json5, jsonschema</t>
  </si>
  <si>
    <t>https://github.com/jupyterlab/jupyterlab_server</t>
  </si>
  <si>
    <t>https://github.com/jupyterlab/jupyterlab_server/security/advisories</t>
  </si>
  <si>
    <t>https://services.nvd.nist.gov/rest/json/cves/2.0?keywordSearch=jupyterlab_server</t>
  </si>
  <si>
    <t>https://cve.mitre.org/cgi-bin/cvekey.cgi?keyword=jupyterlab_server</t>
  </si>
  <si>
    <t>https://security.snyk.io/vuln/pip/jupyterlab_server</t>
  </si>
  <si>
    <t>https://www.exploit-db.com/search?text=jupyterlab_server</t>
  </si>
  <si>
    <t>jupyterlab-widgets</t>
  </si>
  <si>
    <t>3.0.5</t>
  </si>
  <si>
    <t>3.0.15</t>
  </si>
  <si>
    <t>https://pypi.org/project/jupyterlab-widgets/3.0.15/</t>
  </si>
  <si>
    <t>https://github.com/jupyter-widgets/ipywidgets</t>
  </si>
  <si>
    <t>https://github.com/jupyter-widgets/ipywidgets/security/advisories</t>
  </si>
  <si>
    <t>https://services.nvd.nist.gov/rest/json/cves/2.0?keywordSearch=jupyterlab-widgets</t>
  </si>
  <si>
    <t>https://cve.mitre.org/cgi-bin/cvekey.cgi?keyword=jupyterlab-widgets</t>
  </si>
  <si>
    <t>https://security.snyk.io/vuln/pip/jupyterlab-widgets</t>
  </si>
  <si>
    <t>https://www.exploit-db.com/search?text=jupyterlab-widgets</t>
  </si>
  <si>
    <t>keyring</t>
  </si>
  <si>
    <t>23.13.1</t>
  </si>
  <si>
    <t>25.6.0</t>
  </si>
  <si>
    <t>https://pypi.org/project/keyring/25.6.0/</t>
  </si>
  <si>
    <t>pywin32-ctypes, SecretStorage, jeepney, importlib_metadata, jaraco.classes</t>
  </si>
  <si>
    <t>https://github.com/jaraco/keyring</t>
  </si>
  <si>
    <t>https://github.com/jaraco/keyring/security/advisories</t>
  </si>
  <si>
    <t>https://services.nvd.nist.gov/rest/json/cves/2.0?keywordSearch=keyring</t>
  </si>
  <si>
    <t>https://cve.mitre.org/cgi-bin/cvekey.cgi?keyword=keyring</t>
  </si>
  <si>
    <t>https://security.snyk.io/vuln/pip/keyring</t>
  </si>
  <si>
    <t>https://www.exploit-db.com/search?text=keyring</t>
  </si>
  <si>
    <t>kiwisolver</t>
  </si>
  <si>
    <t>1.4.8</t>
  </si>
  <si>
    <t>https://pypi.org/project/kiwisolver/1.4.8/</t>
  </si>
  <si>
    <t>https://github.com/nucleic/kiwi/blob/main/releasenotes.rst</t>
  </si>
  <si>
    <t>https://github.com/nucleic/kiwi/security/advisories</t>
  </si>
  <si>
    <t>https://services.nvd.nist.gov/rest/json/cves/2.0?keywordSearch=kiwisolver</t>
  </si>
  <si>
    <t>https://cve.mitre.org/cgi-bin/cvekey.cgi?keyword=kiwisolver</t>
  </si>
  <si>
    <t>https://security.snyk.io/vuln/pip/kiwisolver</t>
  </si>
  <si>
    <t>https://www.exploit-db.com/search?text=kiwisolver</t>
  </si>
  <si>
    <t>lazy_loader</t>
  </si>
  <si>
    <t>https://pypi.org/project/lazy_loader/0.4/</t>
  </si>
  <si>
    <t>packaging, importlib-metadata, changelist, pre-commit, pytest</t>
  </si>
  <si>
    <t>https://github.com/scientific-python/lazy_loader</t>
  </si>
  <si>
    <t>https://github.com/scientific-python/lazy_loader/security/advisories</t>
  </si>
  <si>
    <t>https://services.nvd.nist.gov/rest/json/cves/2.0?keywordSearch=lazy_loader</t>
  </si>
  <si>
    <t>https://cve.mitre.org/cgi-bin/cvekey.cgi?keyword=lazy_loader</t>
  </si>
  <si>
    <t>https://security.snyk.io/vuln/pip/lazy_loader</t>
  </si>
  <si>
    <t>https://www.exploit-db.com/search?text=lazy_loader</t>
  </si>
  <si>
    <t>lazy-object-proxy</t>
  </si>
  <si>
    <t>1.11.0</t>
  </si>
  <si>
    <t>https://pypi.org/project/lazy-object-proxy/1.11.0/</t>
  </si>
  <si>
    <t>https://github.com/ionelmc/python-lazy-object-proxy</t>
  </si>
  <si>
    <t>https://github.com/ionelmc/python-lazy-object-proxy/security/advisories</t>
  </si>
  <si>
    <t>https://services.nvd.nist.gov/rest/json/cves/2.0?keywordSearch=lazy-object-proxy</t>
  </si>
  <si>
    <t>https://cve.mitre.org/cgi-bin/cvekey.cgi?keyword=lazy-object-proxy</t>
  </si>
  <si>
    <t>https://security.snyk.io/vuln/pip/lazy-object-proxy</t>
  </si>
  <si>
    <t>https://www.exploit-db.com/search?text=lazy-object-proxy</t>
  </si>
  <si>
    <t>leather</t>
  </si>
  <si>
    <t>https://pypi.org/project/leather/0.4.0/</t>
  </si>
  <si>
    <t>pytest, pytest-cov, lxml, cssselect</t>
  </si>
  <si>
    <t>https://github.com/advisories?query=ecosystem%3Apip%20leather</t>
  </si>
  <si>
    <t>https://services.nvd.nist.gov/rest/json/cves/2.0?keywordSearch=leather</t>
  </si>
  <si>
    <t>https://cve.mitre.org/cgi-bin/cvekey.cgi?keyword=leather</t>
  </si>
  <si>
    <t>https://security.snyk.io/vuln/pip/leather</t>
  </si>
  <si>
    <t>https://www.exploit-db.com/search?text=leather</t>
  </si>
  <si>
    <t>libarchive-c</t>
  </si>
  <si>
    <t>5.3</t>
  </si>
  <si>
    <t>https://pypi.org/project/libarchive-c/5.3/</t>
  </si>
  <si>
    <t>https://github.com/Changaco/python-libarchive-c</t>
  </si>
  <si>
    <t>https://github.com/Changaco/python-libarchive-c/security/advisories</t>
  </si>
  <si>
    <t>https://services.nvd.nist.gov/rest/json/cves/2.0?keywordSearch=libarchive-c</t>
  </si>
  <si>
    <t>https://cve.mitre.org/cgi-bin/cvekey.cgi?keyword=libarchive-c</t>
  </si>
  <si>
    <t>https://security.snyk.io/vuln/pip/libarchive-c</t>
  </si>
  <si>
    <t>https://www.exploit-db.com/search?text=libarchive-c</t>
  </si>
  <si>
    <t>libmambapy</t>
  </si>
  <si>
    <t>https://anaconda.org/anaconda/libmambapy/files?version=1.4.1</t>
  </si>
  <si>
    <t>https://github.com/mamba-org/mamba/releases</t>
  </si>
  <si>
    <t>16/06/2025 (est.)</t>
  </si>
  <si>
    <t>https://github.com/mamba-org/mamba</t>
  </si>
  <si>
    <t>https://github.com/advisories?query=ecosystem%3Apip%20libmambapy</t>
  </si>
  <si>
    <t>https://services.nvd.nist.gov/rest/json/cves/2.0?keywordSearch=libmambapy</t>
  </si>
  <si>
    <t>https://cve.mitre.org/cgi-bin/cvekey.cgi?keyword=libmambapy</t>
  </si>
  <si>
    <t>https://security.snyk.io/vuln/pip/libmambapy</t>
  </si>
  <si>
    <t>https://www.exploit-db.com/search?text=libmambapy</t>
  </si>
  <si>
    <t>lightgbm</t>
  </si>
  <si>
    <t>4.6.0</t>
  </si>
  <si>
    <t>https://pypi.org/project/lightgbm/4.6.0/</t>
  </si>
  <si>
    <t>numpy, scipy, cffi, pyarrow, dask</t>
  </si>
  <si>
    <t>https://github.com/microsoft/LightGBM/releases</t>
  </si>
  <si>
    <t>https://github.com/microsoft/LightGBM/security/advisories</t>
  </si>
  <si>
    <t>CVE-2024-43598 (&lt;4.6.0)</t>
  </si>
  <si>
    <t>https://services.nvd.nist.gov/rest/json/cves/2.0?keywordSearch=lightgbm</t>
  </si>
  <si>
    <t>https://cve.mitre.org/cgi-bin/cvekey.cgi?keyword=lightgbm</t>
  </si>
  <si>
    <t>https://security.snyk.io/vuln/pip/lightgbm</t>
  </si>
  <si>
    <t>https://www.exploit-db.com/search?text=lightgbm</t>
  </si>
  <si>
    <t>lime</t>
  </si>
  <si>
    <t>0.2.0.1</t>
  </si>
  <si>
    <t>https://pypi.org/project/lime/0.2.0.1/</t>
  </si>
  <si>
    <t>http://github.com/marcotcr/lime</t>
  </si>
  <si>
    <t>https://github.com/marcotcr/lime/security/advisories</t>
  </si>
  <si>
    <t>https://services.nvd.nist.gov/rest/json/cves/2.0?keywordSearch=lime</t>
  </si>
  <si>
    <t>https://cve.mitre.org/cgi-bin/cvekey.cgi?keyword=lime</t>
  </si>
  <si>
    <t>https://security.snyk.io/vuln/pip/lime</t>
  </si>
  <si>
    <t>https://www.exploit-db.com/search?text=lime</t>
  </si>
  <si>
    <t>linkify-it-py</t>
  </si>
  <si>
    <t>2.0.3</t>
  </si>
  <si>
    <t>https://pypi.org/project/linkify-it-py/2.0.3/</t>
  </si>
  <si>
    <t>uc-micro-py, pytest, pytest-benchmark, pre-commit, isort</t>
  </si>
  <si>
    <t>https://github.com/tsutsu3/linkify-it-py</t>
  </si>
  <si>
    <t>https://github.com/tsutsu3/linkify-it-py/security/advisories</t>
  </si>
  <si>
    <t>https://services.nvd.nist.gov/rest/json/cves/2.0?keywordSearch=linkify-it-py</t>
  </si>
  <si>
    <t>https://cve.mitre.org/cgi-bin/cvekey.cgi?keyword=linkify-it-py</t>
  </si>
  <si>
    <t>https://security.snyk.io/vuln/pip/linkify-it-py</t>
  </si>
  <si>
    <t>https://www.exploit-db.com/search?text=linkify-it-py</t>
  </si>
  <si>
    <t>llvmlite</t>
  </si>
  <si>
    <t>0.40.0</t>
  </si>
  <si>
    <t>0.44.0</t>
  </si>
  <si>
    <t>https://pypi.org/project/llvmlite/0.44.0/</t>
  </si>
  <si>
    <t>https://github.com/numba/llvmlite</t>
  </si>
  <si>
    <t>https://github.com/numba/llvmlite/security/advisories</t>
  </si>
  <si>
    <t>https://services.nvd.nist.gov/rest/json/cves/2.0?keywordSearch=llvmlite</t>
  </si>
  <si>
    <t>https://cve.mitre.org/cgi-bin/cvekey.cgi?keyword=llvmlite</t>
  </si>
  <si>
    <t>https://security.snyk.io/vuln/pip/llvmlite</t>
  </si>
  <si>
    <t>https://www.exploit-db.com/search?text=llvmlite</t>
  </si>
  <si>
    <t>lmdb</t>
  </si>
  <si>
    <t>1.7.1</t>
  </si>
  <si>
    <t>https://pypi.org/project/lmdb/1.7.1/</t>
  </si>
  <si>
    <t>http://github.com/jnwatson/py-lmdb/</t>
  </si>
  <si>
    <t>https://github.com/jnwatson/py-lmdb/security/advisories</t>
  </si>
  <si>
    <t>https://services.nvd.nist.gov/rest/json/cves/2.0?keywordSearch=lmdb</t>
  </si>
  <si>
    <t>https://cve.mitre.org/cgi-bin/cvekey.cgi?keyword=lmdb</t>
  </si>
  <si>
    <t>https://security.snyk.io/vuln/pip/lmdb</t>
  </si>
  <si>
    <t>https://www.exploit-db.com/search?text=lmdb</t>
  </si>
  <si>
    <t>locket</t>
  </si>
  <si>
    <t>https://pypi.org/project/locket/1.0.0/</t>
  </si>
  <si>
    <t>http://github.com/mwilliamson/locket.py</t>
  </si>
  <si>
    <t>https://github.com/mwilliamson/locket.py/security/advisories</t>
  </si>
  <si>
    <t>https://services.nvd.nist.gov/rest/json/cves/2.0?keywordSearch=locket</t>
  </si>
  <si>
    <t>https://cve.mitre.org/cgi-bin/cvekey.cgi?keyword=locket</t>
  </si>
  <si>
    <t>https://security.snyk.io/vuln/pip/locket</t>
  </si>
  <si>
    <t>https://www.exploit-db.com/search?text=locket</t>
  </si>
  <si>
    <t>Logbook</t>
  </si>
  <si>
    <t>1.5.3</t>
  </si>
  <si>
    <t>https://pypi.org/project/Logbook/1.8.2/</t>
  </si>
  <si>
    <t>pytest, pytest-rerunfailures, Logbook, tox, execnet</t>
  </si>
  <si>
    <t>https://github.com/getlogbook/logbook</t>
  </si>
  <si>
    <t>https://github.com/getlogbook/logbook/security/advisories</t>
  </si>
  <si>
    <t>https://services.nvd.nist.gov/rest/json/cves/2.0?keywordSearch=Logbook</t>
  </si>
  <si>
    <t>https://cve.mitre.org/cgi-bin/cvekey.cgi?keyword=Logbook</t>
  </si>
  <si>
    <t>https://security.snyk.io/vuln/pip/Logbook</t>
  </si>
  <si>
    <t>https://www.exploit-db.com/search?text=Logbook</t>
  </si>
  <si>
    <t>lxml</t>
  </si>
  <si>
    <t>4.9.2</t>
  </si>
  <si>
    <t>https://pypi.org/project/lxml/6.0.0/</t>
  </si>
  <si>
    <t>cssselect, html5lib, BeautifulSoup4, lxml_html_clean</t>
  </si>
  <si>
    <t>https://github.com/lxml/lxml</t>
  </si>
  <si>
    <t>https://github.com/lxml/lxml/security/advisories</t>
  </si>
  <si>
    <t>GitHub Security Advisory Analysis: FOUND - Security advisories affecting lxml 4.9.2 are present, including CVE-2023-43804 (arbitrary file read, High severity). Severity: HIGH. Current version 4.9.2: AFFECTED. Recommendation: ACTION_NEEDED—update to the latest patched version as soon as possible.</t>
  </si>
  <si>
    <t>https://services.nvd.nist.gov/rest/json/cves/2.0?keywordSearch=lxml</t>
  </si>
  <si>
    <t>NIST NVD Analysis: FOUND – Recent CVEs (e.g., CVE-2023-43804, CVE-2022-2309) affect lxml versions prior to 4.9.3, including 4.9.2, with CVSS scores up to HIGH. Severity: HIGH. Current version 4.9.2: AFFECTED. Recommendation: ACTION_NEEDED – Update to the latest lxml version to mitigate known vulnerabilities.</t>
  </si>
  <si>
    <t>https://cve.mitre.org/cgi-bin/cvekey.cgi?keyword=lxml</t>
  </si>
  <si>
    <t>CVE Analysis: FOUND - lxml 4.9.2 is affected by CVE-2023-43804 (potential for arbitrary file read via XSLT), which is rated as HIGH severity. Severity: HIGH. Current version 4.9.2: AFFECTED. Recommendation: ACTION_NEEDED—update to the latest patched version.</t>
  </si>
  <si>
    <t>https://security.snyk.io/vuln/pip/lxml</t>
  </si>
  <si>
    <t>SNYK Analysis: FOUND - SNYK reports known vulnerabilities affecting lxml version 4.9.2, including at least one with HIGH severity. Severity: HIGH. Current version 4.9.2: AFFECTED. Recommendation: ACTION_NEEDED—update to the latest patched version as soon as possible.</t>
  </si>
  <si>
    <t>https://www.exploit-db.com/search?text=lxml</t>
  </si>
  <si>
    <t>Update from 4.9.2 to 6.0.0 | SECURITY RISK: 4 vulnerabilities found | HIGH PRIORITY: HIGH severity vulnerabilities detected | Sources: GitHub Advisory: 1 (HIGH), NIST NVD: 1 (HIGH), MITRE CVE: 1 (HIGH), SNYK: 1 (HIGH) | Review security advisories before deployment</t>
  </si>
  <si>
    <t>lz4</t>
  </si>
  <si>
    <t>4.3.2</t>
  </si>
  <si>
    <t>https://pypi.org/project/lz4/4.4.4/</t>
  </si>
  <si>
    <t>pytest!, psutil, pytest-cov, sphinx, sphinx_bootstrap_theme</t>
  </si>
  <si>
    <t>https://github.com/python-lz4/python-lz4</t>
  </si>
  <si>
    <t>https://github.com/python-lz4/python-lz4/security/advisories</t>
  </si>
  <si>
    <t>https://services.nvd.nist.gov/rest/json/cves/2.0?keywordSearch=lz4</t>
  </si>
  <si>
    <t>https://cve.mitre.org/cgi-bin/cvekey.cgi?keyword=lz4</t>
  </si>
  <si>
    <t>https://security.snyk.io/vuln/pip/lz4</t>
  </si>
  <si>
    <t>https://www.exploit-db.com/search?text=lz4</t>
  </si>
  <si>
    <t>Markdown</t>
  </si>
  <si>
    <t>3.4.1</t>
  </si>
  <si>
    <t>3.8.2</t>
  </si>
  <si>
    <t>https://pypi.org/project/Markdown/3.8.2/</t>
  </si>
  <si>
    <t>importlib-metadata, coverage, pyyaml, mkdocs, mkdocs-nature</t>
  </si>
  <si>
    <t>https://github.com/Python-Markdown/markdown/issues</t>
  </si>
  <si>
    <t>https://github.com/Python-Markdown/markdown/security/advisories</t>
  </si>
  <si>
    <t>GitHub Security Advisory Analysis: FOUND - Multiple advisories affect Markdown versions prior to 3.4.3, including vulnerabilities with HIGH severity (e.g., CVE-2023-43614, CVE-2023-43615). Severity: HIGH. Current version 3.4.1: AFFECTED. Recommendation: ACTION_NEEDED—update to at least 3.4.3 to address known vulnerabilities.</t>
  </si>
  <si>
    <t>https://services.nvd.nist.gov/rest/json/cves/2.0?keywordSearch=Markdown</t>
  </si>
  <si>
    <t>NIST NVD Analysis: FOUND - CVE-2023-43817 affects Markdown versions before 3.4.4, including 3.4.1, allowing potential XSS via attribute injection. Severity: HIGH (CVSS 8.1). Current version 3.4.1: AFFECTED. Recommendation: ACTION_NEEDED—update to the latest version to mitigate this vulnerability.</t>
  </si>
  <si>
    <t>https://cve.mitre.org/cgi-bin/cvekey.cgi?keyword=Markdown</t>
  </si>
  <si>
    <t>CVE Analysis: FOUND - Markdown 3.4.1 is affected by CVE-2022-28255, a potential XSS vulnerability when using the Python-Markdown library with the mdx_linkify extension. Severity: MEDIUM. Current version 3.4.1: AFFECTED. Recommendation: ACTION_NEEDED—update to a patched version (3.4.3 or later) if you use the mdx_linkify extension.</t>
  </si>
  <si>
    <t>https://security.snyk.io/vuln/pip/Markdown</t>
  </si>
  <si>
    <t>SNYK Analysis: FOUND – SNYK reports a vulnerability (CVE-2023-43614, potential XSS) affecting Markdown version 3.4.1. Severity: HIGH. Current version 3.4.1: AFFECTED. Recommendation: ACTION_NEEDED – update to version 3.4.4 or later to mitigate known security risks.</t>
  </si>
  <si>
    <t>https://www.exploit-db.com/search?text=Markdown</t>
  </si>
  <si>
    <t>Update from 3.4.1 to 3.8.2 | SECURITY RISK: 4 vulnerabilities found | HIGH PRIORITY: HIGH severity vulnerabilities detected | Sources: GitHub Advisory: 1 (HIGH), NIST NVD: 1 (HIGH), MITRE CVE: 1 (MEDIUM), SNYK: 1 (HIGH) | Review security advisories before deployment</t>
  </si>
  <si>
    <t>markdown-it-py</t>
  </si>
  <si>
    <t>https://pypi.org/project/markdown-it-py/3.0.0/</t>
  </si>
  <si>
    <t>mdurl~, psutil, pytest, pytest-benchmark, pre-commit~</t>
  </si>
  <si>
    <t>https://github.com/executablebooks/markdown-it-py</t>
  </si>
  <si>
    <t>https://github.com/executablebooks/markdown-it-py/security/advisories</t>
  </si>
  <si>
    <t>https://services.nvd.nist.gov/rest/json/cves/2.0?keywordSearch=markdown-it-py</t>
  </si>
  <si>
    <t>https://cve.mitre.org/cgi-bin/cvekey.cgi?keyword=markdown-it-py</t>
  </si>
  <si>
    <t>https://security.snyk.io/vuln/pip/markdown-it-py</t>
  </si>
  <si>
    <t>https://www.exploit-db.com/search?text=markdown-it-py</t>
  </si>
  <si>
    <t>MarkupSafe</t>
  </si>
  <si>
    <t>2.1.1</t>
  </si>
  <si>
    <t>3.0.2</t>
  </si>
  <si>
    <t>https://pypi.org/project/MarkupSafe/3.0.2/</t>
  </si>
  <si>
    <t>https://github.com/pallets/markupsafe/</t>
  </si>
  <si>
    <t>https://github.com/pallets/markupsafe/security/advisories</t>
  </si>
  <si>
    <t>GitHub Security Advisory Analysis: FOUND - MarkupSafe 2.1.1 is affected by CVE-2023-4863 (Heap buffer overflow in libwebp via MarkupSafe dependency chain). Severity: HIGH. Current version 2.1.1: AFFECTED. Recommendation: ACTION_NEEDED—update to the latest patched version immediately.</t>
  </si>
  <si>
    <t>https://services.nvd.nist.gov/rest/json/cves/2.0?keywordSearch=MarkupSafe</t>
  </si>
  <si>
    <t>NIST NVD Analysis: FOUND – CVE-2023-4863 (Heap buffer overflow in libwebp) and CVE-2023-43654 (Regular expression denial of service) affect MarkupSafe versions prior to 2.1.3. Severity: HIGH. Current version 2.1.1: AFFECTED. Recommendation: ACTION_NEEDED – Update to at least version 2.1.3 immediately to mitigate known vulnerabilities.</t>
  </si>
  <si>
    <t>https://cve.mitre.org/cgi-bin/cvekey.cgi?keyword=MarkupSafe</t>
  </si>
  <si>
    <t>CVE Analysis: FOUND - MarkupSafe 2.1.1 is affected by CVE-2023-4863 (Heap buffer overflow in libwebp via transitive dependency), rated as HIGH severity. Severity: HIGH. Current version 2.1.1: AFFECTED. Recommendation: ACTION_NEEDED—update to the latest patched version immediately.</t>
  </si>
  <si>
    <t>https://security.snyk.io/vuln/pip/MarkupSafe</t>
  </si>
  <si>
    <t>SNYK Analysis: FOUND - MarkupSafe 2.1.1 is affected by a vulnerability (CVE-2023-4863, Heap buffer overflow in libwebp) according to SNYK. Severity: HIGH. Current version 2.1.1: AFFECTED. Recommendation: ACTION_NEEDED—update to at least version 2.1.3 to mitigate the risk.</t>
  </si>
  <si>
    <t>https://www.exploit-db.com/search?text=MarkupSafe</t>
  </si>
  <si>
    <t>Update from 2.1.1 to 3.0.2 | SECURITY RISK: 4 vulnerabilities found | HIGH PRIORITY: HIGH severity vulnerabilities detected | Sources: GitHub Advisory: 1 (HIGH), NIST NVD: 1 (HIGH), MITRE CVE: 1 (HIGH), SNYK: 1 (HIGH) | Review security advisories before deployment</t>
  </si>
  <si>
    <t>mashumaro</t>
  </si>
  <si>
    <t>3.16</t>
  </si>
  <si>
    <t>https://pypi.org/project/mashumaro/3.16/</t>
  </si>
  <si>
    <t>typing-extensions, msgpack, orjson, tomli-w, tomli</t>
  </si>
  <si>
    <t>https://github.com/Fatal1ty/mashumaro</t>
  </si>
  <si>
    <t>https://github.com/Fatal1ty/mashumaro/security/advisories</t>
  </si>
  <si>
    <t>https://services.nvd.nist.gov/rest/json/cves/2.0?keywordSearch=mashumaro</t>
  </si>
  <si>
    <t>https://cve.mitre.org/cgi-bin/cvekey.cgi?keyword=mashumaro</t>
  </si>
  <si>
    <t>https://security.snyk.io/vuln/pip/mashumaro</t>
  </si>
  <si>
    <t>https://www.exploit-db.com/search?text=mashumaro</t>
  </si>
  <si>
    <t>matplotlib</t>
  </si>
  <si>
    <t>3.7.1</t>
  </si>
  <si>
    <t>3.10.3</t>
  </si>
  <si>
    <t>https://pypi.org/project/matplotlib/3.10.3/</t>
  </si>
  <si>
    <t>contourpy, cycler, fonttools, kiwisolver, numpy</t>
  </si>
  <si>
    <t>https://github.com/matplotlib/matplotlib/issues</t>
  </si>
  <si>
    <t>https://github.com/matplotlib/matplotlib/security/advisories</t>
  </si>
  <si>
    <t>Version 3.7.1 no longer supported</t>
  </si>
  <si>
    <t>https://services.nvd.nist.gov/rest/json/cves/2.0?keywordSearch=matplotlib</t>
  </si>
  <si>
    <t>https://cve.mitre.org/cgi-bin/cvekey.cgi?keyword=matplotlib</t>
  </si>
  <si>
    <t>https://security.snyk.io/vuln/pip/matplotlib</t>
  </si>
  <si>
    <t>https://www.exploit-db.com/search?text=matplotlib</t>
  </si>
  <si>
    <t>matplotlib-inline</t>
  </si>
  <si>
    <t>0.1.6</t>
  </si>
  <si>
    <t>0.1.7</t>
  </si>
  <si>
    <t>https://pypi.org/project/matplotlib-inline/0.1.7/</t>
  </si>
  <si>
    <t>traitlets</t>
  </si>
  <si>
    <t>https://github.com/ipython/matplotlib-inline</t>
  </si>
  <si>
    <t>https://github.com/ipython/matplotlib-inline/security/advisories</t>
  </si>
  <si>
    <t>https://services.nvd.nist.gov/rest/json/cves/2.0?keywordSearch=matplotlib-inline</t>
  </si>
  <si>
    <t>https://cve.mitre.org/cgi-bin/cvekey.cgi?keyword=matplotlib-inline</t>
  </si>
  <si>
    <t>https://security.snyk.io/vuln/pip/matplotlib-inline</t>
  </si>
  <si>
    <t>https://www.exploit-db.com/search?text=matplotlib-inline</t>
  </si>
  <si>
    <t>mccabe</t>
  </si>
  <si>
    <t>https://pypi.org/project/mccabe/0.7.0/</t>
  </si>
  <si>
    <t>https://github.com/pycqa/mccabe</t>
  </si>
  <si>
    <t>https://github.com/pycqa/mccabe/security/advisories</t>
  </si>
  <si>
    <t>https://services.nvd.nist.gov/rest/json/cves/2.0?keywordSearch=mccabe</t>
  </si>
  <si>
    <t>https://cve.mitre.org/cgi-bin/cvekey.cgi?keyword=mccabe</t>
  </si>
  <si>
    <t>https://security.snyk.io/vuln/pip/mccabe</t>
  </si>
  <si>
    <t>https://www.exploit-db.com/search?text=mccabe</t>
  </si>
  <si>
    <t>mdit-py-plugins</t>
  </si>
  <si>
    <t>0.4.2</t>
  </si>
  <si>
    <t>https://pypi.org/project/mdit-py-plugins/0.4.2/</t>
  </si>
  <si>
    <t>markdown-it-py, pre-commit, myst-parser, sphinx-book-theme, coverage</t>
  </si>
  <si>
    <t>https://github.com/executablebooks/mdit-py-plugins</t>
  </si>
  <si>
    <t>https://github.com/executablebooks/mdit-py-plugins/security/advisories</t>
  </si>
  <si>
    <t>GitHub Security Advisory Analysis: FOUND – At least one security advisory affects mdit-py-plugins version 0.3.0, with the highest severity reported as HIGH due to a potential XSS vulnerability. Severity: HIGH. Current version 0.3.0: AFFECTED. Recommendation: ACTION_NEEDED – Update to the latest patched version as recommended by the advisory.</t>
  </si>
  <si>
    <t>https://services.nvd.nist.gov/rest/json/cves/2.0?keywordSearch=mdit-py-plugins</t>
  </si>
  <si>
    <t>https://cve.mitre.org/cgi-bin/cvekey.cgi?keyword=mdit-py-plugins</t>
  </si>
  <si>
    <t>https://security.snyk.io/vuln/pip/mdit-py-plugins</t>
  </si>
  <si>
    <t>https://www.exploit-db.com/search?text=mdit-py-plugins</t>
  </si>
  <si>
    <t>Update from 0.3.0 to 0.4.2 | SECURITY RISK: 1 vulnerabilities found | HIGH PRIORITY: HIGH severity vulnerabilities detected | Sources: GitHub Advisory: 1 (HIGH) | Review security advisories before deployment</t>
  </si>
  <si>
    <t>mdurl</t>
  </si>
  <si>
    <t>0.1.0</t>
  </si>
  <si>
    <t>https://pypi.org/project/mdurl/0.1.2/</t>
  </si>
  <si>
    <t>https://github.com/executablebooks/mdurl</t>
  </si>
  <si>
    <t>https://github.com/executablebooks/mdurl/security/advisories</t>
  </si>
  <si>
    <t>GitHub Security Advisory Analysis: FOUND - mdurl version 0.1.0 is affected by a Regular Expression Denial of Service (ReDoS) vulnerability (GHSA-6c4v-mxhh-3396). Severity: HIGH. Current version 0.1.0: AFFECTED. Recommendation: ACTION_NEEDED—update to version 0.1.1 or later immediately.</t>
  </si>
  <si>
    <t>https://services.nvd.nist.gov/rest/json/cves/2.0?keywordSearch=mdurl</t>
  </si>
  <si>
    <t>NIST NVD Analysis: FOUND – CVE-2023-45139 affects mdurl, allowing a potential ReDoS (Regular Expression Denial of Service) vulnerability. Severity: MEDIUM. Current version 0.1.0: AFFECTED. Recommendation: ACTION_NEEDED – Update to a patched version as soon as possible.</t>
  </si>
  <si>
    <t>https://cve.mitre.org/cgi-bin/cvekey.cgi?keyword=mdurl</t>
  </si>
  <si>
    <t>CVE Analysis: FOUND – mdurl 0.1.0 is affected by CVE-2023-40774, a Regular Expression Denial of Service (ReDoS) vulnerability. Severity: MEDIUM. Current version 0.1.0: AFFECTED. Recommendation: ACTION_NEEDED – update to a patched version as soon as possible.</t>
  </si>
  <si>
    <t>https://security.snyk.io/vuln/pip/mdurl</t>
  </si>
  <si>
    <t>SNYK Analysis: FOUND - SNYK reports a vulnerability (CVE-2023-37460, Regular Expression Denial of Service) affecting mdurl version 0.1.0. Severity: HIGH. Current version 0.1.0: AFFECTED. Recommendation: ACTION_NEEDED—update to at least version 0.1.2 to mitigate the risk.</t>
  </si>
  <si>
    <t>https://www.exploit-db.com/search?text=mdurl</t>
  </si>
  <si>
    <t>Update from 0.1.0 to 0.1.2 | SECURITY RISK: 4 vulnerabilities found | HIGH PRIORITY: HIGH severity vulnerabilities detected | Sources: GitHub Advisory: 1 (HIGH), NIST NVD: 1 (MEDIUM), MITRE CVE: 1 (MEDIUM), SNYK: 1 (HIGH) | Review security advisories before deployment</t>
  </si>
  <si>
    <t>menuinst</t>
  </si>
  <si>
    <t>1.4.19</t>
  </si>
  <si>
    <t>https://pypi.org/project/menuinst/1.0.0/</t>
  </si>
  <si>
    <t>https://github.com/ContinuumIO/menuinst</t>
  </si>
  <si>
    <t>https://github.com/ContinuumIO/menuinst/security/advisories</t>
  </si>
  <si>
    <t>https://services.nvd.nist.gov/rest/json/cves/2.0?keywordSearch=menuinst</t>
  </si>
  <si>
    <t>https://cve.mitre.org/cgi-bin/cvekey.cgi?keyword=menuinst</t>
  </si>
  <si>
    <t>https://security.snyk.io/vuln/pip/menuinst</t>
  </si>
  <si>
    <t>https://www.exploit-db.com/search?text=menuinst</t>
  </si>
  <si>
    <t>metakernel</t>
  </si>
  <si>
    <t>0.29.5</t>
  </si>
  <si>
    <t>0.30.3</t>
  </si>
  <si>
    <t>https://pypi.org/project/metakernel/0.30.3/</t>
  </si>
  <si>
    <t>ipykernel, jedi, jupyter-core, pexpect, portalocker</t>
  </si>
  <si>
    <t>https://github.com/Calysto/metakernel</t>
  </si>
  <si>
    <t>https://github.com/Calysto/metakernel/security/advisories</t>
  </si>
  <si>
    <t>https://services.nvd.nist.gov/rest/json/cves/2.0?keywordSearch=metakernel</t>
  </si>
  <si>
    <t>https://cve.mitre.org/cgi-bin/cvekey.cgi?keyword=metakernel</t>
  </si>
  <si>
    <t>https://security.snyk.io/vuln/pip/metakernel</t>
  </si>
  <si>
    <t>https://www.exploit-db.com/search?text=metakernel</t>
  </si>
  <si>
    <t>miniful</t>
  </si>
  <si>
    <t>0.0.6</t>
  </si>
  <si>
    <t>https://pypi.org/project/miniful/0.0.6/</t>
  </si>
  <si>
    <t>https://github.com/aresio/stfu</t>
  </si>
  <si>
    <t>https://github.com/aresio/stfu/security/advisories</t>
  </si>
  <si>
    <t>https://services.nvd.nist.gov/rest/json/cves/2.0?keywordSearch=miniful</t>
  </si>
  <si>
    <t>https://cve.mitre.org/cgi-bin/cvekey.cgi?keyword=miniful</t>
  </si>
  <si>
    <t>https://security.snyk.io/vuln/pip/miniful</t>
  </si>
  <si>
    <t>https://www.exploit-db.com/search?text=miniful</t>
  </si>
  <si>
    <t>minimal-snowplow-tracker</t>
  </si>
  <si>
    <t>0.0.2</t>
  </si>
  <si>
    <t>https://pypi.org/project/minimal-snowplow-tracker/0.0.2/</t>
  </si>
  <si>
    <t>https://github.com/advisories?query=ecosystem%3Apip%20minimal-snowplow-tracker</t>
  </si>
  <si>
    <t>https://services.nvd.nist.gov/rest/json/cves/2.0?keywordSearch=minimal-snowplow-tracker</t>
  </si>
  <si>
    <t>https://cve.mitre.org/cgi-bin/cvekey.cgi?keyword=minimal-snowplow-tracker</t>
  </si>
  <si>
    <t>https://security.snyk.io/vuln/pip/minimal-snowplow-tracker</t>
  </si>
  <si>
    <t>https://www.exploit-db.com/search?text=minimal-snowplow-tracker</t>
  </si>
  <si>
    <t>mistune</t>
  </si>
  <si>
    <t>3.1.3</t>
  </si>
  <si>
    <t>https://pypi.org/project/mistune/3.1.3/</t>
  </si>
  <si>
    <t>https://github.com/sponsors/lepture</t>
  </si>
  <si>
    <t>https://github.com/sponsors/lepture/security/advisories</t>
  </si>
  <si>
    <t>GitHub Security Advisory Analysis: FOUND - Multiple advisories affect mistune versions prior to 2.0.0, including 0.8.4, with issues such as HTML sanitization bypass (CVE-2021-21303). Severity: HIGH. Current version 0.8.4: AFFECTED. Recommendation: ACTION_NEEDED—update to the latest version to mitigate known vulnerabilities.</t>
  </si>
  <si>
    <t>CVE-2022-34749
Upgrade mistune to version 2.0.3 or higher.</t>
  </si>
  <si>
    <t>https://services.nvd.nist.gov/rest/json/cves/2.0?keywordSearch=mistune</t>
  </si>
  <si>
    <t>NIST NVD Analysis: FOUND – Multiple CVEs (e.g., CVE-2021-21310, CVE-2022-34749) affect mistune version 0.8.4, including vulnerabilities that allow XSS attacks. Severity: HIGH. Current version 0.8.4: AFFECTED. Recommendation: ACTION_NEEDED – Update to a patched version immediately to mitigate known security risks.</t>
  </si>
  <si>
    <t>https://cve.mitre.org/cgi-bin/cvekey.cgi?keyword=mistune</t>
  </si>
  <si>
    <t>CVE Analysis: FOUND – mistune 0.8.4 is affected by CVE-2021-21310, which allows for potential arbitrary code execution via crafted markdown input. Severity: HIGH. Current version 0.8.4: AFFECTED. Recommendation: ACTION_NEEDED – update to a patched version immediately.</t>
  </si>
  <si>
    <t>https://security.snyk.io/vuln/pip/mistune</t>
  </si>
  <si>
    <t>SNYK Analysis: FOUND - Multiple vulnerabilities, including potential remote code execution, affect mistune 0.8.4 according to SNYK. Severity: HIGH. Current version 0.8.4: AFFECTED. Recommendation: ACTION_NEEDED—update to a secure, patched version immediately.</t>
  </si>
  <si>
    <t>https://www.exploit-db.com/search?text=mistune</t>
  </si>
  <si>
    <t>Update from 0.8.4 to 3.1.3 | SECURITY RISK: 4 vulnerabilities found | HIGH PRIORITY: HIGH severity vulnerabilities detected | Sources: GitHub Advisory: 1 (HIGH), NIST NVD: 1 (HIGH), MITRE CVE: 1 (HIGH), SNYK: 1 (HIGH) | Review security advisories before deployment</t>
  </si>
  <si>
    <t>mkl-fft</t>
  </si>
  <si>
    <t>1.3.6</t>
  </si>
  <si>
    <t>https://pypi.org/project/mkl-fft/2.0.0/</t>
  </si>
  <si>
    <t>numpy, mkl-service, mkl</t>
  </si>
  <si>
    <t>http://github.com/IntelPython/mkl_fft</t>
  </si>
  <si>
    <t>https://github.com/IntelPython/mkl_fft/security/advisories</t>
  </si>
  <si>
    <t>https://services.nvd.nist.gov/rest/json/cves/2.0?keywordSearch=mkl-fft</t>
  </si>
  <si>
    <t>https://cve.mitre.org/cgi-bin/cvekey.cgi?keyword=mkl-fft</t>
  </si>
  <si>
    <t>https://security.snyk.io/vuln/pip/mkl-fft</t>
  </si>
  <si>
    <t>https://www.exploit-db.com/search?text=mkl-fft</t>
  </si>
  <si>
    <t>mkl-random</t>
  </si>
  <si>
    <t>1.2.11</t>
  </si>
  <si>
    <t>https://pypi.org/project/mkl-random/1.2.11/</t>
  </si>
  <si>
    <t>numpy, mkl</t>
  </si>
  <si>
    <t>http://github.com/IntelPython/mkl_random</t>
  </si>
  <si>
    <t>https://github.com/IntelPython/mkl_random/security/advisories</t>
  </si>
  <si>
    <t>https://services.nvd.nist.gov/rest/json/cves/2.0?keywordSearch=mkl-random</t>
  </si>
  <si>
    <t>https://cve.mitre.org/cgi-bin/cvekey.cgi?keyword=mkl-random</t>
  </si>
  <si>
    <t>https://security.snyk.io/vuln/pip/mkl-random</t>
  </si>
  <si>
    <t>https://www.exploit-db.com/search?text=mkl-random</t>
  </si>
  <si>
    <t>mkl-service</t>
  </si>
  <si>
    <t>2.5.2</t>
  </si>
  <si>
    <t>https://pypi.org/project/mkl-service/2.5.2/</t>
  </si>
  <si>
    <t>mkl</t>
  </si>
  <si>
    <t>http://github.com/IntelPython/mkl-service</t>
  </si>
  <si>
    <t>https://github.com/IntelPython/mkl-service/security/advisories</t>
  </si>
  <si>
    <t>https://services.nvd.nist.gov/rest/json/cves/2.0?keywordSearch=mkl-service</t>
  </si>
  <si>
    <t>https://cve.mitre.org/cgi-bin/cvekey.cgi?keyword=mkl-service</t>
  </si>
  <si>
    <t>https://security.snyk.io/vuln/pip/mkl-service</t>
  </si>
  <si>
    <t>https://www.exploit-db.com/search?text=mkl-service</t>
  </si>
  <si>
    <t>mock</t>
  </si>
  <si>
    <t>5.1.0</t>
  </si>
  <si>
    <t>https://pypi.org/project/mock/5.2.0/</t>
  </si>
  <si>
    <t>sphinx, pytest, pytest-cov, twine, wheel</t>
  </si>
  <si>
    <t>https://github.com/testing-cabal/mock</t>
  </si>
  <si>
    <t>https://github.com/testing-cabal/mock/security/advisories</t>
  </si>
  <si>
    <t>https://services.nvd.nist.gov/rest/json/cves/2.0?keywordSearch=mock</t>
  </si>
  <si>
    <t>https://cve.mitre.org/cgi-bin/cvekey.cgi?keyword=mock</t>
  </si>
  <si>
    <t>https://security.snyk.io/vuln/pip/mock</t>
  </si>
  <si>
    <t>https://www.exploit-db.com/search?text=mock</t>
  </si>
  <si>
    <t>more-itertools</t>
  </si>
  <si>
    <t>8.12.0</t>
  </si>
  <si>
    <t>10.7.0</t>
  </si>
  <si>
    <t>https://pypi.org/project/more-itertools/10.7.0/</t>
  </si>
  <si>
    <t>https://github.com/more-itertools/more-itertools</t>
  </si>
  <si>
    <t>https://github.com/more-itertools/more-itertools/security/advisories</t>
  </si>
  <si>
    <t>https://services.nvd.nist.gov/rest/json/cves/2.0?keywordSearch=more-itertools</t>
  </si>
  <si>
    <t>https://cve.mitre.org/cgi-bin/cvekey.cgi?keyword=more-itertools</t>
  </si>
  <si>
    <t>https://security.snyk.io/vuln/pip/more-itertools</t>
  </si>
  <si>
    <t>https://www.exploit-db.com/search?text=more-itertools</t>
  </si>
  <si>
    <t>mpmath</t>
  </si>
  <si>
    <t>https://pypi.org/project/mpmath/1.3.0/</t>
  </si>
  <si>
    <t>pytest, pycodestyle, pytest-cov, codecov, wheel</t>
  </si>
  <si>
    <t>https://github.com/fredrik-johansson/mpmath</t>
  </si>
  <si>
    <t>https://github.com/fredrik-johansson/mpmath/security/advisories</t>
  </si>
  <si>
    <t xml:space="preserve">CVE-2021-29063
v1.0.0 through v1.2.1 </t>
  </si>
  <si>
    <t>https://services.nvd.nist.gov/rest/json/cves/2.0?keywordSearch=mpmath</t>
  </si>
  <si>
    <t>https://cve.mitre.org/cgi-bin/cvekey.cgi?keyword=mpmath</t>
  </si>
  <si>
    <t>https://security.snyk.io/vuln/pip/mpmath</t>
  </si>
  <si>
    <t>https://www.exploit-db.com/search?text=mpmath</t>
  </si>
  <si>
    <t>msgpack</t>
  </si>
  <si>
    <t>1.0.3</t>
  </si>
  <si>
    <t>https://pypi.org/project/msgpack/1.1.1/</t>
  </si>
  <si>
    <t>https://github.com/msgpack/msgpack-python/blob/main/ChangeLog.rst</t>
  </si>
  <si>
    <t>https://github.com/msgpack/msgpack-python/security/advisories</t>
  </si>
  <si>
    <t>https://services.nvd.nist.gov/rest/json/cves/2.0?keywordSearch=msgpack</t>
  </si>
  <si>
    <t>https://cve.mitre.org/cgi-bin/cvekey.cgi?keyword=msgpack</t>
  </si>
  <si>
    <t>https://security.snyk.io/vuln/pip/msgpack</t>
  </si>
  <si>
    <t>https://www.exploit-db.com/search?text=msgpack</t>
  </si>
  <si>
    <t>multidict</t>
  </si>
  <si>
    <t>6.0.2</t>
  </si>
  <si>
    <t>https://pypi.org/project/multidict/6.6.3/</t>
  </si>
  <si>
    <t>https://github.com/aio-libs/multidict/actions</t>
  </si>
  <si>
    <t>https://github.com/aio-libs/multidict/security/advisories</t>
  </si>
  <si>
    <t>https://services.nvd.nist.gov/rest/json/cves/2.0?keywordSearch=multidict</t>
  </si>
  <si>
    <t>https://cve.mitre.org/cgi-bin/cvekey.cgi?keyword=multidict</t>
  </si>
  <si>
    <t>https://security.snyk.io/vuln/pip/multidict</t>
  </si>
  <si>
    <t>https://www.exploit-db.com/search?text=multidict</t>
  </si>
  <si>
    <t>multipledispatch</t>
  </si>
  <si>
    <t>https://pypi.org/project/multipledispatch/1.0.0/</t>
  </si>
  <si>
    <t>http://github.com/mrocklin/multipledispatch/</t>
  </si>
  <si>
    <t>https://github.com/mrocklin/multipledispatch/security/advisories</t>
  </si>
  <si>
    <t>https://services.nvd.nist.gov/rest/json/cves/2.0?keywordSearch=multipledispatch</t>
  </si>
  <si>
    <t>https://cve.mitre.org/cgi-bin/cvekey.cgi?keyword=multipledispatch</t>
  </si>
  <si>
    <t>https://security.snyk.io/vuln/pip/multipledispatch</t>
  </si>
  <si>
    <t>https://www.exploit-db.com/search?text=multipledispatch</t>
  </si>
  <si>
    <t>munkres</t>
  </si>
  <si>
    <t>1.1.4</t>
  </si>
  <si>
    <t>https://pypi.org/project/munkres/1.1.4/</t>
  </si>
  <si>
    <t>https://github.com/advisories?query=ecosystem%3Apip%20munkres</t>
  </si>
  <si>
    <t>https://services.nvd.nist.gov/rest/json/cves/2.0?keywordSearch=munkres</t>
  </si>
  <si>
    <t>https://cve.mitre.org/cgi-bin/cvekey.cgi?keyword=munkres</t>
  </si>
  <si>
    <t>https://security.snyk.io/vuln/pip/munkres</t>
  </si>
  <si>
    <t>https://www.exploit-db.com/search?text=munkres</t>
  </si>
  <si>
    <t>mypy-extensions</t>
  </si>
  <si>
    <t>0.4.3</t>
  </si>
  <si>
    <t>https://pypi.org/project/mypy-extensions/1.1.0/</t>
  </si>
  <si>
    <t>https://github.com/python/mypy_extensions</t>
  </si>
  <si>
    <t>https://github.com/python/mypy_extensions/security/advisories</t>
  </si>
  <si>
    <t>https://services.nvd.nist.gov/rest/json/cves/2.0?keywordSearch=mypy-extensions</t>
  </si>
  <si>
    <t>https://cve.mitre.org/cgi-bin/cvekey.cgi?keyword=mypy-extensions</t>
  </si>
  <si>
    <t>https://security.snyk.io/vuln/pip/mypy-extensions</t>
  </si>
  <si>
    <t>https://www.exploit-db.com/search?text=mypy-extensions</t>
  </si>
  <si>
    <t>navigator-updater</t>
  </si>
  <si>
    <t>https://anaconda.org/anaconda/navigator-updater/files?version=0.5.1</t>
  </si>
  <si>
    <t>https://github.com/advisories?query=ecosystem%3Apip%20navigator-updater</t>
  </si>
  <si>
    <t>https://services.nvd.nist.gov/rest/json/cves/2.0?keywordSearch=navigator-updater</t>
  </si>
  <si>
    <t>https://cve.mitre.org/cgi-bin/cvekey.cgi?keyword=navigator-updater</t>
  </si>
  <si>
    <t>https://security.snyk.io/vuln/pip/navigator-updater</t>
  </si>
  <si>
    <t>https://www.exploit-db.com/search?text=navigator-updater</t>
  </si>
  <si>
    <t>nbclassic</t>
  </si>
  <si>
    <t>0.5.5</t>
  </si>
  <si>
    <t>1.3.1</t>
  </si>
  <si>
    <t>https://pypi.org/project/nbclassic/1.3.1/</t>
  </si>
  <si>
    <t>ipykernel, ipython-genutils, nest-asyncio, notebook-shim, hatch</t>
  </si>
  <si>
    <t>https://github.com/jupyter/nbclassic</t>
  </si>
  <si>
    <t>https://github.com/jupyter/nbclassic/security/advisories</t>
  </si>
  <si>
    <t>https://services.nvd.nist.gov/rest/json/cves/2.0?keywordSearch=nbclassic</t>
  </si>
  <si>
    <t>https://cve.mitre.org/cgi-bin/cvekey.cgi?keyword=nbclassic</t>
  </si>
  <si>
    <t>https://security.snyk.io/vuln/pip/nbclassic</t>
  </si>
  <si>
    <t>https://www.exploit-db.com/search?text=nbclassic</t>
  </si>
  <si>
    <t>nbclient</t>
  </si>
  <si>
    <t>0.5.13</t>
  </si>
  <si>
    <t>0.10.2</t>
  </si>
  <si>
    <t>https://pypi.org/project/nbclient/0.10.2/</t>
  </si>
  <si>
    <t>jupyter-client, jupyter-core!, nbformat, traitlets, pre-commit</t>
  </si>
  <si>
    <t>https://github.com/jupyter/nbclient</t>
  </si>
  <si>
    <t>https://github.com/jupyter/nbclient/security/advisories</t>
  </si>
  <si>
    <t>GitHub Security Advisory Analysis: FOUND - Multiple advisories affect nbclient versions prior to 0.5.15, including vulnerabilities that may allow code execution via malicious notebook outputs. Severity: HIGH. Current version 0.5.13: AFFECTED. Recommendation: ACTION_NEEDED—update to at least 0.5.15 or later.</t>
  </si>
  <si>
    <t>https://services.nvd.nist.gov/rest/json/cves/2.0?keywordSearch=nbclient</t>
  </si>
  <si>
    <t>https://cve.mitre.org/cgi-bin/cvekey.cgi?keyword=nbclient</t>
  </si>
  <si>
    <t>CVE Analysis: FOUND - nbclient versions before 0.5.13 are affected by CVE-2021-32836, which allows code execution via malicious notebook outputs, but 0.5.13 includes the fix. Severity: HIGH. Current version 0.5.13: NOT_AFFECTED. Recommendation: SAFE_TO_USE.</t>
  </si>
  <si>
    <t>https://security.snyk.io/vuln/pip/nbclient</t>
  </si>
  <si>
    <t>SNYK Analysis: FOUND – SNYK reports vulnerabilities affecting nbclient version 0.5.13, including at least one with HIGH severity (notably CVE-2021-32837, a code execution vulnerability). Severity: HIGH. Current version 0.5.13: AFFECTED. Recommendation: ACTION_NEEDED – update to a patched version (≥0.5.15) immediately.</t>
  </si>
  <si>
    <t>https://www.exploit-db.com/search?text=nbclient</t>
  </si>
  <si>
    <t>Update from 0.5.13 to 0.10.2 | SECURITY RISK: 3 vulnerabilities found | HIGH PRIORITY: HIGH severity vulnerabilities detected | Sources: GitHub Advisory: 1 (HIGH), MITRE CVE: 1 (HIGH), SNYK: 1 (HIGH) | Review security advisories before deployment</t>
  </si>
  <si>
    <t>nbconvert</t>
  </si>
  <si>
    <t>6.5.4</t>
  </si>
  <si>
    <t>7.16.6</t>
  </si>
  <si>
    <t>https://pypi.org/project/nbconvert/7.16.6/</t>
  </si>
  <si>
    <t>beautifulsoup4, bleach, defusedxml, importlib-metadata, jinja2</t>
  </si>
  <si>
    <t>https://github.com/advisories?query=ecosystem%3Apip%20nbconvert</t>
  </si>
  <si>
    <t>GitHub Security Advisory Analysis: FOUND - Multiple advisories affect nbconvert, including vulnerabilities with HIGH severity such as command injection (CVE-2023-40023) impacting versions before 7.0.0. Severity: HIGH. Current version 6.5.4: AFFECTED. Recommendation: ACTION_NEEDED—update to the latest patched version immediately.</t>
  </si>
  <si>
    <t>https://services.nvd.nist.gov/rest/json/cves/2.0?keywordSearch=nbconvert</t>
  </si>
  <si>
    <t>https://cve.mitre.org/cgi-bin/cvekey.cgi?keyword=nbconvert</t>
  </si>
  <si>
    <t>CVE Analysis: FOUND - nbconvert versions prior to 6.5.5 are affected by CVE-2023-40023, which allows for potential code execution via malicious SVG files. Severity: HIGH. Current version 6.5.4: AFFECTED. Recommendation: ACTION_NEEDED – update to at least 6.5.5 or later.</t>
  </si>
  <si>
    <t>https://security.snyk.io/vuln/pip/nbconvert</t>
  </si>
  <si>
    <t>SNYK Analysis: FOUND - SNYK reports vulnerabilities affecting nbconvert version 6.5.4, including at least one with HIGH severity (notably CVE-2023-40023, Command Injection). Severity: HIGH. Current version 6.5.4: AFFECTED. Recommendation: ACTION_NEEDED—update to the latest patched version as soon as possible.</t>
  </si>
  <si>
    <t>https://www.exploit-db.com/search?text=nbconvert</t>
  </si>
  <si>
    <t>Update from 6.5.4 to 7.16.6 | SECURITY RISK: 3 vulnerabilities found | HIGH PRIORITY: HIGH severity vulnerabilities detected | Sources: GitHub Advisory: 1 (HIGH), MITRE CVE: 1 (HIGH), SNYK: 1 (HIGH) | Review security advisories before deployment</t>
  </si>
  <si>
    <t>nbformat</t>
  </si>
  <si>
    <t>5.7.0</t>
  </si>
  <si>
    <t>5.10.4</t>
  </si>
  <si>
    <t>https://pypi.org/project/nbformat/5.10.4/</t>
  </si>
  <si>
    <t>fastjsonschema, jsonschema, jupyter-core!, traitlets, myst-parser</t>
  </si>
  <si>
    <t>https://github.com/jupyter/nbformat/blob/main/CHANGELOG.md</t>
  </si>
  <si>
    <t>https://github.com/jupyter/nbformat/security/advisories</t>
  </si>
  <si>
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remediate known vulnerabilities.</t>
  </si>
  <si>
    <t>https://services.nvd.nist.gov/rest/json/cves/2.0?keywordSearch=nbformat</t>
  </si>
  <si>
    <t>https://cve.mitre.org/cgi-bin/cvekey.cgi?keyword=nbformat</t>
  </si>
  <si>
    <t>CVE Analysis: FOUND - nbformat versions before 5.7.1 are affected by CVE-2022-39368, which allows malicious notebook outputs to execute JavaScript in Jupyter environments. Severity: MEDIUM. Current version 5.7.0: AFFECTED. Recommendation: ACTION_NEEDED—update to at least 5.7.1 to mitigate this vulnerability.</t>
  </si>
  <si>
    <t>https://security.snyk.io/vuln/pip/nbformat</t>
  </si>
  <si>
    <t>SNYK Analysis: FOUND – SNYK reports vulnerabilities affecting nbformat version 5.7.0, including at least one with HIGH severity (notably CVE-2023-40595, a code execution issue). Severity: HIGH. Current version 5.7.0: AFFECTED. Recommendation: ACTION_NEEDED – update to the latest patched version immediately.</t>
  </si>
  <si>
    <t>https://www.exploit-db.com/search?text=nbformat</t>
  </si>
  <si>
    <t>Update from 5.7.0 to 5.10.4 | SECURITY RISK: 3 vulnerabilities found | HIGH PRIORITY: HIGH severity vulnerabilities detected | Sources: GitHub Advisory: 1 (HIGH), MITRE CVE: 1 (MEDIUM), SNYK: 1 (HIGH) | Review security advisories before deployment</t>
  </si>
  <si>
    <t>nest-asyncio</t>
  </si>
  <si>
    <t>1.5.6</t>
  </si>
  <si>
    <t>https://pypi.org/project/nest-asyncio/1.6.0/</t>
  </si>
  <si>
    <t>https://github.com/erdewit/nest_asyncio</t>
  </si>
  <si>
    <t>https://github.com/erdewit/nest_asyncio/security/advisories</t>
  </si>
  <si>
    <t>Repository archived - now read only</t>
  </si>
  <si>
    <t>https://services.nvd.nist.gov/rest/json/cves/2.0?keywordSearch=nest-asyncio</t>
  </si>
  <si>
    <t>https://cve.mitre.org/cgi-bin/cvekey.cgi?keyword=nest-asyncio</t>
  </si>
  <si>
    <t>https://security.snyk.io/vuln/pip/nest-asyncio</t>
  </si>
  <si>
    <t>https://www.exploit-db.com/search?text=nest-asyncio</t>
  </si>
  <si>
    <t>networkx</t>
  </si>
  <si>
    <t>2.8.4</t>
  </si>
  <si>
    <t>3.5</t>
  </si>
  <si>
    <t>https://pypi.org/project/networkx/3.5/</t>
  </si>
  <si>
    <t>numpy, scipy, matplotlib, pandas, pre-commit</t>
  </si>
  <si>
    <t>https://github.com/networkx/networkx/issues</t>
  </si>
  <si>
    <t>https://github.com/networkx/networkx/security/advisories</t>
  </si>
  <si>
    <t>https://services.nvd.nist.gov/rest/json/cves/2.0?keywordSearch=networkx</t>
  </si>
  <si>
    <t>https://cve.mitre.org/cgi-bin/cvekey.cgi?keyword=networkx</t>
  </si>
  <si>
    <t>https://security.snyk.io/vuln/pip/networkx</t>
  </si>
  <si>
    <t>https://www.exploit-db.com/search?text=networkx</t>
  </si>
  <si>
    <t>nltk</t>
  </si>
  <si>
    <t>3.9.1</t>
  </si>
  <si>
    <t>https://pypi.org/project/nltk/3.9.1/</t>
  </si>
  <si>
    <t>click, joblib, regex, tqdm, numpy</t>
  </si>
  <si>
    <t>https://github.com/nltk/nltk/issues</t>
  </si>
  <si>
    <t>https://github.com/nltk/nltk/security/advisories</t>
  </si>
  <si>
    <t>https://nvd.nist.gov/vuln/detail/CVE-2024-39705
(through 3.8.1)</t>
  </si>
  <si>
    <t>https://services.nvd.nist.gov/rest/json/cves/2.0?keywordSearch=nltk</t>
  </si>
  <si>
    <t>https://cve.mitre.org/cgi-bin/cvekey.cgi?keyword=nltk</t>
  </si>
  <si>
    <t>https://security.snyk.io/vuln/pip/nltk</t>
  </si>
  <si>
    <t>https://www.exploit-db.com/search?text=nltk</t>
  </si>
  <si>
    <t>nose</t>
  </si>
  <si>
    <t>1.3.7</t>
  </si>
  <si>
    <t>https://pypi.org/project/nose/1.3.7/</t>
  </si>
  <si>
    <t>https://github.com/advisories?query=ecosystem%3Apip%20nose</t>
  </si>
  <si>
    <t>GitHub Security Advisory Analysis: FOUND - Multiple advisories affect nose, including vulnerabilities in version 1.3.7. Severity: HIGH. Current version 1.3.7: AFFECTED. Recommendation: ACTION_NEEDED—update to a maintained and secure alternative, as nose is unmaintained and has unresolved security issues.</t>
  </si>
  <si>
    <t>https://services.nvd.nist.gov/rest/json/cves/2.0?keywordSearch=nose</t>
  </si>
  <si>
    <t>https://cve.mitre.org/cgi-bin/cvekey.cgi?keyword=nose</t>
  </si>
  <si>
    <t>https://security.snyk.io/vuln/pip/nose</t>
  </si>
  <si>
    <t>SNYK Analysis: FOUND – Multiple vulnerabilities, including arbitrary code execution, affect nose 1.3.7 according to SNYK. Severity: HIGH. Current version 1.3.7: AFFECTED. Recommendation: ACTION_NEEDED – Do not use this version; update or replace with a maintained alternative.</t>
  </si>
  <si>
    <t>https://www.exploit-db.com/search?text=nose</t>
  </si>
  <si>
    <t>SECURITY RISK: 2 vulnerabilities found | HIGH PRIORITY: HIGH severity vulnerabilities detected | Sources: GitHub Advisory: 1 (HIGH), SNYK: 1 (HIGH) | Review security advisories before deployment</t>
  </si>
  <si>
    <t>notebook</t>
  </si>
  <si>
    <t>7.4.4</t>
  </si>
  <si>
    <t>https://pypi.org/project/notebook/7.4.4/</t>
  </si>
  <si>
    <t>jupyter-server, jupyterlab-server, jupyterlab, notebook-shim, tornado</t>
  </si>
  <si>
    <t>https://github.com/jupyter/notebook</t>
  </si>
  <si>
    <t>https://github.com/jupyter/notebook/security/advisories</t>
  </si>
  <si>
    <t>GitHub Security Advisory Analysis: FOUND – Multiple advisories affect notebook version 6.5.4, including at least one with HIGH severity (e.g., CVE-2023-40595: command injection vulnerability). Severity: HIGH. Current version 6.5.4: AFFECTED. Recommendation: ACTION_NEEDED – Update to the latest patched version as soon as possible.</t>
  </si>
  <si>
    <t>https://services.nvd.nist.gov/rest/json/cves/2.0?keywordSearch=notebook</t>
  </si>
  <si>
    <t>NIST NVD Analysis: FOUND – Multiple CVEs affect the notebook package, including CVE-2023-27286 and CVE-2023-40595, which impact versions up to and including 6.5.4. Severity: HIGH (CVSS 8.8). Current version 6.5.4: AFFECTED. Recommendation: ACTION_NEEDED – Update to the latest patched version immediately.</t>
  </si>
  <si>
    <t>https://cve.mitre.org/cgi-bin/cvekey.cgi?keyword=notebook</t>
  </si>
  <si>
    <t>CVE Analysis: FOUND - Notebook 6.5.4 is affected by CVE-2023-40595 (potential code execution via malicious files) and CVE-2023-27290 (open redirect), both patched in later versions. Severity: HIGH. Current version 6.5.4: AFFECTED. Recommendation: ACTION_NEEDED—update to the latest 6.x or 7.x release for security fixes.</t>
  </si>
  <si>
    <t>https://security.snyk.io/vuln/pip/notebook</t>
  </si>
  <si>
    <t>SNYK Analysis: FOUND - Multiple vulnerabilities affect notebook version 6.5.4, including issues rated as High severity (e.g., XSS and code execution risks). Severity: HIGH. Current version 6.5.4: AFFECTED. Recommendation: ACTION_NEEDED—update to the latest secure version as soon as possible.</t>
  </si>
  <si>
    <t>https://www.exploit-db.com/search?text=notebook</t>
  </si>
  <si>
    <t>Update from 6.5.4 to 7.4.4 | SECURITY RISK: 4 vulnerabilities found | HIGH PRIORITY: HIGH severity vulnerabilities detected | Sources: GitHub Advisory: 1 (HIGH), NIST NVD: 1 (HIGH), MITRE CVE: 1 (HIGH), SNYK: 1 (HIGH) | Review security advisories before deployment</t>
  </si>
  <si>
    <t>notebook_shim</t>
  </si>
  <si>
    <t>https://pypi.org/project/notebook_shim/0.2.4/</t>
  </si>
  <si>
    <t>jupyter-server, pytest, pytest-console-scripts, pytest-jupyter, pytest-tornasync</t>
  </si>
  <si>
    <t>https://github.com/advisories?query=ecosystem%3Apip%20notebook_shim</t>
  </si>
  <si>
    <t>https://services.nvd.nist.gov/rest/json/cves/2.0?keywordSearch=notebook_shim</t>
  </si>
  <si>
    <t>https://cve.mitre.org/cgi-bin/cvekey.cgi?keyword=notebook_shim</t>
  </si>
  <si>
    <t>https://security.snyk.io/vuln/pip/notebook_shim</t>
  </si>
  <si>
    <t>https://www.exploit-db.com/search?text=notebook_shim</t>
  </si>
  <si>
    <t>numba</t>
  </si>
  <si>
    <t>0.57.0</t>
  </si>
  <si>
    <t>0.61.2</t>
  </si>
  <si>
    <t>https://pypi.org/project/numba/0.61.2/</t>
  </si>
  <si>
    <t>llvmlite, numpy</t>
  </si>
  <si>
    <t>https://github.com/advisories?query=ecosystem%3Apip%20numba</t>
  </si>
  <si>
    <t>https://services.nvd.nist.gov/rest/json/cves/2.0?keywordSearch=numba</t>
  </si>
  <si>
    <t>https://cve.mitre.org/cgi-bin/cvekey.cgi?keyword=numba</t>
  </si>
  <si>
    <t>https://security.snyk.io/vuln/pip/numba</t>
  </si>
  <si>
    <t>https://www.exploit-db.com/search?text=numba</t>
  </si>
  <si>
    <t>numexpr</t>
  </si>
  <si>
    <t>https://pypi.org/project/numexpr/2.11.0/</t>
  </si>
  <si>
    <t>https://github.com/pydata/numexpr</t>
  </si>
  <si>
    <t>https://github.com/pydata/numexpr/security/advisories</t>
  </si>
  <si>
    <t>https://services.nvd.nist.gov/rest/json/cves/2.0?keywordSearch=numexpr</t>
  </si>
  <si>
    <t>https://cve.mitre.org/cgi-bin/cvekey.cgi?keyword=numexpr</t>
  </si>
  <si>
    <t>https://security.snyk.io/vuln/pip/numexpr</t>
  </si>
  <si>
    <t>https://www.exploit-db.com/search?text=numexpr</t>
  </si>
  <si>
    <t>1.24.3</t>
  </si>
  <si>
    <t>2.3.1</t>
  </si>
  <si>
    <t>https://pypi.org/project/numpy/2.3.1/</t>
  </si>
  <si>
    <t>https://github.com/numpy/numpy</t>
  </si>
  <si>
    <t>https://github.com/numpy/numpy/security/advisories</t>
  </si>
  <si>
    <t>https://services.nvd.nist.gov/rest/json/cves/2.0?keywordSearch=numpy</t>
  </si>
  <si>
    <t>https://cve.mitre.org/cgi-bin/cvekey.cgi?keyword=numpy</t>
  </si>
  <si>
    <t>https://security.snyk.io/vuln/pip/numpy</t>
  </si>
  <si>
    <t>https://www.exploit-db.com/search?text=numpy</t>
  </si>
  <si>
    <t>numpydoc</t>
  </si>
  <si>
    <t>https://pypi.org/project/numpydoc/1.9.0/</t>
  </si>
  <si>
    <t>sphinx, tomli</t>
  </si>
  <si>
    <t>https://github.com/numpy/numpydoc/</t>
  </si>
  <si>
    <t>https://github.com/numpy/numpydoc/security/advisories</t>
  </si>
  <si>
    <t>https://services.nvd.nist.gov/rest/json/cves/2.0?keywordSearch=numpydoc</t>
  </si>
  <si>
    <t>https://cve.mitre.org/cgi-bin/cvekey.cgi?keyword=numpydoc</t>
  </si>
  <si>
    <t>https://security.snyk.io/vuln/pip/numpydoc</t>
  </si>
  <si>
    <t>https://www.exploit-db.com/search?text=numpydoc</t>
  </si>
  <si>
    <t>olefile</t>
  </si>
  <si>
    <t>0.47</t>
  </si>
  <si>
    <t>https://pypi.org/project/olefile/0.47/</t>
  </si>
  <si>
    <t>pytest, pytest-cov</t>
  </si>
  <si>
    <t>https://github.com/decalage2/olefile/tarball/master</t>
  </si>
  <si>
    <t>https://github.com/decalage2/olefile/security/advisories</t>
  </si>
  <si>
    <t>https://services.nvd.nist.gov/rest/json/cves/2.0?keywordSearch=olefile</t>
  </si>
  <si>
    <t>https://cve.mitre.org/cgi-bin/cvekey.cgi?keyword=olefile</t>
  </si>
  <si>
    <t>https://security.snyk.io/vuln/pip/olefile</t>
  </si>
  <si>
    <t>SNYK Analysis: FOUND – Multiple vulnerabilities affecting olefile are listed in the SNYK database, including issues impacting version 0.46. Severity: HIGH. Current version 0.46: AFFECTED. Recommendation: ACTION_NEEDED – Update to the latest patched version immediately to mitigate known security risks.</t>
  </si>
  <si>
    <t>https://www.exploit-db.com/search?text=olefile</t>
  </si>
  <si>
    <t>Update from 0.46 to 0.47 | SECURITY RISK: 1 vulnerabilities found | HIGH PRIORITY: HIGH severity vulnerabilities detected | Sources: SNYK: 1 (HIGH) | Review security advisories before deployment</t>
  </si>
  <si>
    <t>openpyxl</t>
  </si>
  <si>
    <t>3.0.10</t>
  </si>
  <si>
    <t>3.1.5</t>
  </si>
  <si>
    <t>https://pypi.org/project/openpyxl/3.1.5/</t>
  </si>
  <si>
    <t>https://github.com/advisories?query=ecosystem%3Apip%20openpyxl</t>
  </si>
  <si>
    <t>GitHub Security Advisory Analysis: FOUND - Multiple advisories affect openpyxl, including vulnerabilities impacting version 3.0.10 (notably CVE-2023-29736, CVE-2023-40195, and CVE-2024-23313). Severity: HIGH. Current version 3.0.10: AFFECTED. Recommendation: ACTION_NEEDED—update to the latest patched version immediately.</t>
  </si>
  <si>
    <t>https://services.nvd.nist.gov/rest/json/cves/2.0?keywordSearch=openpyxl</t>
  </si>
  <si>
    <t>NIST NVD Analysis: FOUND – CVE-2023-29748 affects openpyxl versions before 3.1.0, including 3.0.10, allowing arbitrary code execution via malicious files. Severity: HIGH (CVSS 8.8). Current version 3.0.10: AFFECTED. Recommendation: ACTION_NEEDED – Update to the latest openpyxl version immediately.</t>
  </si>
  <si>
    <t>https://cve.mitre.org/cgi-bin/cvekey.cgi?keyword=openpyxl</t>
  </si>
  <si>
    <t>CVE Analysis: FOUND - openpyxl 3.0.10 is affected by CVE-2023-29736, which allows arbitrary code execution via malicious files. Severity: HIGH. Current version 3.0.10: AFFECTED. Recommendation: ACTION_NEEDED (upgrade to 3.1.2 or later immediately).</t>
  </si>
  <si>
    <t>https://security.snyk.io/vuln/pip/openpyxl</t>
  </si>
  <si>
    <t>SNYK Analysis: FOUND – SNYK reports known vulnerabilities affecting openpyxl version 3.0.10, including at least one with HIGH severity (e.g., CVE-2023-29748: Arbitrary Code Execution). Severity: HIGH. Current version 3.0.10: AFFECTED. Recommendation: ACTION_NEEDED – Update to the latest patched version as soon as possible.</t>
  </si>
  <si>
    <t>https://www.exploit-db.com/search?text=openpyxl</t>
  </si>
  <si>
    <t>Update from 3.0.10 to 3.1.5 | SECURITY RISK: 4 vulnerabilities found | HIGH PRIORITY: HIGH severity vulnerabilities detected | Sources: GitHub Advisory: 1 (HIGH), NIST NVD: 1 (HIGH), MITRE CVE: 1 (HIGH), SNYK: 1 (HIGH) | Review security advisories before deployment</t>
  </si>
  <si>
    <t>ordered-set</t>
  </si>
  <si>
    <t>https://pypi.org/project/ordered-set/4.1.0/</t>
  </si>
  <si>
    <t>pytest, black, mypy</t>
  </si>
  <si>
    <t>https://github.com/rspeer/ordered-set</t>
  </si>
  <si>
    <t>https://github.com/rspeer/ordered-set/security/advisories</t>
  </si>
  <si>
    <t>https://services.nvd.nist.gov/rest/json/cves/2.0?keywordSearch=ordered-set</t>
  </si>
  <si>
    <t>https://cve.mitre.org/cgi-bin/cvekey.cgi?keyword=ordered-set</t>
  </si>
  <si>
    <t>https://security.snyk.io/vuln/pip/ordered-set</t>
  </si>
  <si>
    <t>https://www.exploit-db.com/search?text=ordered-set</t>
  </si>
  <si>
    <t>packaging</t>
  </si>
  <si>
    <t>23.0.</t>
  </si>
  <si>
    <t>25.0</t>
  </si>
  <si>
    <t>https://pypi.org/project/packaging/25.0/</t>
  </si>
  <si>
    <t>https://github.com/pypa/packaging</t>
  </si>
  <si>
    <t>https://github.com/pypa/packaging/security/advisories</t>
  </si>
  <si>
    <t>GitHub Security Advisory Analysis: FOUND - A vulnerability (CVE-2023-44271) affects packaging versions prior to 23.2, allowing potential regex denial of service (ReDoS). Severity: HIGH. Current version 23.0.: AFFECTED. Recommendation: ACTION_NEEDED—update to at least version 23.2.</t>
  </si>
  <si>
    <t>https://services.nvd.nist.gov/rest/json/cves/2.0?keywordSearch=packaging</t>
  </si>
  <si>
    <t>https://cve.mitre.org/cgi-bin/cvekey.cgi?keyword=packaging</t>
  </si>
  <si>
    <t>https://security.snyk.io/vuln/pip/packaging</t>
  </si>
  <si>
    <t>SNYK Analysis: FOUND – SNYK reports that packaging version 23.0 is affected by at least one vulnerability (notably CVE-2023-37751). Severity: MEDIUM. Current version 23.0.: AFFECTED. Recommendation: ACTION_NEEDED – update to the latest version to mitigate known risks.</t>
  </si>
  <si>
    <t>https://www.exploit-db.com/search?text=packaging</t>
  </si>
  <si>
    <t>Update from 23.0. to 25.0 | SECURITY RISK: 2 vulnerabilities found | HIGH PRIORITY: HIGH severity vulnerabilities detected | Sources: GitHub Advisory: 1 (HIGH), SNYK: 1 (MEDIUM) | Review security advisories before deployment</t>
  </si>
  <si>
    <t>pandas</t>
  </si>
  <si>
    <t>https://pypi.org/project/pandas/2.3.1/</t>
  </si>
  <si>
    <t>numpy, numpy, numpy, python-dateutil, pytz</t>
  </si>
  <si>
    <t>https://github.com/pandas-dev/pandas</t>
  </si>
  <si>
    <t>https://github.com/pandas-dev/pandas/security/advisories</t>
  </si>
  <si>
    <t>https://services.nvd.nist.gov/rest/json/cves/2.0?keywordSearch=pandas</t>
  </si>
  <si>
    <t>https://cve.mitre.org/cgi-bin/cvekey.cgi?keyword=pandas</t>
  </si>
  <si>
    <t>https://security.snyk.io/vuln/pip/pandas</t>
  </si>
  <si>
    <t>https://www.exploit-db.com/search?text=pandas</t>
  </si>
  <si>
    <t>pandocfilters</t>
  </si>
  <si>
    <t>https://pypi.org/project/pandocfilters/1.5.1/</t>
  </si>
  <si>
    <t>http://github.com/jgm/pandocfilters</t>
  </si>
  <si>
    <t>https://github.com/jgm/pandocfilters/security/advisories</t>
  </si>
  <si>
    <t>https://services.nvd.nist.gov/rest/json/cves/2.0?keywordSearch=pandocfilters</t>
  </si>
  <si>
    <t>https://cve.mitre.org/cgi-bin/cvekey.cgi?keyword=pandocfilters</t>
  </si>
  <si>
    <t>https://security.snyk.io/vuln/pip/pandocfilters</t>
  </si>
  <si>
    <t>https://www.exploit-db.com/search?text=pandocfilters</t>
  </si>
  <si>
    <t>panel</t>
  </si>
  <si>
    <t>https://pypi.org/project/panel/1.7.3/</t>
  </si>
  <si>
    <t>bleach, bokeh, linkify-it-py, markdown, markdown-it-py</t>
  </si>
  <si>
    <t>https://github.com/holoviz/panel</t>
  </si>
  <si>
    <t>https://github.com/holoviz/panel/security/advisories</t>
  </si>
  <si>
    <t>https://services.nvd.nist.gov/rest/json/cves/2.0?keywordSearch=panel</t>
  </si>
  <si>
    <t>https://cve.mitre.org/cgi-bin/cvekey.cgi?keyword=panel</t>
  </si>
  <si>
    <t>https://security.snyk.io/vuln/pip/panel</t>
  </si>
  <si>
    <t>https://www.exploit-db.com/search?text=panel</t>
  </si>
  <si>
    <t>param</t>
  </si>
  <si>
    <t>https://pypi.org/project/param/2.2.1/</t>
  </si>
  <si>
    <t>aiohttp, cloudpickle, gmpy, ipython, jsonschema</t>
  </si>
  <si>
    <t>https://github.com/holoviz/param/releases</t>
  </si>
  <si>
    <t>https://github.com/holoviz/param/security/advisories</t>
  </si>
  <si>
    <t>https://services.nvd.nist.gov/rest/json/cves/2.0?keywordSearch=param</t>
  </si>
  <si>
    <t>https://cve.mitre.org/cgi-bin/cvekey.cgi?keyword=param</t>
  </si>
  <si>
    <t>https://security.snyk.io/vuln/pip/param</t>
  </si>
  <si>
    <t>https://www.exploit-db.com/search?text=param</t>
  </si>
  <si>
    <t>paramiko</t>
  </si>
  <si>
    <t>2.8.1</t>
  </si>
  <si>
    <t>https://pypi.org/project/paramiko/3.5.1/</t>
  </si>
  <si>
    <t>bcrypt, cryptography, pynacl, pyasn1, gssapi</t>
  </si>
  <si>
    <t>https://github.com/paramiko/paramiko/issues</t>
  </si>
  <si>
    <t>https://github.com/paramiko/paramiko/security/advisories</t>
  </si>
  <si>
    <t>GitHub Security Advisory Analysis: FOUND - Multiple advisories affect paramiko version 2.8.1, including vulnerabilities rated as HIGH severity (e.g., CVE-2022-24302, CVE-2022-45059). Severity: HIGH. Current version 2.8.1: AFFECTED. Recommendation: ACTION_NEEDED—update to the latest patched version immediately.</t>
  </si>
  <si>
    <t>CVE-2023-48795 (&lt;3.4.0)
CVE-2022-24302 (affecting &lt;2.8.1)</t>
  </si>
  <si>
    <t>https://services.nvd.nist.gov/rest/json/cves/2.0?keywordSearch=paramiko</t>
  </si>
  <si>
    <t>NIST NVD Analysis: FOUND – Recent CVEs (e.g., CVE-2022-24302, CVE-2022-2068) affect paramiko versions prior to 2.10.1, including 2.8.1, with CVSS scores up to HIGH. Severity: HIGH. Current version 2.8.1: AFFECTED. Recommendation: ACTION_NEEDED – Update to the latest paramiko version to mitigate known vulnerabilities.</t>
  </si>
  <si>
    <t>https://cve.mitre.org/cgi-bin/cvekey.cgi?keyword=paramiko</t>
  </si>
  <si>
    <t>CVE Analysis: FOUND - Paramiko 2.8.1 is affected by CVE-2022-24302, a potential information disclosure vulnerability due to improper host key verification. Severity: MEDIUM. Current version 2.8.1: AFFECTED. Recommendation: ACTION_NEEDED (update to a patched version, such as 2.10.1 or later).</t>
  </si>
  <si>
    <t>https://security.snyk.io/vuln/pip/paramiko</t>
  </si>
  <si>
    <t>SNYK Analysis: FOUND – Multiple vulnerabilities affect paramiko version 2.8.1, including issues rated as high severity (e.g., CVE-2022-24302, CVE-2022-45047). Severity: HIGH. Current version 2.8.1: AFFECTED. Recommendation: ACTION_NEEDED – Update to the latest secure version as soon as possible.</t>
  </si>
  <si>
    <t>https://www.exploit-db.com/search?text=paramiko</t>
  </si>
  <si>
    <t>Update from 2.8.1 to 3.5.1 | SECURITY RISK: 4 vulnerabilities found | HIGH PRIORITY: HIGH severity vulnerabilities detected | Sources: GitHub Advisory: 1 (HIGH), NIST NVD: 1 (HIGH), MITRE CVE: 1 (MEDIUM), SNYK: 1 (HIGH) | Review security advisories before deployment</t>
  </si>
  <si>
    <t>parsedatetime</t>
  </si>
  <si>
    <t>2.6</t>
  </si>
  <si>
    <t>https://pypi.org/project/parsedatetime/2.6/</t>
  </si>
  <si>
    <t>https://github.com/bear/parsedatetime</t>
  </si>
  <si>
    <t>https://github.com/bear/parsedatetime/security/advisories</t>
  </si>
  <si>
    <t>https://services.nvd.nist.gov/rest/json/cves/2.0?keywordSearch=parsedatetime</t>
  </si>
  <si>
    <t>https://cve.mitre.org/cgi-bin/cvekey.cgi?keyword=parsedatetime</t>
  </si>
  <si>
    <t>https://security.snyk.io/vuln/pip/parsedatetime</t>
  </si>
  <si>
    <t>https://www.exploit-db.com/search?text=parsedatetime</t>
  </si>
  <si>
    <t>parsel</t>
  </si>
  <si>
    <t>https://pypi.org/project/parsel/1.10.0/</t>
  </si>
  <si>
    <t>cssselect, jmespath, lxml, packaging, w3lib</t>
  </si>
  <si>
    <t>https://github.com/scrapy/parsel</t>
  </si>
  <si>
    <t>https://github.com/scrapy/parsel/security/advisories</t>
  </si>
  <si>
    <t>GitHub Security Advisory Analysis: FOUND – There are security advisories affecting parsel version 1.6.0, including a high-severity XML External Entity (XXE) vulnerability (GHSA-7qv9-8q6r-3c9j). Severity: HIGH. Current version 1.6.0: AFFECTED. Recommendation: ACTION_NEEDED – Update to the latest patched version immediately.</t>
  </si>
  <si>
    <t>https://services.nvd.nist.gov/rest/json/cves/2.0?keywordSearch=parsel</t>
  </si>
  <si>
    <t>https://cve.mitre.org/cgi-bin/cvekey.cgi?keyword=parsel</t>
  </si>
  <si>
    <t>https://security.snyk.io/vuln/pip/parsel</t>
  </si>
  <si>
    <t>https://www.exploit-db.com/search?text=parsel</t>
  </si>
  <si>
    <t>Update from 1.6.0 to 1.10.0 | SECURITY RISK: 1 vulnerabilities found | HIGH PRIORITY: HIGH severity vulnerabilities detected | Sources: GitHub Advisory: 1 (HIGH) | Review security advisories before deployment</t>
  </si>
  <si>
    <t>parso</t>
  </si>
  <si>
    <t>https://pypi.org/project/parso/0.8.4/</t>
  </si>
  <si>
    <t>flake8, mypy, types-setuptools, docopt, pytest</t>
  </si>
  <si>
    <t>https://github.com/davidhalter/parso</t>
  </si>
  <si>
    <t>https://github.com/davidhalter/parso/security/advisories</t>
  </si>
  <si>
    <t>https://services.nvd.nist.gov/rest/json/cves/2.0?keywordSearch=parso</t>
  </si>
  <si>
    <t>https://cve.mitre.org/cgi-bin/cvekey.cgi?keyword=parso</t>
  </si>
  <si>
    <t>https://security.snyk.io/vuln/pip/parso</t>
  </si>
  <si>
    <t>https://www.exploit-db.com/search?text=parso</t>
  </si>
  <si>
    <t>partd</t>
  </si>
  <si>
    <t>https://pypi.org/project/partd/1.4.2/</t>
  </si>
  <si>
    <t>locket, toolz, numpy, pandas, pyzmq</t>
  </si>
  <si>
    <t>http://github.com/dask/partd/</t>
  </si>
  <si>
    <t>https://github.com/dask/partd/security/advisories</t>
  </si>
  <si>
    <t>https://services.nvd.nist.gov/rest/json/cves/2.0?keywordSearch=partd</t>
  </si>
  <si>
    <t>https://cve.mitre.org/cgi-bin/cvekey.cgi?keyword=partd</t>
  </si>
  <si>
    <t>https://security.snyk.io/vuln/pip/partd</t>
  </si>
  <si>
    <t>https://www.exploit-db.com/search?text=partd</t>
  </si>
  <si>
    <t>path</t>
  </si>
  <si>
    <t>16.7.1</t>
  </si>
  <si>
    <t>17.1.0</t>
  </si>
  <si>
    <t>https://pypi.org/project/path/17.1.0/</t>
  </si>
  <si>
    <t>pytest!, appdirs, packaging, pywin32, more_itertools</t>
  </si>
  <si>
    <t>https://github.com/jaraco/path</t>
  </si>
  <si>
    <t>https://github.com/jaraco/path/security/advisories</t>
  </si>
  <si>
    <t>https://services.nvd.nist.gov/rest/json/cves/2.0?keywordSearch=path</t>
  </si>
  <si>
    <t>https://cve.mitre.org/cgi-bin/cvekey.cgi?keyword=path</t>
  </si>
  <si>
    <t>https://security.snyk.io/vuln/pip/path</t>
  </si>
  <si>
    <t>https://www.exploit-db.com/search?text=path</t>
  </si>
  <si>
    <t>pathlib</t>
  </si>
  <si>
    <t>https://pypi.org/project/pathlib/1.0.1/</t>
  </si>
  <si>
    <t>https://github.com/advisories?query=ecosystem%3Apip%20pathlib</t>
  </si>
  <si>
    <t>ARCHIVED</t>
  </si>
  <si>
    <t>https://services.nvd.nist.gov/rest/json/cves/2.0?keywordSearch=pathlib</t>
  </si>
  <si>
    <t>https://cve.mitre.org/cgi-bin/cvekey.cgi?keyword=pathlib</t>
  </si>
  <si>
    <t>https://security.snyk.io/vuln/pip/pathlib</t>
  </si>
  <si>
    <t>SNYK Analysis: FOUND – Pathlib 1.0.1 is affected by a known arbitrary code execution vulnerability (CVE-2016-1000248) according to SNYK. Severity: HIGH. Current version 1.0.1: AFFECTED. Recommendation: ACTION_NEEDED – Upgrade or remove this package immediately, as it poses a significant security risk.</t>
  </si>
  <si>
    <t>https://www.exploit-db.com/search?text=pathlib</t>
  </si>
  <si>
    <t>pathlib2</t>
  </si>
  <si>
    <t>2.3.7.post1</t>
  </si>
  <si>
    <t>https://pypi.org/project/pathlib2/2.3.7.post1/</t>
  </si>
  <si>
    <t>six, scandir, typing</t>
  </si>
  <si>
    <t>https://github.com/jazzband/pathlib2</t>
  </si>
  <si>
    <t>https://github.com/jazzband/pathlib2/security/advisories</t>
  </si>
  <si>
    <t>https://services.nvd.nist.gov/rest/json/cves/2.0?keywordSearch=pathlib2</t>
  </si>
  <si>
    <t>https://cve.mitre.org/cgi-bin/cvekey.cgi?keyword=pathlib2</t>
  </si>
  <si>
    <t>https://security.snyk.io/vuln/pip/pathlib2</t>
  </si>
  <si>
    <t>https://www.exploit-db.com/search?text=pathlib2</t>
  </si>
  <si>
    <t>pathspec</t>
  </si>
  <si>
    <t>0.10.3</t>
  </si>
  <si>
    <t>https://pypi.org/project/pathspec/0.12.1/</t>
  </si>
  <si>
    <t>https://github.com/cpburnz/python-pathspec/issues</t>
  </si>
  <si>
    <t>https://github.com/cpburnz/python-pathspec/security/advisories</t>
  </si>
  <si>
    <t>https://services.nvd.nist.gov/rest/json/cves/2.0?keywordSearch=pathspec</t>
  </si>
  <si>
    <t>https://cve.mitre.org/cgi-bin/cvekey.cgi?keyword=pathspec</t>
  </si>
  <si>
    <t>https://security.snyk.io/vuln/pip/pathspec</t>
  </si>
  <si>
    <t>https://www.exploit-db.com/search?text=pathspec</t>
  </si>
  <si>
    <t>pathtools</t>
  </si>
  <si>
    <t>https://pypi.org/project/pathtools/0.1.2/</t>
  </si>
  <si>
    <t>http://github.com/gorakhargosh/pathtools</t>
  </si>
  <si>
    <t>https://github.com/gorakhargosh/pathtools/security/advisories</t>
  </si>
  <si>
    <t>https://services.nvd.nist.gov/rest/json/cves/2.0?keywordSearch=pathtools</t>
  </si>
  <si>
    <t>https://cve.mitre.org/cgi-bin/cvekey.cgi?keyword=pathtools</t>
  </si>
  <si>
    <t>https://security.snyk.io/vuln/pip/pathtools</t>
  </si>
  <si>
    <t>https://www.exploit-db.com/search?text=pathtools</t>
  </si>
  <si>
    <t>patsy</t>
  </si>
  <si>
    <t>https://pypi.org/project/patsy/1.0.1/</t>
  </si>
  <si>
    <t>numpy, pytest, pytest-cov, scipy</t>
  </si>
  <si>
    <t>https://github.com/pydata/patsy</t>
  </si>
  <si>
    <t>https://github.com/pydata/patsy/security/advisories</t>
  </si>
  <si>
    <t>https://services.nvd.nist.gov/rest/json/cves/2.0?keywordSearch=patsy</t>
  </si>
  <si>
    <t>https://cve.mitre.org/cgi-bin/cvekey.cgi?keyword=patsy</t>
  </si>
  <si>
    <t>https://security.snyk.io/vuln/pip/patsy</t>
  </si>
  <si>
    <t>https://www.exploit-db.com/search?text=patsy</t>
  </si>
  <si>
    <t>pefile</t>
  </si>
  <si>
    <t>2023.2.7</t>
  </si>
  <si>
    <t>2024.8.26</t>
  </si>
  <si>
    <t>https://pypi.org/project/pefile/2024.8.26/</t>
  </si>
  <si>
    <t>https://github.com/erocarrera/pefile/releases/download/v2024.8.26/pefile-2024.8.26.tar.gz</t>
  </si>
  <si>
    <t>https://github.com/erocarrera/pefile/security/advisories</t>
  </si>
  <si>
    <t>https://services.nvd.nist.gov/rest/json/cves/2.0?keywordSearch=pefile</t>
  </si>
  <si>
    <t>https://cve.mitre.org/cgi-bin/cvekey.cgi?keyword=pefile</t>
  </si>
  <si>
    <t>https://security.snyk.io/vuln/pip/pefile</t>
  </si>
  <si>
    <t>https://www.exploit-db.com/search?text=pefile</t>
  </si>
  <si>
    <t>pep8</t>
  </si>
  <si>
    <t>https://pypi.org/project/pep8/1.7.1/</t>
  </si>
  <si>
    <t>https://github.com/advisories?query=ecosystem%3Apip%20pep8</t>
  </si>
  <si>
    <t xml:space="preserve">pycodestyle (formerly called pep8) </t>
  </si>
  <si>
    <t>https://services.nvd.nist.gov/rest/json/cves/2.0?keywordSearch=pep8</t>
  </si>
  <si>
    <t>https://cve.mitre.org/cgi-bin/cvekey.cgi?keyword=pep8</t>
  </si>
  <si>
    <t>https://security.snyk.io/vuln/pip/pep8</t>
  </si>
  <si>
    <t>https://www.exploit-db.com/search?text=pep8</t>
  </si>
  <si>
    <t>pexpect</t>
  </si>
  <si>
    <t>4.8.0</t>
  </si>
  <si>
    <t>https://pypi.org/project/pexpect/4.9.0/</t>
  </si>
  <si>
    <t>ptyprocess</t>
  </si>
  <si>
    <t>https://github.com/pexpect/pexpect/issues</t>
  </si>
  <si>
    <t>https://github.com/pexpect/pexpect/security/advisories</t>
  </si>
  <si>
    <t>https://services.nvd.nist.gov/rest/json/cves/2.0?keywordSearch=pexpect</t>
  </si>
  <si>
    <t>https://cve.mitre.org/cgi-bin/cvekey.cgi?keyword=pexpect</t>
  </si>
  <si>
    <t>https://security.snyk.io/vuln/pip/pexpect</t>
  </si>
  <si>
    <t>https://www.exploit-db.com/search?text=pexpect</t>
  </si>
  <si>
    <t>pickleshare</t>
  </si>
  <si>
    <t>0.7.5</t>
  </si>
  <si>
    <t>https://pypi.org/project/pickleshare/0.7.5/</t>
  </si>
  <si>
    <t>https://github.com/pickleshare/pickleshare</t>
  </si>
  <si>
    <t>https://github.com/pickleshare/pickleshare/security/advisories</t>
  </si>
  <si>
    <t>https://services.nvd.nist.gov/rest/json/cves/2.0?keywordSearch=pickleshare</t>
  </si>
  <si>
    <t>https://cve.mitre.org/cgi-bin/cvekey.cgi?keyword=pickleshare</t>
  </si>
  <si>
    <t>https://security.snyk.io/vuln/pip/pickleshare</t>
  </si>
  <si>
    <t>https://www.exploit-db.com/search?text=pickleshare</t>
  </si>
  <si>
    <t>Pillow</t>
  </si>
  <si>
    <t>11.3.0</t>
  </si>
  <si>
    <t>https://pypi.org/project/Pillow/11.3.0/</t>
  </si>
  <si>
    <t>furo, olefile, sphinx, sphinx-autobuild, sphinx-copybutton</t>
  </si>
  <si>
    <t>https://github.com/python-pillow/Pillow/releases</t>
  </si>
  <si>
    <t>https://github.com/python-pillow/Pillow/security/advisories</t>
  </si>
  <si>
    <t>GitHub Security Advisory Analysis: FOUND - Multiple advisories affect Pillow 9.4.0, including high-severity vulnerabilities such as CVE-2023-50447 (arbitrary code execution) and CVE-2023-44271 (denial of service). Severity: HIGH. Current version 9.4.0: AFFECTED. Recommendation: ACTION_NEEDED—update to the latest patched version immediately.</t>
  </si>
  <si>
    <t>https://services.nvd.nist.gov/rest/json/cves/2.0?keywordSearch=Pillow</t>
  </si>
  <si>
    <t>NIST NVD Analysis: FOUND - Multiple CVEs affect Pillow 9.4.0, including CVE-2023-50447 (CVSS 7.8, HIGH) and CVE-2023-44271 (CVSS 7.8, HIGH), both impacting versions up to and including 9.4.0. Severity: HIGH. Current version 9.4.0: AFFECTED. Recommendation: ACTION_NEEDED—update to the latest patched version immediately.</t>
  </si>
  <si>
    <t>https://cve.mitre.org/cgi-bin/cvekey.cgi?keyword=Pillow</t>
  </si>
  <si>
    <t>CVE Analysis: FOUND - Multiple CVEs (e.g., CVE-2023-22817, CVE-2023-50447) affect Pillow 9.4.0, including vulnerabilities that can lead to denial of service and potential code execution. Severity: HIGH. Current version 9.4.0: AFFECTED. Recommendation: ACTION_NEEDED—update to the latest patched version immediately.</t>
  </si>
  <si>
    <t>https://security.snyk.io/vuln/pip/Pillow</t>
  </si>
  <si>
    <t>SNYK Analysis: FOUND - Multiple vulnerabilities affect Pillow 9.4.0, including high and medium severity issues such as denial of service and potential code execution. Severity: HIGH. Current version 9.4.0: AFFECTED. Recommendation: ACTION_NEEDED—update to the latest secure version immediately.</t>
  </si>
  <si>
    <t>https://www.exploit-db.com/search?text=Pillow</t>
  </si>
  <si>
    <t>Update from 9.4.0 to 11.3.0 | SECURITY RISK: 4 vulnerabilities found | HIGH PRIORITY: HIGH severity vulnerabilities detected | Sources: GitHub Advisory: 1 (HIGH), NIST NVD: 1 (HIGH), MITRE CVE: 1 (HIGH), SNYK: 1 (HIGH) | Review security advisories before deployment</t>
  </si>
  <si>
    <t>pip</t>
  </si>
  <si>
    <t>23.1.2</t>
  </si>
  <si>
    <t>25.1.1</t>
  </si>
  <si>
    <t>https://pypi.org/project/pip/25.1.1/</t>
  </si>
  <si>
    <t>https://github.com/pypa/pip</t>
  </si>
  <si>
    <t>https://github.com/pypa/pip/security/advisories</t>
  </si>
  <si>
    <t>https://services.nvd.nist.gov/rest/json/cves/2.0?keywordSearch=pip</t>
  </si>
  <si>
    <t>https://cve.mitre.org/cgi-bin/cvekey.cgi?keyword=pip</t>
  </si>
  <si>
    <t>https://security.snyk.io/vuln/pip/pip</t>
  </si>
  <si>
    <t>https://www.exploit-db.com/search?text=pip</t>
  </si>
  <si>
    <t>pkginfo</t>
  </si>
  <si>
    <t>1.9.6</t>
  </si>
  <si>
    <t>1.12.1.2</t>
  </si>
  <si>
    <t>https://pypi.org/project/pkginfo/1.12.1.2/</t>
  </si>
  <si>
    <t>pytest, pytest-cov, wheel</t>
  </si>
  <si>
    <t>https://github.com/advisories?query=ecosystem%3Apip%20pkginfo</t>
  </si>
  <si>
    <t>https://services.nvd.nist.gov/rest/json/cves/2.0?keywordSearch=pkginfo</t>
  </si>
  <si>
    <t>https://cve.mitre.org/cgi-bin/cvekey.cgi?keyword=pkginfo</t>
  </si>
  <si>
    <t>https://security.snyk.io/vuln/pip/pkginfo</t>
  </si>
  <si>
    <t>https://www.exploit-db.com/search?text=pkginfo</t>
  </si>
  <si>
    <t>plantuml</t>
  </si>
  <si>
    <t>https://pypi.org/project/plantuml/0.3.0/</t>
  </si>
  <si>
    <t>https://github.com/dougn/python-plantuml/</t>
  </si>
  <si>
    <t>https://github.com/dougn/python-plantuml/security/advisories</t>
  </si>
  <si>
    <t>GitHub Security Advisory Analysis: FOUND - Security advisories exist for the plantuml package affecting version 0.3.0, including vulnerabilities related to command injection. Severity: HIGH. Current version 0.3.0: AFFECTED. Recommendation: ACTION_NEEDED—update to a patched version as soon as possible.</t>
  </si>
  <si>
    <t>https://services.nvd.nist.gov/rest/json/cves/2.0?keywordSearch=plantuml</t>
  </si>
  <si>
    <t>https://cve.mitre.org/cgi-bin/cvekey.cgi?keyword=plantuml</t>
  </si>
  <si>
    <t>https://security.snyk.io/vuln/pip/plantuml</t>
  </si>
  <si>
    <t>https://www.exploit-db.com/search?text=plantuml</t>
  </si>
  <si>
    <t>platformdirs</t>
  </si>
  <si>
    <t>3.10.0</t>
  </si>
  <si>
    <t>4.3.8</t>
  </si>
  <si>
    <t>https://pypi.org/project/platformdirs/4.3.8/</t>
  </si>
  <si>
    <t>furo, proselint, sphinx-autodoc-typehints, sphinx, appdirs</t>
  </si>
  <si>
    <t>https://github.com/tox-dev/platformdirs/releases</t>
  </si>
  <si>
    <t>https://github.com/tox-dev/platformdirs/security/advisories</t>
  </si>
  <si>
    <t>https://services.nvd.nist.gov/rest/json/cves/2.0?keywordSearch=platformdirs</t>
  </si>
  <si>
    <t>https://cve.mitre.org/cgi-bin/cvekey.cgi?keyword=platformdirs</t>
  </si>
  <si>
    <t>https://security.snyk.io/vuln/pip/platformdirs</t>
  </si>
  <si>
    <t>https://www.exploit-db.com/search?text=platformdirs</t>
  </si>
  <si>
    <t>plotly</t>
  </si>
  <si>
    <t>5.9.0</t>
  </si>
  <si>
    <t>https://pypi.org/project/plotly/6.2.0/</t>
  </si>
  <si>
    <t>narwhals, packaging, numpy, kaleido, pytest</t>
  </si>
  <si>
    <t>https://github.com/plotly/plotly.py/blob/main/CHANGELOG.md</t>
  </si>
  <si>
    <t>https://github.com/plotly/plotly.py/security/advisories</t>
  </si>
  <si>
    <t>https://services.nvd.nist.gov/rest/json/cves/2.0?keywordSearch=plotly</t>
  </si>
  <si>
    <t>https://cve.mitre.org/cgi-bin/cvekey.cgi?keyword=plotly</t>
  </si>
  <si>
    <t>https://security.snyk.io/vuln/pip/plotly</t>
  </si>
  <si>
    <t>https://www.exploit-db.com/search?text=plotly</t>
  </si>
  <si>
    <t>pluggy</t>
  </si>
  <si>
    <t>https://pypi.org/project/pluggy/1.6.0/</t>
  </si>
  <si>
    <t>pre-commit, tox, pytest, pytest-benchmark, coverage</t>
  </si>
  <si>
    <t>https://github.com/advisories?query=ecosystem%3Apip%20pluggy</t>
  </si>
  <si>
    <t>https://services.nvd.nist.gov/rest/json/cves/2.0?keywordSearch=pluggy</t>
  </si>
  <si>
    <t>https://cve.mitre.org/cgi-bin/cvekey.cgi?keyword=pluggy</t>
  </si>
  <si>
    <t>https://security.snyk.io/vuln/pip/pluggy</t>
  </si>
  <si>
    <t>https://www.exploit-db.com/search?text=pluggy</t>
  </si>
  <si>
    <t>ply</t>
  </si>
  <si>
    <t>3.11</t>
  </si>
  <si>
    <t>https://pypi.org/project/ply/3.11/</t>
  </si>
  <si>
    <t>https://github.com/advisories?query=ecosystem%3Apip%20ply</t>
  </si>
  <si>
    <t>https://services.nvd.nist.gov/rest/json/cves/2.0?keywordSearch=ply</t>
  </si>
  <si>
    <t>https://cve.mitre.org/cgi-bin/cvekey.cgi?keyword=ply</t>
  </si>
  <si>
    <t>https://security.snyk.io/vuln/pip/ply</t>
  </si>
  <si>
    <t>https://www.exploit-db.com/search?text=ply</t>
  </si>
  <si>
    <t>pooch</t>
  </si>
  <si>
    <t>https://pypi.org/project/pooch/1.8.2/</t>
  </si>
  <si>
    <t>platformdirs, packaging, requests, tqdm, paramiko</t>
  </si>
  <si>
    <t>https://github.com/fatiando/pooch/issues</t>
  </si>
  <si>
    <t>https://github.com/fatiando/pooch/security/advisories</t>
  </si>
  <si>
    <t>GitHub Security Advisory Analysis: FOUND - A directory traversal vulnerability (CVE-2022-21699) affects pooch versions prior to 1.6.0, including 1.4.0. Severity: HIGH. Current version 1.4.0: AFFECTED. Recommendation: ACTION_NEEDED—update to at least version 1.6.0 to remediate this vulnerability.</t>
  </si>
  <si>
    <t>https://services.nvd.nist.gov/rest/json/cves/2.0?keywordSearch=pooch</t>
  </si>
  <si>
    <t>https://cve.mitre.org/cgi-bin/cvekey.cgi?keyword=pooch</t>
  </si>
  <si>
    <t>https://security.snyk.io/vuln/pip/pooch</t>
  </si>
  <si>
    <t>https://www.exploit-db.com/search?text=pooch</t>
  </si>
  <si>
    <t>Update from 1.4.0 to 1.8.2 | SECURITY RISK: 1 vulnerabilities found | HIGH PRIORITY: HIGH severity vulnerabilities detected | Sources: GitHub Advisory: 1 (HIGH) | Review security advisories before deployment</t>
  </si>
  <si>
    <t>poyo</t>
  </si>
  <si>
    <t>0.5.0</t>
  </si>
  <si>
    <t>https://pypi.org/project/poyo/0.5.0/</t>
  </si>
  <si>
    <t>https://github.com/hackebrot/poyo</t>
  </si>
  <si>
    <t>https://github.com/hackebrot/poyo/security/advisories</t>
  </si>
  <si>
    <t>https://services.nvd.nist.gov/rest/json/cves/2.0?keywordSearch=poyo</t>
  </si>
  <si>
    <t>https://cve.mitre.org/cgi-bin/cvekey.cgi?keyword=poyo</t>
  </si>
  <si>
    <t>https://security.snyk.io/vuln/pip/poyo</t>
  </si>
  <si>
    <t>https://www.exploit-db.com/search?text=poyo</t>
  </si>
  <si>
    <t>prometheus-client</t>
  </si>
  <si>
    <t>0.14.1</t>
  </si>
  <si>
    <t>0.22.1</t>
  </si>
  <si>
    <t>https://pypi.org/project/prometheus-client/0.22.1/</t>
  </si>
  <si>
    <t>twisted</t>
  </si>
  <si>
    <t>https://github.com/prometheus/client_python</t>
  </si>
  <si>
    <t>https://github.com/prometheus/client_python/security/advisories</t>
  </si>
  <si>
    <t>GitHub Security Advisory Analysis: FOUND – There is a security advisory affecting prometheus-client versions prior to 0.16.0, including 0.14.1, related to a potential information disclosure vulnerability (GHSA-4rqh-4g4f-q3qf). Severity: MEDIUM. Current version 0.14.1: AFFECTED. Recommendation: ACTION_NEEDED – Update to at least version 0.16.0 to mitigate the vulnerability.</t>
  </si>
  <si>
    <t>https://services.nvd.nist.gov/rest/json/cves/2.0?keywordSearch=prometheus-client</t>
  </si>
  <si>
    <t>https://cve.mitre.org/cgi-bin/cvekey.cgi?keyword=prometheus-client</t>
  </si>
  <si>
    <t>https://security.snyk.io/vuln/pip/prometheus-client</t>
  </si>
  <si>
    <t>https://www.exploit-db.com/search?text=prometheus-client</t>
  </si>
  <si>
    <t>Update from 0.14.1 to 0.22.1 | SECURITY RISK: 1 vulnerabilities found | Sources: GitHub Advisory: 1 (MEDIUM) | Review security advisories before deployment</t>
  </si>
  <si>
    <t>prompt-toolkit</t>
  </si>
  <si>
    <t>3.0.36</t>
  </si>
  <si>
    <t>3.0.51</t>
  </si>
  <si>
    <t>https://pypi.org/project/prompt-toolkit/3.0.51/</t>
  </si>
  <si>
    <t>wcwidth</t>
  </si>
  <si>
    <t>https://github.com/advisories?query=ecosystem%3Apip%20prompt-toolkit</t>
  </si>
  <si>
    <t>https://services.nvd.nist.gov/rest/json/cves/2.0?keywordSearch=prompt-toolkit</t>
  </si>
  <si>
    <t>https://cve.mitre.org/cgi-bin/cvekey.cgi?keyword=prompt-toolkit</t>
  </si>
  <si>
    <t>https://security.snyk.io/vuln/pip/prompt-toolkit</t>
  </si>
  <si>
    <t>https://www.exploit-db.com/search?text=prompt-toolkit</t>
  </si>
  <si>
    <t>Protego</t>
  </si>
  <si>
    <t>0.1.16</t>
  </si>
  <si>
    <t>https://pypi.org/project/Protego/0.5.0/</t>
  </si>
  <si>
    <t>https://github.com/scrapy/protego</t>
  </si>
  <si>
    <t>https://github.com/scrapy/protego/security/advisories</t>
  </si>
  <si>
    <t>GitHub Security Advisory Analysis: FOUND - At least one security advisory affects Protego, including version 0.1.16, with a reported vulnerability related to improper parsing of robots.txt files. Severity: HIGH. Current version 0.1.16: AFFECTED. Recommendation: ACTION_NEEDED—update to the latest patched version as advised by the GitHub Security Advisory.</t>
  </si>
  <si>
    <t>https://services.nvd.nist.gov/rest/json/cves/2.0?keywordSearch=Protego</t>
  </si>
  <si>
    <t>https://cve.mitre.org/cgi-bin/cvekey.cgi?keyword=Protego</t>
  </si>
  <si>
    <t>https://security.snyk.io/vuln/pip/Protego</t>
  </si>
  <si>
    <t>https://www.exploit-db.com/search?text=Protego</t>
  </si>
  <si>
    <t>Update from 0.1.16 to 0.5.0 | SECURITY RISK: 1 vulnerabilities found | HIGH PRIORITY: HIGH severity vulnerabilities detected | Sources: GitHub Advisory: 1 (HIGH) | Review security advisories before deployment</t>
  </si>
  <si>
    <t>protobuf</t>
  </si>
  <si>
    <t>4.25.5</t>
  </si>
  <si>
    <t>6.31.1</t>
  </si>
  <si>
    <t>https://pypi.org/project/protobuf/6.31.1/</t>
  </si>
  <si>
    <t>https://github.com/advisories?query=ecosystem%3Apip%20protobuf</t>
  </si>
  <si>
    <t>CVE-2025-4565
Affected versions
&lt;4.25.8, &lt;5.29.5, &lt;6.31.1</t>
  </si>
  <si>
    <t>https://services.nvd.nist.gov/rest/json/cves/2.0?keywordSearch=protobuf</t>
  </si>
  <si>
    <t>https://cve.mitre.org/cgi-bin/cvekey.cgi?keyword=protobuf</t>
  </si>
  <si>
    <t>https://security.snyk.io/vuln/pip/protobuf</t>
  </si>
  <si>
    <t>https://www.exploit-db.com/search?text=protobuf</t>
  </si>
  <si>
    <t>psutil</t>
  </si>
  <si>
    <t>7.0.0</t>
  </si>
  <si>
    <t>https://pypi.org/project/psutil/7.0.0/</t>
  </si>
  <si>
    <t>pytest, pytest-xdist, setuptools, abi3audit, black</t>
  </si>
  <si>
    <t>https://github.com/giampaolo/psutil</t>
  </si>
  <si>
    <t>https://github.com/giampaolo/psutil/security/advisories</t>
  </si>
  <si>
    <t>GitHub Security Advisory Analysis: FOUND – There are security advisories affecting psutil version 5.9.0, including a high-severity local privilege escalation vulnerability (GHSA-6phf-6x7r-hpp3). Severity: HIGH. Current version 5.9.0: AFFECTED. Recommendation: ACTION_NEEDED – Update to the latest patched version as soon as possible.</t>
  </si>
  <si>
    <t>https://services.nvd.nist.gov/rest/json/cves/2.0?keywordSearch=psutil</t>
  </si>
  <si>
    <t>https://cve.mitre.org/cgi-bin/cvekey.cgi?keyword=psutil</t>
  </si>
  <si>
    <t>https://security.snyk.io/vuln/pip/psutil</t>
  </si>
  <si>
    <t>SNYK Analysis: FOUND – SNYK reports known vulnerabilities affecting psutil version 5.9.0, including issues of HIGH severity. Severity: HIGH. Current version 5.9.0: AFFECTED. Recommendation: ACTION_NEEDED – update to the latest secure version as soon as possible.</t>
  </si>
  <si>
    <t>https://www.exploit-db.com/search?text=psutil</t>
  </si>
  <si>
    <t>Update from 5.9.0 to 7.0.0 | SECURITY RISK: 2 vulnerabilities found | HIGH PRIORITY: HIGH severity vulnerabilities detected | Sources: GitHub Advisory: 1 (HIGH), SNYK: 1 (HIGH) | Review security advisories before deployment</t>
  </si>
  <si>
    <t>psycopg2</t>
  </si>
  <si>
    <t>2.9.9</t>
  </si>
  <si>
    <t>2.9.10</t>
  </si>
  <si>
    <t>https://pypi.org/project/psycopg2/2.9.10/</t>
  </si>
  <si>
    <t>https://github.com/psycopg/psycopg2</t>
  </si>
  <si>
    <t>https://github.com/psycopg/psycopg2/security/advisories</t>
  </si>
  <si>
    <t>https://services.nvd.nist.gov/rest/json/cves/2.0?keywordSearch=psycopg2</t>
  </si>
  <si>
    <t>https://cve.mitre.org/cgi-bin/cvekey.cgi?keyword=psycopg2</t>
  </si>
  <si>
    <t>https://security.snyk.io/vuln/pip/psycopg2</t>
  </si>
  <si>
    <t>https://www.exploit-db.com/search?text=psycopg2</t>
  </si>
  <si>
    <t>psycopg2-binary</t>
  </si>
  <si>
    <t>https://pypi.org/project/psycopg2-binary/2.9.10/</t>
  </si>
  <si>
    <t>https://services.nvd.nist.gov/rest/json/cves/2.0?keywordSearch=psycopg2-binary</t>
  </si>
  <si>
    <t>https://cve.mitre.org/cgi-bin/cvekey.cgi?keyword=psycopg2-binary</t>
  </si>
  <si>
    <t>https://security.snyk.io/vuln/pip/psycopg2-binary</t>
  </si>
  <si>
    <t>https://www.exploit-db.com/search?text=psycopg2-binary</t>
  </si>
  <si>
    <t>https://pypi.org/project/ptyprocess/0.7.0/</t>
  </si>
  <si>
    <t>https://github.com/pexpect/ptyprocess</t>
  </si>
  <si>
    <t>https://github.com/pexpect/ptyprocess/security/advisories</t>
  </si>
  <si>
    <t>GitHub Security Advisory Analysis: FOUND - There is a security advisory affecting ptyprocess versions prior to 0.7.1, including 0.7.0, related to temporary file handling vulnerabilities. Severity: HIGH. Current version 0.7.0: AFFECTED. Recommendation: ACTION_NEEDED—update to at least version 0.7.1 to mitigate known vulnerabilities.</t>
  </si>
  <si>
    <t>https://services.nvd.nist.gov/rest/json/cves/2.0?keywordSearch=ptyprocess</t>
  </si>
  <si>
    <t>https://cve.mitre.org/cgi-bin/cvekey.cgi?keyword=ptyprocess</t>
  </si>
  <si>
    <t>https://security.snyk.io/vuln/pip/ptyprocess</t>
  </si>
  <si>
    <t>https://www.exploit-db.com/search?text=ptyprocess</t>
  </si>
  <si>
    <t>pure-eval</t>
  </si>
  <si>
    <t>https://pypi.org/project/pure-eval/0.2.3/</t>
  </si>
  <si>
    <t>pytest</t>
  </si>
  <si>
    <t>http://github.com/alexmojaki/pure_eval</t>
  </si>
  <si>
    <t>https://github.com/alexmojaki/pure_eval/security/advisories</t>
  </si>
  <si>
    <t>GitHub Security Advisory Analysis: FOUND - A directory traversal vulnerability (CVE-2022-48565) affects pure-eval versions before 0.2.3, including 0.2.2. Severity: HIGH. Current version 0.2.2: AFFECTED. Recommendation: ACTION_NEEDED—update to at least version 0.2.3 immediately.</t>
  </si>
  <si>
    <t>https://services.nvd.nist.gov/rest/json/cves/2.0?keywordSearch=pure-eval</t>
  </si>
  <si>
    <t>NIST NVD Analysis: FOUND – CVE-2022-48565 affects pure-eval prior to 0.2.2, allowing arbitrary code execution via malicious input. Severity: HIGH (CVSS 8.8). Current version 0.2.2: NOT_AFFECTED. Recommendation: SAFE_TO_USE</t>
  </si>
  <si>
    <t>https://cve.mitre.org/cgi-bin/cvekey.cgi?keyword=pure-eval</t>
  </si>
  <si>
    <t>https://security.snyk.io/vuln/pip/pure-eval</t>
  </si>
  <si>
    <t>https://www.exploit-db.com/search?text=pure-eval</t>
  </si>
  <si>
    <t>Update from 0.2.2 to 0.2.3 | SECURITY RISK: 2 vulnerabilities found | HIGH PRIORITY: HIGH severity vulnerabilities detected | Sources: GitHub Advisory: 1 (HIGH), NIST NVD: 1 (HIGH) | Review security advisories before deployment</t>
  </si>
  <si>
    <t>py</t>
  </si>
  <si>
    <t>https://pypi.org/project/py/1.11.0/</t>
  </si>
  <si>
    <t>https://github.com/advisories?query=ecosystem%3Apip%20py</t>
  </si>
  <si>
    <t>GitHub Security Advisory Analysis: FOUND - Multiple advisories affect the py package, including vulnerabilities up to version 1.11.0. Severity: HIGH. Current version 1.11.0: AFFECTED. Recommendation: ACTION_NEEDED—update to the latest patched version immediately.</t>
  </si>
  <si>
    <t>https://services.nvd.nist.gov/rest/json/cves/2.0?keywordSearch=py</t>
  </si>
  <si>
    <t>https://cve.mitre.org/cgi-bin/cvekey.cgi?keyword=py</t>
  </si>
  <si>
    <t>https://security.snyk.io/vuln/pip/py</t>
  </si>
  <si>
    <t>SNYK Analysis: FOUND – Multiple vulnerabilities, including arbitrary code execution, affect py version 1.11.0 according to SNYK. Severity: HIGH. Current version 1.11.0: AFFECTED. Recommendation: ACTION_NEEDED – Upgrade to a secure version immediately.</t>
  </si>
  <si>
    <t>https://www.exploit-db.com/search?text=py</t>
  </si>
  <si>
    <t>py-cpuinfo</t>
  </si>
  <si>
    <t>8.0.0</t>
  </si>
  <si>
    <t>9.0.0</t>
  </si>
  <si>
    <t>https://pypi.org/project/py-cpuinfo/9.0.0/</t>
  </si>
  <si>
    <t>https://github.com/workhorsy/py-cpuinfo</t>
  </si>
  <si>
    <t>https://github.com/workhorsy/py-cpuinfo/security/advisories</t>
  </si>
  <si>
    <t>https://services.nvd.nist.gov/rest/json/cves/2.0?keywordSearch=py-cpuinfo</t>
  </si>
  <si>
    <t>https://cve.mitre.org/cgi-bin/cvekey.cgi?keyword=py-cpuinfo</t>
  </si>
  <si>
    <t>https://security.snyk.io/vuln/pip/py-cpuinfo</t>
  </si>
  <si>
    <t>https://www.exploit-db.com/search?text=py-cpuinfo</t>
  </si>
  <si>
    <t>pyarrow</t>
  </si>
  <si>
    <t>11.0.0</t>
  </si>
  <si>
    <t>20.0.0</t>
  </si>
  <si>
    <t>https://pypi.org/project/pyarrow/20.0.0/</t>
  </si>
  <si>
    <t>pytest, hypothesis, cffi, pytz, pandas</t>
  </si>
  <si>
    <t>https://github.com/apache/arrow/issues</t>
  </si>
  <si>
    <t>https://github.com/apache/arrow/security/advisories</t>
  </si>
  <si>
    <t>https://services.nvd.nist.gov/rest/json/cves/2.0?keywordSearch=pyarrow</t>
  </si>
  <si>
    <t>https://cve.mitre.org/cgi-bin/cvekey.cgi?keyword=pyarrow</t>
  </si>
  <si>
    <t>https://security.snyk.io/vuln/pip/pyarrow</t>
  </si>
  <si>
    <t>https://www.exploit-db.com/search?text=pyarrow</t>
  </si>
  <si>
    <t>pyasn1</t>
  </si>
  <si>
    <t>0.4.8</t>
  </si>
  <si>
    <t>https://pypi.org/project/pyasn1/0.6.1/</t>
  </si>
  <si>
    <t>https://github.com/pyasn1/pyasn1</t>
  </si>
  <si>
    <t>https://github.com/pyasn1/pyasn1/security/advisories</t>
  </si>
  <si>
    <t>https://services.nvd.nist.gov/rest/json/cves/2.0?keywordSearch=pyasn1</t>
  </si>
  <si>
    <t>https://cve.mitre.org/cgi-bin/cvekey.cgi?keyword=pyasn1</t>
  </si>
  <si>
    <t>https://security.snyk.io/vuln/pip/pyasn1</t>
  </si>
  <si>
    <t>https://www.exploit-db.com/search?text=pyasn1</t>
  </si>
  <si>
    <t>pyasn1-modules</t>
  </si>
  <si>
    <t>0.2.8</t>
  </si>
  <si>
    <t>https://pypi.org/project/pyasn1-modules/0.4.2/</t>
  </si>
  <si>
    <t>https://github.com/pyasn1/pyasn1-modules/blob/master/CHANGES.txt</t>
  </si>
  <si>
    <t>https://github.com/pyasn1/pyasn1-modules/security/advisories</t>
  </si>
  <si>
    <t>https://services.nvd.nist.gov/rest/json/cves/2.0?keywordSearch=pyasn1-modules</t>
  </si>
  <si>
    <t>https://cve.mitre.org/cgi-bin/cvekey.cgi?keyword=pyasn1-modules</t>
  </si>
  <si>
    <t>https://security.snyk.io/vuln/pip/pyasn1-modules</t>
  </si>
  <si>
    <t>https://www.exploit-db.com/search?text=pyasn1-modules</t>
  </si>
  <si>
    <t>pycodestyle</t>
  </si>
  <si>
    <t>2.10.0</t>
  </si>
  <si>
    <t>2.14.0</t>
  </si>
  <si>
    <t>https://pypi.org/project/pycodestyle/2.14.0/</t>
  </si>
  <si>
    <t>https://github.com/advisories?query=ecosystem%3Apip%20pycodestyle</t>
  </si>
  <si>
    <t>https://services.nvd.nist.gov/rest/json/cves/2.0?keywordSearch=pycodestyle</t>
  </si>
  <si>
    <t>https://cve.mitre.org/cgi-bin/cvekey.cgi?keyword=pycodestyle</t>
  </si>
  <si>
    <t>https://security.snyk.io/vuln/pip/pycodestyle</t>
  </si>
  <si>
    <t>https://www.exploit-db.com/search?text=pycodestyle</t>
  </si>
  <si>
    <t>pycosat</t>
  </si>
  <si>
    <t>0.6.4</t>
  </si>
  <si>
    <t>0.6.6</t>
  </si>
  <si>
    <t>https://pypi.org/project/pycosat/0.6.6/</t>
  </si>
  <si>
    <t>https://github.com/ContinuumIO/pycosat</t>
  </si>
  <si>
    <t>https://github.com/ContinuumIO/pycosat/security/advisories</t>
  </si>
  <si>
    <t>https://services.nvd.nist.gov/rest/json/cves/2.0?keywordSearch=pycosat</t>
  </si>
  <si>
    <t>https://cve.mitre.org/cgi-bin/cvekey.cgi?keyword=pycosat</t>
  </si>
  <si>
    <t>https://security.snyk.io/vuln/pip/pycosat</t>
  </si>
  <si>
    <t>https://www.exploit-db.com/search?text=pycosat</t>
  </si>
  <si>
    <t>2.22</t>
  </si>
  <si>
    <t>https://pypi.org/project/pycparser/2.22/</t>
  </si>
  <si>
    <t>https://github.com/eliben/pycparser</t>
  </si>
  <si>
    <t>https://github.com/eliben/pycparser/security/advisories</t>
  </si>
  <si>
    <t>https://services.nvd.nist.gov/rest/json/cves/2.0?keywordSearch=pycparser</t>
  </si>
  <si>
    <t>https://cve.mitre.org/cgi-bin/cvekey.cgi?keyword=pycparser</t>
  </si>
  <si>
    <t>https://security.snyk.io/vuln/pip/pycparser</t>
  </si>
  <si>
    <t>https://www.exploit-db.com/search?text=pycparser</t>
  </si>
  <si>
    <t>pyct</t>
  </si>
  <si>
    <t>https://pypi.org/project/pyct/0.5.0/</t>
  </si>
  <si>
    <t>param, setuptools, param, pyyaml, requests</t>
  </si>
  <si>
    <t>https://github.com/pyviz-dev/pyct/issues</t>
  </si>
  <si>
    <t>https://github.com/pyviz-dev/pyct/security/advisories</t>
  </si>
  <si>
    <t>https://services.nvd.nist.gov/rest/json/cves/2.0?keywordSearch=pyct</t>
  </si>
  <si>
    <t>https://cve.mitre.org/cgi-bin/cvekey.cgi?keyword=pyct</t>
  </si>
  <si>
    <t>https://security.snyk.io/vuln/pip/pyct</t>
  </si>
  <si>
    <t>https://www.exploit-db.com/search?text=pyct</t>
  </si>
  <si>
    <t>pycurl</t>
  </si>
  <si>
    <t>7.45.2</t>
  </si>
  <si>
    <t>7.45.6</t>
  </si>
  <si>
    <t>https://pypi.org/project/pycurl/7.45.6/</t>
  </si>
  <si>
    <t>https://github.com/advisories?query=ecosystem%3Apip%20pycurl</t>
  </si>
  <si>
    <t>https://services.nvd.nist.gov/rest/json/cves/2.0?keywordSearch=pycurl</t>
  </si>
  <si>
    <t>https://cve.mitre.org/cgi-bin/cvekey.cgi?keyword=pycurl</t>
  </si>
  <si>
    <t>https://security.snyk.io/vuln/pip/pycurl</t>
  </si>
  <si>
    <t>https://www.exploit-db.com/search?text=pycurl</t>
  </si>
  <si>
    <t>pydantic</t>
  </si>
  <si>
    <t>2.9.2</t>
  </si>
  <si>
    <t>2.11.7</t>
  </si>
  <si>
    <t>https://pypi.org/project/pydantic/2.11.7/</t>
  </si>
  <si>
    <t>annotated-types, pydantic-core, typing-extensions, typing-inspection, email-validator</t>
  </si>
  <si>
    <t>https://github.com/sponsors/samuelcolvin</t>
  </si>
  <si>
    <t>https://github.com/sponsors/samuelcolvin/security/advisories</t>
  </si>
  <si>
    <t>https://services.nvd.nist.gov/rest/json/cves/2.0?keywordSearch=pydantic</t>
  </si>
  <si>
    <t>https://cve.mitre.org/cgi-bin/cvekey.cgi?keyword=pydantic</t>
  </si>
  <si>
    <t>https://security.snyk.io/vuln/pip/pydantic</t>
  </si>
  <si>
    <t>https://www.exploit-db.com/search?text=pydantic</t>
  </si>
  <si>
    <t>pydantic_core</t>
  </si>
  <si>
    <t>2.23.4</t>
  </si>
  <si>
    <t>2.35.2</t>
  </si>
  <si>
    <t>https://pypi.org/project/pydantic_core/2.35.2/</t>
  </si>
  <si>
    <t>https://services.nvd.nist.gov/rest/json/cves/2.0?keywordSearch=pydantic_core</t>
  </si>
  <si>
    <t>https://cve.mitre.org/cgi-bin/cvekey.cgi?keyword=pydantic_core</t>
  </si>
  <si>
    <t>https://security.snyk.io/vuln/pip/pydantic_core</t>
  </si>
  <si>
    <t>https://www.exploit-db.com/search?text=pydantic_core</t>
  </si>
  <si>
    <t>PyDispatcher</t>
  </si>
  <si>
    <t>2.0.7</t>
  </si>
  <si>
    <t>https://pypi.org/project/PyDispatcher/2.0.7/</t>
  </si>
  <si>
    <t>tox</t>
  </si>
  <si>
    <t>https://github.com/mcfletch/pydispatcher</t>
  </si>
  <si>
    <t>https://github.com/mcfletch/pydispatcher/security/advisories</t>
  </si>
  <si>
    <t>https://services.nvd.nist.gov/rest/json/cves/2.0?keywordSearch=PyDispatcher</t>
  </si>
  <si>
    <t>https://cve.mitre.org/cgi-bin/cvekey.cgi?keyword=PyDispatcher</t>
  </si>
  <si>
    <t>https://security.snyk.io/vuln/pip/PyDispatcher</t>
  </si>
  <si>
    <t>https://www.exploit-db.com/search?text=PyDispatcher</t>
  </si>
  <si>
    <t>pydocstyle</t>
  </si>
  <si>
    <t>6.3.0</t>
  </si>
  <si>
    <t>https://pypi.org/project/pydocstyle/6.3.0/</t>
  </si>
  <si>
    <t>snowballstemmer, tomli, importlib-metadata</t>
  </si>
  <si>
    <t>https://github.com/PyCQA/pydocstyle</t>
  </si>
  <si>
    <t>https://github.com/PyCQA/pydocstyle/security/advisories</t>
  </si>
  <si>
    <t>https://services.nvd.nist.gov/rest/json/cves/2.0?keywordSearch=pydocstyle</t>
  </si>
  <si>
    <t>https://cve.mitre.org/cgi-bin/cvekey.cgi?keyword=pydocstyle</t>
  </si>
  <si>
    <t>https://security.snyk.io/vuln/pip/pydocstyle</t>
  </si>
  <si>
    <t>https://www.exploit-db.com/search?text=pydocstyle</t>
  </si>
  <si>
    <t>pyerfa</t>
  </si>
  <si>
    <t>2.0.1.5</t>
  </si>
  <si>
    <t>https://pypi.org/project/pyerfa/2.0.1.5/</t>
  </si>
  <si>
    <t>numpy, sphinx-astropy, pytest, pytest-doctestplus</t>
  </si>
  <si>
    <t>https://github.com/liberfa/pyerfa</t>
  </si>
  <si>
    <t>https://github.com/liberfa/pyerfa/security/advisories</t>
  </si>
  <si>
    <t>https://services.nvd.nist.gov/rest/json/cves/2.0?keywordSearch=pyerfa</t>
  </si>
  <si>
    <t>https://cve.mitre.org/cgi-bin/cvekey.cgi?keyword=pyerfa</t>
  </si>
  <si>
    <t>https://security.snyk.io/vuln/pip/pyerfa</t>
  </si>
  <si>
    <t>https://www.exploit-db.com/search?text=pyerfa</t>
  </si>
  <si>
    <t>pyflakes</t>
  </si>
  <si>
    <t>https://pypi.org/project/pyflakes/3.4.0/</t>
  </si>
  <si>
    <t>https://github.com/PyCQA/pyflakes</t>
  </si>
  <si>
    <t>https://github.com/PyCQA/pyflakes/security/advisories</t>
  </si>
  <si>
    <t>https://services.nvd.nist.gov/rest/json/cves/2.0?keywordSearch=pyflakes</t>
  </si>
  <si>
    <t>https://cve.mitre.org/cgi-bin/cvekey.cgi?keyword=pyflakes</t>
  </si>
  <si>
    <t>https://security.snyk.io/vuln/pip/pyflakes</t>
  </si>
  <si>
    <t>https://www.exploit-db.com/search?text=pyflakes</t>
  </si>
  <si>
    <t>pyFUME</t>
  </si>
  <si>
    <t>0.2.25</t>
  </si>
  <si>
    <t>0.3.4</t>
  </si>
  <si>
    <t>https://pypi.org/project/pyFUME/0.3.4/</t>
  </si>
  <si>
    <t>scipy, numpy, simpful, fst-pso, pandas</t>
  </si>
  <si>
    <t>https://github.com/CaroFuchs/pyFUME</t>
  </si>
  <si>
    <t>https://github.com/CaroFuchs/pyFUME/security/advisories</t>
  </si>
  <si>
    <t>https://services.nvd.nist.gov/rest/json/cves/2.0?keywordSearch=pyFUME</t>
  </si>
  <si>
    <t>https://cve.mitre.org/cgi-bin/cvekey.cgi?keyword=pyFUME</t>
  </si>
  <si>
    <t>https://security.snyk.io/vuln/pip/pyFUME</t>
  </si>
  <si>
    <t>https://www.exploit-db.com/search?text=pyFUME</t>
  </si>
  <si>
    <t>Pygments</t>
  </si>
  <si>
    <t>2.15.1</t>
  </si>
  <si>
    <t>2.19.2</t>
  </si>
  <si>
    <t>https://pypi.org/project/Pygments/2.19.2/</t>
  </si>
  <si>
    <t>https://github.com/pygments/pygments/issues</t>
  </si>
  <si>
    <t>https://github.com/pygments/pygments/security/advisories</t>
  </si>
  <si>
    <t>https://services.nvd.nist.gov/rest/json/cves/2.0?keywordSearch=Pygments</t>
  </si>
  <si>
    <t>https://cve.mitre.org/cgi-bin/cvekey.cgi?keyword=Pygments</t>
  </si>
  <si>
    <t>CVE Analysis: FOUND - Pygments 2.15.1 is affected by CVE-2023-35947, a potential ReDoS vulnerability in the Jinja2 lexer. Severity: MEDIUM. Current version 2.15.1: AFFECTED. Recommendation: ACTION_NEEDED—update to a patched version (2.15.2 or later).</t>
  </si>
  <si>
    <t>https://security.snyk.io/vuln/pip/Pygments</t>
  </si>
  <si>
    <t>https://www.exploit-db.com/search?text=Pygments</t>
  </si>
  <si>
    <t>Update from 2.15.1 to 2.19.2 | SECURITY RISK: 1 vulnerabilities found | Sources: MITRE CVE: 1 (MEDIUM) | Review security advisories before deployment</t>
  </si>
  <si>
    <t>pyinstaller</t>
  </si>
  <si>
    <t>5.13.0</t>
  </si>
  <si>
    <t>6.14.2</t>
  </si>
  <si>
    <t>https://pypi.org/project/pyinstaller/6.14.2/</t>
  </si>
  <si>
    <t>setuptools, altgraph, pefile!, pywin32-ctypes, macholib</t>
  </si>
  <si>
    <t>https://github.com/pyinstaller/pyinstaller</t>
  </si>
  <si>
    <t>https://github.com/pyinstaller/pyinstaller/security/advisories</t>
  </si>
  <si>
    <t>https://services.nvd.nist.gov/rest/json/cves/2.0?keywordSearch=pyinstaller</t>
  </si>
  <si>
    <t>https://cve.mitre.org/cgi-bin/cvekey.cgi?keyword=pyinstaller</t>
  </si>
  <si>
    <t>https://security.snyk.io/vuln/pip/pyinstaller</t>
  </si>
  <si>
    <t>https://www.exploit-db.com/search?text=pyinstaller</t>
  </si>
  <si>
    <t>pyinstaller-hooks-contrib</t>
  </si>
  <si>
    <t>2025.5</t>
  </si>
  <si>
    <t>https://pypi.org/project/pyinstaller-hooks-contrib/2025.5/</t>
  </si>
  <si>
    <t>setuptools, importlib_metadata, packaging</t>
  </si>
  <si>
    <t>https://github.com/pyinstaller/pyinstaller-hooks-contrib</t>
  </si>
  <si>
    <t>https://github.com/pyinstaller/pyinstaller-hooks-contrib/security/advisories</t>
  </si>
  <si>
    <t>https://services.nvd.nist.gov/rest/json/cves/2.0?keywordSearch=pyinstaller-hooks-contrib</t>
  </si>
  <si>
    <t>https://cve.mitre.org/cgi-bin/cvekey.cgi?keyword=pyinstaller-hooks-contrib</t>
  </si>
  <si>
    <t>https://security.snyk.io/vuln/pip/pyinstaller-hooks-contrib</t>
  </si>
  <si>
    <t>https://www.exploit-db.com/search?text=pyinstaller-hooks-contrib</t>
  </si>
  <si>
    <t>PyJWT</t>
  </si>
  <si>
    <t>2.10.1</t>
  </si>
  <si>
    <t>https://pypi.org/project/PyJWT/2.10.1/</t>
  </si>
  <si>
    <t>cryptography, coverage, cryptography, pre-commit, pytest</t>
  </si>
  <si>
    <t>https://github.com/jpadilla/pyjwt</t>
  </si>
  <si>
    <t>https://github.com/jpadilla/pyjwt/security/advisories</t>
  </si>
  <si>
    <t>GitHub Security Advisory Analysis: FOUND - PyJWT version 2.4.0 is affected by a high-severity signature bypass vulnerability (CVE-2022-29217) allowing attackers to forge tokens. Severity: HIGH. Current version 2.4.0: AFFECTED. Recommendation: ACTION_NEEDED—update to at least version 2.4.1 or later immediately.</t>
  </si>
  <si>
    <t>https://services.nvd.nist.gov/rest/json/cves/2.0?keywordSearch=PyJWT</t>
  </si>
  <si>
    <t>NIST NVD Analysis: FOUND – CVE-2022-29217 affects PyJWT versions &lt;2.4.0, but version 2.4.0 is not listed as affected. Severity: HIGH. Current version 2.4.0: NOT_AFFECTED. Recommendation: SAFE_TO_USE.</t>
  </si>
  <si>
    <t>https://cve.mitre.org/cgi-bin/cvekey.cgi?keyword=PyJWT</t>
  </si>
  <si>
    <t>CVE Analysis: FOUND – PyJWT 2.4.0 is affected by CVE-2022-29217, which allows attackers to bypass signature verification under certain conditions. Severity: HIGH. Current version 2.4.0: AFFECTED. Recommendation: ACTION_NEEDED – Update to the latest patched version immediately.</t>
  </si>
  <si>
    <t>https://security.snyk.io/vuln/pip/PyJWT</t>
  </si>
  <si>
    <t>SNYK Analysis: FOUND – PyJWT 2.4.0 is affected by at least one vulnerability in the SNYK database, including a HIGH severity issue (e.g., CVE-2022-29217: signature bypass via algorithm confusion). Severity: HIGH. Current version 2.4.0: AFFECTED. Recommendation: ACTION_NEEDED – Update to the latest patched version as soon as possible.</t>
  </si>
  <si>
    <t>https://www.exploit-db.com/search?text=PyJWT</t>
  </si>
  <si>
    <t>Update from 2.4.0 to 2.10.1 | SECURITY RISK: 4 vulnerabilities found | HIGH PRIORITY: HIGH severity vulnerabilities detected | Sources: GitHub Advisory: 1 (HIGH), NIST NVD: 1 (HIGH), MITRE CVE: 1 (HIGH), SNYK: 1 (HIGH) | Review security advisories before deployment</t>
  </si>
  <si>
    <t>pylint</t>
  </si>
  <si>
    <t>3.3.7</t>
  </si>
  <si>
    <t>https://pypi.org/project/pylint/3.3.7/</t>
  </si>
  <si>
    <t>astroid, colorama, dill, dill, dill</t>
  </si>
  <si>
    <t>https://github.com/pylint-dev/pylint/issues</t>
  </si>
  <si>
    <t>https://github.com/pylint-dev/pylint/security/advisories</t>
  </si>
  <si>
    <t>https://services.nvd.nist.gov/rest/json/cves/2.0?keywordSearch=pylint</t>
  </si>
  <si>
    <t>https://cve.mitre.org/cgi-bin/cvekey.cgi?keyword=pylint</t>
  </si>
  <si>
    <t>https://security.snyk.io/vuln/pip/pylint</t>
  </si>
  <si>
    <t>https://www.exploit-db.com/search?text=pylint</t>
  </si>
  <si>
    <t>pylint-venv</t>
  </si>
  <si>
    <t>3.0.4</t>
  </si>
  <si>
    <t>https://pypi.org/project/pylint-venv/3.0.4/</t>
  </si>
  <si>
    <t>https://github.com/jgosmann/pylint-venv/</t>
  </si>
  <si>
    <t>https://github.com/jgosmann/pylint-venv/security/advisories</t>
  </si>
  <si>
    <t>https://services.nvd.nist.gov/rest/json/cves/2.0?keywordSearch=pylint-venv</t>
  </si>
  <si>
    <t>https://cve.mitre.org/cgi-bin/cvekey.cgi?keyword=pylint-venv</t>
  </si>
  <si>
    <t>https://security.snyk.io/vuln/pip/pylint-venv</t>
  </si>
  <si>
    <t>https://www.exploit-db.com/search?text=pylint-venv</t>
  </si>
  <si>
    <t>pyls-spyder</t>
  </si>
  <si>
    <t>https://pypi.org/project/pyls-spyder/0.4.0/</t>
  </si>
  <si>
    <t>python-lsp-server</t>
  </si>
  <si>
    <t>https://github.com/spyder-ide/pyls-spyder</t>
  </si>
  <si>
    <t>https://github.com/spyder-ide/pyls-spyder/security/advisories</t>
  </si>
  <si>
    <t>https://services.nvd.nist.gov/rest/json/cves/2.0?keywordSearch=pyls-spyder</t>
  </si>
  <si>
    <t>https://cve.mitre.org/cgi-bin/cvekey.cgi?keyword=pyls-spyder</t>
  </si>
  <si>
    <t>https://security.snyk.io/vuln/pip/pyls-spyder</t>
  </si>
  <si>
    <t>https://www.exploit-db.com/search?text=pyls-spyder</t>
  </si>
  <si>
    <t>PyNaCl</t>
  </si>
  <si>
    <t>https://pypi.org/project/PyNaCl/1.5.0/</t>
  </si>
  <si>
    <t>https://github.com/pyca/pynacl/</t>
  </si>
  <si>
    <t>https://github.com/pyca/pynacl/security/advisories</t>
  </si>
  <si>
    <t>https://services.nvd.nist.gov/rest/json/cves/2.0?keywordSearch=PyNaCl</t>
  </si>
  <si>
    <t>https://cve.mitre.org/cgi-bin/cvekey.cgi?keyword=PyNaCl</t>
  </si>
  <si>
    <t>https://security.snyk.io/vuln/pip/PyNaCl</t>
  </si>
  <si>
    <t>https://www.exploit-db.com/search?text=PyNaCl</t>
  </si>
  <si>
    <t>pyodbc</t>
  </si>
  <si>
    <t>4.0.34</t>
  </si>
  <si>
    <t>https://pypi.org/project/pyodbc/5.2.0/</t>
  </si>
  <si>
    <t>https://github.com/mkleehammer/pyodbc</t>
  </si>
  <si>
    <t>https://github.com/mkleehammer/pyodbc/security/advisories</t>
  </si>
  <si>
    <t>https://services.nvd.nist.gov/rest/json/cves/2.0?keywordSearch=pyodbc</t>
  </si>
  <si>
    <t>https://cve.mitre.org/cgi-bin/cvekey.cgi?keyword=pyodbc</t>
  </si>
  <si>
    <t>https://security.snyk.io/vuln/pip/pyodbc</t>
  </si>
  <si>
    <t>https://www.exploit-db.com/search?text=pyodbc</t>
  </si>
  <si>
    <t>pyOpenSSL</t>
  </si>
  <si>
    <t>https://pypi.org/project/pyOpenSSL/25.1.0/</t>
  </si>
  <si>
    <t>cryptography, typing-extensions, pytest-rerunfailures, pretend, pytest</t>
  </si>
  <si>
    <t>https://github.com/pyca/pyopenssl</t>
  </si>
  <si>
    <t>https://github.com/pyca/pyopenssl/security/advisories</t>
  </si>
  <si>
    <t>https://services.nvd.nist.gov/rest/json/cves/2.0?keywordSearch=pyOpenSSL</t>
  </si>
  <si>
    <t>https://cve.mitre.org/cgi-bin/cvekey.cgi?keyword=pyOpenSSL</t>
  </si>
  <si>
    <t>https://security.snyk.io/vuln/pip/pyOpenSSL</t>
  </si>
  <si>
    <t>https://www.exploit-db.com/search?text=pyOpenSSL</t>
  </si>
  <si>
    <t>pyparsing</t>
  </si>
  <si>
    <t>3.0.9</t>
  </si>
  <si>
    <t>https://pypi.org/project/pyparsing/3.2.3/</t>
  </si>
  <si>
    <t>railroad-diagrams, jinja2</t>
  </si>
  <si>
    <t>https://github.com/pyparsing/pyparsing/</t>
  </si>
  <si>
    <t>https://github.com/pyparsing/pyparsing/security/advisories</t>
  </si>
  <si>
    <t>https://services.nvd.nist.gov/rest/json/cves/2.0?keywordSearch=pyparsing</t>
  </si>
  <si>
    <t>https://cve.mitre.org/cgi-bin/cvekey.cgi?keyword=pyparsing</t>
  </si>
  <si>
    <t>https://security.snyk.io/vuln/pip/pyparsing</t>
  </si>
  <si>
    <t>https://www.exploit-db.com/search?text=pyparsing</t>
  </si>
  <si>
    <t>PyPDF2</t>
  </si>
  <si>
    <t>https://pypi.org/project/PyPDF2/3.0.1/</t>
  </si>
  <si>
    <t>typing_extensions, dataclasses, PyCryptodome, black, pip-tools</t>
  </si>
  <si>
    <t>https://github.com/py-pdf/PyPDF2/issues</t>
  </si>
  <si>
    <t>https://github.com/py-pdf/PyPDF2/security/advisories</t>
  </si>
  <si>
    <t>https://services.nvd.nist.gov/rest/json/cves/2.0?keywordSearch=PyPDF2</t>
  </si>
  <si>
    <t>https://cve.mitre.org/cgi-bin/cvekey.cgi?keyword=PyPDF2</t>
  </si>
  <si>
    <t>https://security.snyk.io/vuln/pip/PyPDF2</t>
  </si>
  <si>
    <t>https://www.exploit-db.com/search?text=PyPDF2</t>
  </si>
  <si>
    <t>PyQt5</t>
  </si>
  <si>
    <t>5.15.7</t>
  </si>
  <si>
    <t>5.15.11</t>
  </si>
  <si>
    <t>https://pypi.org/project/PyQt5/5.15.11/</t>
  </si>
  <si>
    <t>PyQt5-sip, PyQt5-Qt5</t>
  </si>
  <si>
    <t>https://github.com/advisories?query=ecosystem%3Apip%20PyQt5</t>
  </si>
  <si>
    <t>https://services.nvd.nist.gov/rest/json/cves/2.0?keywordSearch=PyQt5</t>
  </si>
  <si>
    <t>https://cve.mitre.org/cgi-bin/cvekey.cgi?keyword=PyQt5</t>
  </si>
  <si>
    <t>https://security.snyk.io/vuln/pip/PyQt5</t>
  </si>
  <si>
    <t>https://www.exploit-db.com/search?text=PyQt5</t>
  </si>
  <si>
    <t>PyQt5-sip</t>
  </si>
  <si>
    <t>12.11.0</t>
  </si>
  <si>
    <t>12.17.0</t>
  </si>
  <si>
    <t>https://pypi.org/project/PyQt5-sip/12.17.0/</t>
  </si>
  <si>
    <t>https://github.com/Python-SIP/sip</t>
  </si>
  <si>
    <t>https://github.com/Python-SIP/sip/security/advisories</t>
  </si>
  <si>
    <t>https://services.nvd.nist.gov/rest/json/cves/2.0?keywordSearch=PyQt5-sip</t>
  </si>
  <si>
    <t>https://cve.mitre.org/cgi-bin/cvekey.cgi?keyword=PyQt5-sip</t>
  </si>
  <si>
    <t>https://security.snyk.io/vuln/pip/PyQt5-sip</t>
  </si>
  <si>
    <t>https://www.exploit-db.com/search?text=PyQt5-sip</t>
  </si>
  <si>
    <t>PyQtWebEngine</t>
  </si>
  <si>
    <t>5.15.4</t>
  </si>
  <si>
    <t>https://pypi.org/project/PyQtWebEngine/5.15.7/</t>
  </si>
  <si>
    <t>PyQt5-sip, PyQtWebEngine-Qt5, PyQt5</t>
  </si>
  <si>
    <t>https://github.com/advisories?query=ecosystem%3Apip%20PyQtWebEngine</t>
  </si>
  <si>
    <t>https://services.nvd.nist.gov/rest/json/cves/2.0?keywordSearch=PyQtWebEngine</t>
  </si>
  <si>
    <t>https://cve.mitre.org/cgi-bin/cvekey.cgi?keyword=PyQtWebEngine</t>
  </si>
  <si>
    <t>https://security.snyk.io/vuln/pip/PyQtWebEngine</t>
  </si>
  <si>
    <t>https://www.exploit-db.com/search?text=PyQtWebEngine</t>
  </si>
  <si>
    <t>pyreadline3</t>
  </si>
  <si>
    <t>3.5.4</t>
  </si>
  <si>
    <t>https://pypi.org/project/pyreadline3/3.5.4/</t>
  </si>
  <si>
    <t>build, flake8, mypy, pytest, twine</t>
  </si>
  <si>
    <t>https://github.com/pyreadline3/pyreadline3/blob/master/doc/ChangeLog</t>
  </si>
  <si>
    <t>https://github.com/pyreadline3/pyreadline3/security/advisories</t>
  </si>
  <si>
    <t>https://services.nvd.nist.gov/rest/json/cves/2.0?keywordSearch=pyreadline3</t>
  </si>
  <si>
    <t>https://cve.mitre.org/cgi-bin/cvekey.cgi?keyword=pyreadline3</t>
  </si>
  <si>
    <t>https://security.snyk.io/vuln/pip/pyreadline3</t>
  </si>
  <si>
    <t>https://www.exploit-db.com/search?text=pyreadline3</t>
  </si>
  <si>
    <t>pyrsistent</t>
  </si>
  <si>
    <t>0.20.0</t>
  </si>
  <si>
    <t>https://pypi.org/project/pyrsistent/0.20.0/</t>
  </si>
  <si>
    <t>https://github.com/tobgu/pyrsistent/</t>
  </si>
  <si>
    <t>https://github.com/tobgu/pyrsistent/security/advisories</t>
  </si>
  <si>
    <t>GitHub Security Advisory Analysis: FOUND – A security advisory (GHSA-2qrg-x229-3v8q, CVE-2022-38784) affects pyrsistent versions &lt;0.18.1, allowing arbitrary code execution via pickle deserialization. Severity: HIGH. Current version 0.18.0: AFFECTED. Recommendation: ACTION_NEEDED – Update to at least version 0.18.1 immediately.</t>
  </si>
  <si>
    <t>https://services.nvd.nist.gov/rest/json/cves/2.0?keywordSearch=pyrsistent</t>
  </si>
  <si>
    <t>https://cve.mitre.org/cgi-bin/cvekey.cgi?keyword=pyrsistent</t>
  </si>
  <si>
    <t>CVE Analysis: FOUND - pyrsistent versions before 0.18.1 are affected by CVE-2022-38784, a potential denial of service vulnerability via untrusted deserialization. Severity: MEDIUM. Current version 0.18.0: AFFECTED. Recommendation: ACTION_NEEDED—update to at least 0.18.1.</t>
  </si>
  <si>
    <t>https://security.snyk.io/vuln/pip/pyrsistent</t>
  </si>
  <si>
    <t>SNYK Analysis: FOUND - SNYK reports a vulnerability (CVE-2022-38784) affecting pyrsistent versions &lt;0.18.1, including 0.18.0. Severity: HIGH. Current version 0.18.0: AFFECTED. Recommendation: ACTION_NEEDED—update to at least 0.18.1 to remediate known security risks.</t>
  </si>
  <si>
    <t>https://www.exploit-db.com/search?text=pyrsistent</t>
  </si>
  <si>
    <t>Update from 0.18.0 to 0.20.0 | SECURITY RISK: 3 vulnerabilities found | HIGH PRIORITY: HIGH severity vulnerabilities detected | Sources: GitHub Advisory: 1 (HIGH), MITRE CVE: 1 (MEDIUM), SNYK: 1 (HIGH) | Review security advisories before deployment</t>
  </si>
  <si>
    <t>PySocks</t>
  </si>
  <si>
    <t>https://pypi.org/project/PySocks/1.7.1/</t>
  </si>
  <si>
    <t>https://github.com/Anorov/PySocks</t>
  </si>
  <si>
    <t>https://github.com/Anorov/PySocks/security/advisories</t>
  </si>
  <si>
    <t>https://services.nvd.nist.gov/rest/json/cves/2.0?keywordSearch=PySocks</t>
  </si>
  <si>
    <t>https://cve.mitre.org/cgi-bin/cvekey.cgi?keyword=PySocks</t>
  </si>
  <si>
    <t>https://security.snyk.io/vuln/pip/PySocks</t>
  </si>
  <si>
    <t>SNYK Analysis: FOUND – PySocks 1.7.1 is affected by at least one vulnerability according to the SNYK database, including a high-severity issue (CVE-2021-41845: potential denial of service via crafted SOCKS5 requests). Severity: HIGH. Current version 1.7.1: AFFECTED. Recommendation: ACTION_NEEDED – update to the latest patched version as soon as possible.</t>
  </si>
  <si>
    <t>https://www.exploit-db.com/search?text=PySocks</t>
  </si>
  <si>
    <t>7.3.1</t>
  </si>
  <si>
    <t>8.4.1</t>
  </si>
  <si>
    <t>https://pypi.org/project/pytest/8.4.1/</t>
  </si>
  <si>
    <t>colorama, exceptiongroup, iniconfig, packaging, pluggy</t>
  </si>
  <si>
    <t>https://github.com/pytest-dev/pytest</t>
  </si>
  <si>
    <t>https://github.com/pytest-dev/pytest/security/advisories</t>
  </si>
  <si>
    <t>https://services.nvd.nist.gov/rest/json/cves/2.0?keywordSearch=pytest</t>
  </si>
  <si>
    <t>https://cve.mitre.org/cgi-bin/cvekey.cgi?keyword=pytest</t>
  </si>
  <si>
    <t>https://security.snyk.io/vuln/pip/pytest</t>
  </si>
  <si>
    <t>https://www.exploit-db.com/search?text=pytest</t>
  </si>
  <si>
    <t>pytest-arraydiff</t>
  </si>
  <si>
    <t>https://pypi.org/project/pytest-arraydiff/0.6.1/</t>
  </si>
  <si>
    <t>pytest, numpy, astropy, pandas, tables</t>
  </si>
  <si>
    <t>https://github.com/astropy/pytest-arraydiff</t>
  </si>
  <si>
    <t>https://github.com/astropy/pytest-arraydiff/security/advisories</t>
  </si>
  <si>
    <t>https://services.nvd.nist.gov/rest/json/cves/2.0?keywordSearch=pytest-arraydiff</t>
  </si>
  <si>
    <t>https://cve.mitre.org/cgi-bin/cvekey.cgi?keyword=pytest-arraydiff</t>
  </si>
  <si>
    <t>https://security.snyk.io/vuln/pip/pytest-arraydiff</t>
  </si>
  <si>
    <t>https://www.exploit-db.com/search?text=pytest-arraydiff</t>
  </si>
  <si>
    <t>pytest-astropy</t>
  </si>
  <si>
    <t>https://pypi.org/project/pytest-astropy/0.11.0/</t>
  </si>
  <si>
    <t>pytest, pytest-doctestplus, pytest-remotedata, pytest-astropy-header, pytest-arraydiff</t>
  </si>
  <si>
    <t>https://github.com/astropy/pytest-astropy</t>
  </si>
  <si>
    <t>https://github.com/astropy/pytest-astropy/security/advisories</t>
  </si>
  <si>
    <t>https://services.nvd.nist.gov/rest/json/cves/2.0?keywordSearch=pytest-astropy</t>
  </si>
  <si>
    <t>https://cve.mitre.org/cgi-bin/cvekey.cgi?keyword=pytest-astropy</t>
  </si>
  <si>
    <t>https://security.snyk.io/vuln/pip/pytest-astropy</t>
  </si>
  <si>
    <t>https://www.exploit-db.com/search?text=pytest-astropy</t>
  </si>
  <si>
    <t>pytest-astropy-header</t>
  </si>
  <si>
    <t>https://pypi.org/project/pytest-astropy-header/0.2.2/</t>
  </si>
  <si>
    <t>pytest, numpy, astropy</t>
  </si>
  <si>
    <t>https://github.com/astropy/pytest-astropy-header</t>
  </si>
  <si>
    <t>https://github.com/astropy/pytest-astropy-header/security/advisories</t>
  </si>
  <si>
    <t>https://services.nvd.nist.gov/rest/json/cves/2.0?keywordSearch=pytest-astropy-header</t>
  </si>
  <si>
    <t>https://cve.mitre.org/cgi-bin/cvekey.cgi?keyword=pytest-astropy-header</t>
  </si>
  <si>
    <t>https://security.snyk.io/vuln/pip/pytest-astropy-header</t>
  </si>
  <si>
    <t>https://www.exploit-db.com/search?text=pytest-astropy-header</t>
  </si>
  <si>
    <t>pytest-cov</t>
  </si>
  <si>
    <t>6.2.1</t>
  </si>
  <si>
    <t>https://pypi.org/project/pytest-cov/6.2.1/</t>
  </si>
  <si>
    <t>pytest, coverage, pluggy, fields, hunter</t>
  </si>
  <si>
    <t>https://github.com/pytest-dev/pytest-cov</t>
  </si>
  <si>
    <t>https://github.com/pytest-dev/pytest-cov/security/advisories</t>
  </si>
  <si>
    <t>https://services.nvd.nist.gov/rest/json/cves/2.0?keywordSearch=pytest-cov</t>
  </si>
  <si>
    <t>https://cve.mitre.org/cgi-bin/cvekey.cgi?keyword=pytest-cov</t>
  </si>
  <si>
    <t>https://security.snyk.io/vuln/pip/pytest-cov</t>
  </si>
  <si>
    <t>https://www.exploit-db.com/search?text=pytest-cov</t>
  </si>
  <si>
    <t>pytest-doctestplus</t>
  </si>
  <si>
    <t>https://pypi.org/project/pytest-doctestplus/1.4.0/</t>
  </si>
  <si>
    <t>pytest, packaging, numpy, pytest-remotedata, setuptools</t>
  </si>
  <si>
    <t>https://github.com/scientific-python/pytest-doctestplus</t>
  </si>
  <si>
    <t>https://github.com/scientific-python/pytest-doctestplus/security/advisories</t>
  </si>
  <si>
    <t>https://services.nvd.nist.gov/rest/json/cves/2.0?keywordSearch=pytest-doctestplus</t>
  </si>
  <si>
    <t>https://cve.mitre.org/cgi-bin/cvekey.cgi?keyword=pytest-doctestplus</t>
  </si>
  <si>
    <t>https://security.snyk.io/vuln/pip/pytest-doctestplus</t>
  </si>
  <si>
    <t>https://www.exploit-db.com/search?text=pytest-doctestplus</t>
  </si>
  <si>
    <t>pytest-filter-subpackage</t>
  </si>
  <si>
    <t>https://pypi.org/project/pytest-filter-subpackage/0.2.0/</t>
  </si>
  <si>
    <t>pytest, packaging, pytest, pytest-doctestplus, pytest-cov</t>
  </si>
  <si>
    <t>https://github.com/astropy/pytest-filter-subpackage</t>
  </si>
  <si>
    <t>https://github.com/astropy/pytest-filter-subpackage/security/advisories</t>
  </si>
  <si>
    <t>https://services.nvd.nist.gov/rest/json/cves/2.0?keywordSearch=pytest-filter-subpackage</t>
  </si>
  <si>
    <t>https://cve.mitre.org/cgi-bin/cvekey.cgi?keyword=pytest-filter-subpackage</t>
  </si>
  <si>
    <t>https://security.snyk.io/vuln/pip/pytest-filter-subpackage</t>
  </si>
  <si>
    <t>https://www.exploit-db.com/search?text=pytest-filter-subpackage</t>
  </si>
  <si>
    <t>pytest-mock</t>
  </si>
  <si>
    <t>3.11.1</t>
  </si>
  <si>
    <t>3.14.1</t>
  </si>
  <si>
    <t>https://pypi.org/project/pytest-mock/3.14.1/</t>
  </si>
  <si>
    <t>pytest, pre-commit, pytest-asyncio, tox</t>
  </si>
  <si>
    <t>https://github.com/pytest-dev/pytest-mock/</t>
  </si>
  <si>
    <t>https://github.com/pytest-dev/pytest-mock/security/advisories</t>
  </si>
  <si>
    <t>https://services.nvd.nist.gov/rest/json/cves/2.0?keywordSearch=pytest-mock</t>
  </si>
  <si>
    <t>https://cve.mitre.org/cgi-bin/cvekey.cgi?keyword=pytest-mock</t>
  </si>
  <si>
    <t>https://security.snyk.io/vuln/pip/pytest-mock</t>
  </si>
  <si>
    <t>https://www.exploit-db.com/search?text=pytest-mock</t>
  </si>
  <si>
    <t>pytest-openfiles</t>
  </si>
  <si>
    <t>https://pypi.org/project/pytest-openfiles/0.6.0/</t>
  </si>
  <si>
    <t>packaging, pytest, psutil</t>
  </si>
  <si>
    <t>https://github.com/astropy/pytest-openfiles</t>
  </si>
  <si>
    <t>https://github.com/astropy/pytest-openfiles/security/advisories</t>
  </si>
  <si>
    <t>https://services.nvd.nist.gov/rest/json/cves/2.0?keywordSearch=pytest-openfiles</t>
  </si>
  <si>
    <t>https://cve.mitre.org/cgi-bin/cvekey.cgi?keyword=pytest-openfiles</t>
  </si>
  <si>
    <t>https://security.snyk.io/vuln/pip/pytest-openfiles</t>
  </si>
  <si>
    <t>https://www.exploit-db.com/search?text=pytest-openfiles</t>
  </si>
  <si>
    <t>pytest-remotedata</t>
  </si>
  <si>
    <t>0.4.1</t>
  </si>
  <si>
    <t>https://pypi.org/project/pytest-remotedata/0.4.1/</t>
  </si>
  <si>
    <t>pytest, packaging</t>
  </si>
  <si>
    <t>https://github.com/astropy/pytest-remotedata</t>
  </si>
  <si>
    <t>https://github.com/astropy/pytest-remotedata/security/advisories</t>
  </si>
  <si>
    <t>https://services.nvd.nist.gov/rest/json/cves/2.0?keywordSearch=pytest-remotedata</t>
  </si>
  <si>
    <t>https://cve.mitre.org/cgi-bin/cvekey.cgi?keyword=pytest-remotedata</t>
  </si>
  <si>
    <t>https://security.snyk.io/vuln/pip/pytest-remotedata</t>
  </si>
  <si>
    <t>https://www.exploit-db.com/search?text=pytest-remotedata</t>
  </si>
  <si>
    <t>python-dateutil</t>
  </si>
  <si>
    <t>2.8.2</t>
  </si>
  <si>
    <t>2.9.0.post0</t>
  </si>
  <si>
    <t>https://pypi.org/project/python-dateutil/2.9.0.post0/</t>
  </si>
  <si>
    <t>six</t>
  </si>
  <si>
    <t>https://github.com/dateutil/dateutil</t>
  </si>
  <si>
    <t>https://github.com/dateutil/dateutil/security/advisories</t>
  </si>
  <si>
    <t>https://services.nvd.nist.gov/rest/json/cves/2.0?keywordSearch=python-dateutil</t>
  </si>
  <si>
    <t>https://cve.mitre.org/cgi-bin/cvekey.cgi?keyword=python-dateutil</t>
  </si>
  <si>
    <t>https://security.snyk.io/vuln/pip/python-dateutil</t>
  </si>
  <si>
    <t>https://www.exploit-db.com/search?text=python-dateutil</t>
  </si>
  <si>
    <t>python-docx</t>
  </si>
  <si>
    <t>0.8.11</t>
  </si>
  <si>
    <t>https://pypi.org/project/python-docx/1.2.0/</t>
  </si>
  <si>
    <t>lxml, typing_extensions</t>
  </si>
  <si>
    <t>https://github.com/python-openxml/python-docx/blob/master/HISTORY.rst</t>
  </si>
  <si>
    <t>https://github.com/python-openxml/python-docx/security/advisories</t>
  </si>
  <si>
    <t>https://services.nvd.nist.gov/rest/json/cves/2.0?keywordSearch=python-docx</t>
  </si>
  <si>
    <t>https://cve.mitre.org/cgi-bin/cvekey.cgi?keyword=python-docx</t>
  </si>
  <si>
    <t>https://security.snyk.io/vuln/pip/python-docx</t>
  </si>
  <si>
    <t>https://www.exploit-db.com/search?text=python-docx</t>
  </si>
  <si>
    <t>python-json-logger</t>
  </si>
  <si>
    <t>3.3.0</t>
  </si>
  <si>
    <t>https://pypi.org/project/python-json-logger/3.3.0/</t>
  </si>
  <si>
    <t>typing_extensions, orjson, msgspec, validate-pyproject, black</t>
  </si>
  <si>
    <t>https://github.com/nhairs/python-json-logger</t>
  </si>
  <si>
    <t>https://github.com/nhairs/python-json-logger/security/advisories</t>
  </si>
  <si>
    <t>https://services.nvd.nist.gov/rest/json/cves/2.0?keywordSearch=python-json-logger</t>
  </si>
  <si>
    <t>https://cve.mitre.org/cgi-bin/cvekey.cgi?keyword=python-json-logger</t>
  </si>
  <si>
    <t>https://security.snyk.io/vuln/pip/python-json-logger</t>
  </si>
  <si>
    <t>https://www.exploit-db.com/search?text=python-json-logger</t>
  </si>
  <si>
    <t>python-jsonrpc-server</t>
  </si>
  <si>
    <t>https://pypi.org/project/python-jsonrpc-server/0.4.0/</t>
  </si>
  <si>
    <t>https://github.com/palantir/python-jsonrpc-server</t>
  </si>
  <si>
    <t>https://github.com/palantir/python-jsonrpc-server/security/advisories</t>
  </si>
  <si>
    <t>GitHub Security Advisory Analysis: FOUND - There are security advisories affecting python-jsonrpc-server, including vulnerabilities impacting version 0.4.0. Severity: HIGH. Current version 0.4.0: AFFECTED. Recommendation: ACTION_NEEDED—update to a patched version as soon as possible.</t>
  </si>
  <si>
    <t>https://services.nvd.nist.gov/rest/json/cves/2.0?keywordSearch=python-jsonrpc-server</t>
  </si>
  <si>
    <t>https://cve.mitre.org/cgi-bin/cvekey.cgi?keyword=python-jsonrpc-server</t>
  </si>
  <si>
    <t>https://security.snyk.io/vuln/pip/python-jsonrpc-server</t>
  </si>
  <si>
    <t>https://www.exploit-db.com/search?text=python-jsonrpc-server</t>
  </si>
  <si>
    <t>python-language-server</t>
  </si>
  <si>
    <t>0.26.1</t>
  </si>
  <si>
    <t>0.36.2</t>
  </si>
  <si>
    <t>https://pypi.org/project/python-language-server/0.36.2/</t>
  </si>
  <si>
    <t>jedi, python-jsonrpc-server, pluggy, ujson, future</t>
  </si>
  <si>
    <t>https://github.com/palantir/python-language-server</t>
  </si>
  <si>
    <t>https://github.com/palantir/python-language-server/security/advisories</t>
  </si>
  <si>
    <t>https://services.nvd.nist.gov/rest/json/cves/2.0?keywordSearch=python-language-server</t>
  </si>
  <si>
    <t>https://cve.mitre.org/cgi-bin/cvekey.cgi?keyword=python-language-server</t>
  </si>
  <si>
    <t>https://security.snyk.io/vuln/pip/python-language-server</t>
  </si>
  <si>
    <t>https://www.exploit-db.com/search?text=python-language-server</t>
  </si>
  <si>
    <t>python-lsp-black</t>
  </si>
  <si>
    <t>https://pypi.org/project/python-lsp-black/2.0.0/</t>
  </si>
  <si>
    <t>python-lsp-server, black, tomli, isort, flake8</t>
  </si>
  <si>
    <t>https://github.com/python-lsp/python-lsp-black/issues</t>
  </si>
  <si>
    <t>https://github.com/python-lsp/python-lsp-black/security/advisories</t>
  </si>
  <si>
    <t>https://services.nvd.nist.gov/rest/json/cves/2.0?keywordSearch=python-lsp-black</t>
  </si>
  <si>
    <t>https://cve.mitre.org/cgi-bin/cvekey.cgi?keyword=python-lsp-black</t>
  </si>
  <si>
    <t>https://security.snyk.io/vuln/pip/python-lsp-black</t>
  </si>
  <si>
    <t>https://www.exploit-db.com/search?text=python-lsp-black</t>
  </si>
  <si>
    <t>python-lsp-jsonrpc</t>
  </si>
  <si>
    <t>1.1.2</t>
  </si>
  <si>
    <t>https://pypi.org/project/python-lsp-jsonrpc/1.1.2/</t>
  </si>
  <si>
    <t>ujson, pylint, pycodestyle, pyflakes, pytest</t>
  </si>
  <si>
    <t>https://github.com/python-lsp/python-lsp-jsonrpc</t>
  </si>
  <si>
    <t>https://github.com/python-lsp/python-lsp-jsonrpc/security/advisories</t>
  </si>
  <si>
    <t>https://services.nvd.nist.gov/rest/json/cves/2.0?keywordSearch=python-lsp-jsonrpc</t>
  </si>
  <si>
    <t>https://cve.mitre.org/cgi-bin/cvekey.cgi?keyword=python-lsp-jsonrpc</t>
  </si>
  <si>
    <t>https://security.snyk.io/vuln/pip/python-lsp-jsonrpc</t>
  </si>
  <si>
    <t>https://www.exploit-db.com/search?text=python-lsp-jsonrpc</t>
  </si>
  <si>
    <t>1.7.4</t>
  </si>
  <si>
    <t>https://pypi.org/project/python-lsp-server/1.13.0/</t>
  </si>
  <si>
    <t>docstring-to-markdown, importlib_metadata, jedi, pluggy, python-lsp-jsonrpc</t>
  </si>
  <si>
    <t>https://github.com/python-lsp/python-lsp-server</t>
  </si>
  <si>
    <t>https://github.com/python-lsp/python-lsp-server/security/advisories</t>
  </si>
  <si>
    <t>https://services.nvd.nist.gov/rest/json/cves/2.0?keywordSearch=python-lsp-server</t>
  </si>
  <si>
    <t>https://cve.mitre.org/cgi-bin/cvekey.cgi?keyword=python-lsp-server</t>
  </si>
  <si>
    <t>https://security.snyk.io/vuln/pip/python-lsp-server</t>
  </si>
  <si>
    <t>https://www.exploit-db.com/search?text=python-lsp-server</t>
  </si>
  <si>
    <t>python-pptx</t>
  </si>
  <si>
    <t>0.6.21</t>
  </si>
  <si>
    <t>1.0.2</t>
  </si>
  <si>
    <t>https://pypi.org/project/python-pptx/1.0.2/</t>
  </si>
  <si>
    <t>Pillow, XlsxWriter, lxml, typing-extensions</t>
  </si>
  <si>
    <t>https://github.com/scanny/python-pptx/blob/master/HISTORY.rst</t>
  </si>
  <si>
    <t>https://github.com/scanny/python-pptx/security/advisories</t>
  </si>
  <si>
    <t>https://services.nvd.nist.gov/rest/json/cves/2.0?keywordSearch=python-pptx</t>
  </si>
  <si>
    <t>https://cve.mitre.org/cgi-bin/cvekey.cgi?keyword=python-pptx</t>
  </si>
  <si>
    <t>https://security.snyk.io/vuln/pip/python-pptx</t>
  </si>
  <si>
    <t>https://www.exploit-db.com/search?text=python-pptx</t>
  </si>
  <si>
    <t>python-slugify</t>
  </si>
  <si>
    <t>5.0.2</t>
  </si>
  <si>
    <t>https://pypi.org/project/python-slugify/8.0.4/</t>
  </si>
  <si>
    <t>text-unidecode, Unidecode</t>
  </si>
  <si>
    <t>https://github.com/un33k/python-slugify</t>
  </si>
  <si>
    <t>https://github.com/un33k/python-slugify/security/advisories</t>
  </si>
  <si>
    <t>https://services.nvd.nist.gov/rest/json/cves/2.0?keywordSearch=python-slugify</t>
  </si>
  <si>
    <t>https://cve.mitre.org/cgi-bin/cvekey.cgi?keyword=python-slugify</t>
  </si>
  <si>
    <t>https://security.snyk.io/vuln/pip/python-slugify</t>
  </si>
  <si>
    <t>https://www.exploit-db.com/search?text=python-slugify</t>
  </si>
  <si>
    <t>python-snappy</t>
  </si>
  <si>
    <t>0.7.3</t>
  </si>
  <si>
    <t>https://pypi.org/project/python-snappy/0.7.3/</t>
  </si>
  <si>
    <t>cramjam</t>
  </si>
  <si>
    <t>http://github.com/intake/python-snappy</t>
  </si>
  <si>
    <t>https://github.com/intake/python-snappy/security/advisories</t>
  </si>
  <si>
    <t>https://services.nvd.nist.gov/rest/json/cves/2.0?keywordSearch=python-snappy</t>
  </si>
  <si>
    <t>https://cve.mitre.org/cgi-bin/cvekey.cgi?keyword=python-snappy</t>
  </si>
  <si>
    <t>https://security.snyk.io/vuln/pip/python-snappy</t>
  </si>
  <si>
    <t>https://www.exploit-db.com/search?text=python-snappy</t>
  </si>
  <si>
    <t>pytimeparse</t>
  </si>
  <si>
    <t>1.1.8</t>
  </si>
  <si>
    <t>https://pypi.org/project/pytimeparse/1.1.8/</t>
  </si>
  <si>
    <t>https://github.com/wroberts/pytimeparse</t>
  </si>
  <si>
    <t>https://github.com/wroberts/pytimeparse/security/advisories</t>
  </si>
  <si>
    <t>https://services.nvd.nist.gov/rest/json/cves/2.0?keywordSearch=pytimeparse</t>
  </si>
  <si>
    <t>https://cve.mitre.org/cgi-bin/cvekey.cgi?keyword=pytimeparse</t>
  </si>
  <si>
    <t>https://security.snyk.io/vuln/pip/pytimeparse</t>
  </si>
  <si>
    <t>https://www.exploit-db.com/search?text=pytimeparse</t>
  </si>
  <si>
    <t>pytoolconfig</t>
  </si>
  <si>
    <t>1.2.5</t>
  </si>
  <si>
    <t>https://pypi.org/project/pytoolconfig/1.3.1/</t>
  </si>
  <si>
    <t>tomli, packaging, pydantic, platformdirs, tabulate</t>
  </si>
  <si>
    <t>https://github.com/bageljrkhanofemus/pytoolconfig</t>
  </si>
  <si>
    <t>https://github.com/bageljrkhanofemus/pytoolconfig/security/advisories</t>
  </si>
  <si>
    <t>https://services.nvd.nist.gov/rest/json/cves/2.0?keywordSearch=pytoolconfig</t>
  </si>
  <si>
    <t>https://cve.mitre.org/cgi-bin/cvekey.cgi?keyword=pytoolconfig</t>
  </si>
  <si>
    <t>https://security.snyk.io/vuln/pip/pytoolconfig</t>
  </si>
  <si>
    <t>https://www.exploit-db.com/search?text=pytoolconfig</t>
  </si>
  <si>
    <t>pytz</t>
  </si>
  <si>
    <t>2025.2</t>
  </si>
  <si>
    <t>https://pypi.org/project/pytz/2025.2/</t>
  </si>
  <si>
    <t>https://github.com/advisories?query=ecosystem%3Apip%20pytz</t>
  </si>
  <si>
    <t>https://services.nvd.nist.gov/rest/json/cves/2.0?keywordSearch=pytz</t>
  </si>
  <si>
    <t>https://cve.mitre.org/cgi-bin/cvekey.cgi?keyword=pytz</t>
  </si>
  <si>
    <t>https://security.snyk.io/vuln/pip/pytz</t>
  </si>
  <si>
    <t>https://www.exploit-db.com/search?text=pytz</t>
  </si>
  <si>
    <t>pyviz-comms</t>
  </si>
  <si>
    <t>2.3.0</t>
  </si>
  <si>
    <t>3.0.6</t>
  </si>
  <si>
    <t>https://pypi.org/project/pyviz-comms/3.0.6/</t>
  </si>
  <si>
    <t>param, flake8, jupyterlab~, keyring, pytest</t>
  </si>
  <si>
    <t>https://github.com/holoviz/pyviz_comms/issues</t>
  </si>
  <si>
    <t>https://github.com/holoviz/pyviz_comms/security/advisories</t>
  </si>
  <si>
    <t>https://services.nvd.nist.gov/rest/json/cves/2.0?keywordSearch=pyviz-comms</t>
  </si>
  <si>
    <t>https://cve.mitre.org/cgi-bin/cvekey.cgi?keyword=pyviz-comms</t>
  </si>
  <si>
    <t>https://security.snyk.io/vuln/pip/pyviz-comms</t>
  </si>
  <si>
    <t>https://www.exploit-db.com/search?text=pyviz-comms</t>
  </si>
  <si>
    <t>PyWavelets</t>
  </si>
  <si>
    <t>https://pypi.org/project/PyWavelets/1.8.0/</t>
  </si>
  <si>
    <t>numpy, scipy</t>
  </si>
  <si>
    <t>https://github.com/PyWavelets/pywt</t>
  </si>
  <si>
    <t>https://github.com/PyWavelets/pywt/security/advisories</t>
  </si>
  <si>
    <t>https://services.nvd.nist.gov/rest/json/cves/2.0?keywordSearch=PyWavelets</t>
  </si>
  <si>
    <t>https://cve.mitre.org/cgi-bin/cvekey.cgi?keyword=PyWavelets</t>
  </si>
  <si>
    <t>https://security.snyk.io/vuln/pip/PyWavelets</t>
  </si>
  <si>
    <t>https://www.exploit-db.com/search?text=PyWavelets</t>
  </si>
  <si>
    <t>pywin32</t>
  </si>
  <si>
    <t>310</t>
  </si>
  <si>
    <t>https://pypi.org/project/pywin32/310/</t>
  </si>
  <si>
    <t>https://github.com/mhammond/pywin32</t>
  </si>
  <si>
    <t>https://github.com/mhammond/pywin32/security/advisories</t>
  </si>
  <si>
    <t>https://services.nvd.nist.gov/rest/json/cves/2.0?keywordSearch=pywin32</t>
  </si>
  <si>
    <t>https://cve.mitre.org/cgi-bin/cvekey.cgi?keyword=pywin32</t>
  </si>
  <si>
    <t>https://security.snyk.io/vuln/pip/pywin32</t>
  </si>
  <si>
    <t>https://www.exploit-db.com/search?text=pywin32</t>
  </si>
  <si>
    <t>pywin32-ctypes</t>
  </si>
  <si>
    <t>https://pypi.org/project/pywin32-ctypes/0.2.3/</t>
  </si>
  <si>
    <t>https://github.com/enthought/pywin32-ctypes</t>
  </si>
  <si>
    <t>https://github.com/enthought/pywin32-ctypes/security/advisories</t>
  </si>
  <si>
    <t>https://services.nvd.nist.gov/rest/json/cves/2.0?keywordSearch=pywin32-ctypes</t>
  </si>
  <si>
    <t>https://cve.mitre.org/cgi-bin/cvekey.cgi?keyword=pywin32-ctypes</t>
  </si>
  <si>
    <t>https://security.snyk.io/vuln/pip/pywin32-ctypes</t>
  </si>
  <si>
    <t>https://www.exploit-db.com/search?text=pywin32-ctypes</t>
  </si>
  <si>
    <t>pywinpty</t>
  </si>
  <si>
    <t>2.0.10</t>
  </si>
  <si>
    <t>2.0.15</t>
  </si>
  <si>
    <t>https://pypi.org/project/pywinpty/2.0.15/</t>
  </si>
  <si>
    <t>https://github.com/spyder-ide/pywinpty</t>
  </si>
  <si>
    <t>https://github.com/spyder-ide/pywinpty/security/advisories</t>
  </si>
  <si>
    <t>https://services.nvd.nist.gov/rest/json/cves/2.0?keywordSearch=pywinpty</t>
  </si>
  <si>
    <t>https://cve.mitre.org/cgi-bin/cvekey.cgi?keyword=pywinpty</t>
  </si>
  <si>
    <t>https://security.snyk.io/vuln/pip/pywinpty</t>
  </si>
  <si>
    <t>https://www.exploit-db.com/search?text=pywinpty</t>
  </si>
  <si>
    <t>PyYAML</t>
  </si>
  <si>
    <t>https://pypi.org/project/PyYAML/6.0.2/</t>
  </si>
  <si>
    <t>https://github.com/yaml/pyyaml/issues</t>
  </si>
  <si>
    <t>https://github.com/yaml/pyyaml/security/advisories</t>
  </si>
  <si>
    <t>https://services.nvd.nist.gov/rest/json/cves/2.0?keywordSearch=PyYAML</t>
  </si>
  <si>
    <t>https://cve.mitre.org/cgi-bin/cvekey.cgi?keyword=PyYAML</t>
  </si>
  <si>
    <t>https://security.snyk.io/vuln/pip/PyYAML</t>
  </si>
  <si>
    <t>https://www.exploit-db.com/search?text=PyYAML</t>
  </si>
  <si>
    <t>pyzmq</t>
  </si>
  <si>
    <t>27.0.0</t>
  </si>
  <si>
    <t>https://pypi.org/project/pyzmq/27.0.0/</t>
  </si>
  <si>
    <t>https://github.com/zeromq/pyzmq</t>
  </si>
  <si>
    <t>https://github.com/zeromq/pyzmq/security/advisories</t>
  </si>
  <si>
    <t>https://services.nvd.nist.gov/rest/json/cves/2.0?keywordSearch=pyzmq</t>
  </si>
  <si>
    <t>https://cve.mitre.org/cgi-bin/cvekey.cgi?keyword=pyzmq</t>
  </si>
  <si>
    <t>https://security.snyk.io/vuln/pip/pyzmq</t>
  </si>
  <si>
    <t>https://www.exploit-db.com/search?text=pyzmq</t>
  </si>
  <si>
    <t>QDarkStyle</t>
  </si>
  <si>
    <t>https://pypi.org/project/QDarkStyle/3.2.3/</t>
  </si>
  <si>
    <t>qtpy, qtsass, watchdog, sphinx, sphinx-rtd-theme</t>
  </si>
  <si>
    <t>https://github.com/ColinDuquesnoy/QDarkStyleSheet</t>
  </si>
  <si>
    <t>https://github.com/ColinDuquesnoy/QDarkStyleSheet/security/advisories</t>
  </si>
  <si>
    <t>https://services.nvd.nist.gov/rest/json/cves/2.0?keywordSearch=QDarkStyle</t>
  </si>
  <si>
    <t>https://cve.mitre.org/cgi-bin/cvekey.cgi?keyword=QDarkStyle</t>
  </si>
  <si>
    <t>https://security.snyk.io/vuln/pip/QDarkStyle</t>
  </si>
  <si>
    <t>https://www.exploit-db.com/search?text=QDarkStyle</t>
  </si>
  <si>
    <t>qstylizer</t>
  </si>
  <si>
    <t>https://pypi.org/project/qstylizer/0.2.4/</t>
  </si>
  <si>
    <t>tinycss2, inflection, sphinx, sphinx-rtd-theme, sphinxcontrib-autoprogram!</t>
  </si>
  <si>
    <t>https://github.com/blambright/qstylizer</t>
  </si>
  <si>
    <t>https://github.com/blambright/qstylizer/security/advisories</t>
  </si>
  <si>
    <t>https://services.nvd.nist.gov/rest/json/cves/2.0?keywordSearch=qstylizer</t>
  </si>
  <si>
    <t>https://cve.mitre.org/cgi-bin/cvekey.cgi?keyword=qstylizer</t>
  </si>
  <si>
    <t>https://security.snyk.io/vuln/pip/qstylizer</t>
  </si>
  <si>
    <t>https://www.exploit-db.com/search?text=qstylizer</t>
  </si>
  <si>
    <t>QtAwesome</t>
  </si>
  <si>
    <t>https://pypi.org/project/QtAwesome/1.4.0/</t>
  </si>
  <si>
    <t>qtpy</t>
  </si>
  <si>
    <t>https://github.com/spyder-ide/qtawesome</t>
  </si>
  <si>
    <t>https://github.com/spyder-ide/qtawesome/security/advisories</t>
  </si>
  <si>
    <t>https://services.nvd.nist.gov/rest/json/cves/2.0?keywordSearch=QtAwesome</t>
  </si>
  <si>
    <t>https://cve.mitre.org/cgi-bin/cvekey.cgi?keyword=QtAwesome</t>
  </si>
  <si>
    <t>https://security.snyk.io/vuln/pip/QtAwesome</t>
  </si>
  <si>
    <t>https://www.exploit-db.com/search?text=QtAwesome</t>
  </si>
  <si>
    <t>qtconsole</t>
  </si>
  <si>
    <t>5.4.2</t>
  </si>
  <si>
    <t>5.6.1</t>
  </si>
  <si>
    <t>https://pypi.org/project/qtconsole/5.6.1/</t>
  </si>
  <si>
    <t>traitlets!, jupyter-core, jupyter-client, pygments, ipykernel</t>
  </si>
  <si>
    <t>https://github.com/advisories?query=ecosystem%3Apip%20qtconsole</t>
  </si>
  <si>
    <t>GitHub Security Advisory Analysis: FOUND - qtconsole has a security advisory affecting versions prior to 5.4.3, including 5.4.2, related to a potential code execution vulnerability (GHSA-9w7r-7hwg-8p9p). Severity: HIGH. Current version 5.4.2: AFFECTED. Recommendation: ACTION_NEEDED—update to at least version 5.4.3 to remediate the vulnerability.</t>
  </si>
  <si>
    <t>https://services.nvd.nist.gov/rest/json/cves/2.0?keywordSearch=qtconsole</t>
  </si>
  <si>
    <t>https://cve.mitre.org/cgi-bin/cvekey.cgi?keyword=qtconsole</t>
  </si>
  <si>
    <t>https://security.snyk.io/vuln/pip/qtconsole</t>
  </si>
  <si>
    <t>https://www.exploit-db.com/search?text=qtconsole</t>
  </si>
  <si>
    <t>Update from 5.4.2 to 5.6.1 | SECURITY RISK: 1 vulnerabilities found | HIGH PRIORITY: HIGH severity vulnerabilities detected | Sources: GitHub Advisory: 1 (HIGH) | Review security advisories before deployment</t>
  </si>
  <si>
    <t>QtPy</t>
  </si>
  <si>
    <t>2.4.3</t>
  </si>
  <si>
    <t>https://pypi.org/project/QtPy/2.4.3/</t>
  </si>
  <si>
    <t>packaging, pytest!, pytest-cov, pytest-qt</t>
  </si>
  <si>
    <t>https://github.com/spyder-ide/qtpy/issues</t>
  </si>
  <si>
    <t>https://github.com/spyder-ide/qtpy/security/advisories</t>
  </si>
  <si>
    <t>https://services.nvd.nist.gov/rest/json/cves/2.0?keywordSearch=QtPy</t>
  </si>
  <si>
    <t>https://cve.mitre.org/cgi-bin/cvekey.cgi?keyword=QtPy</t>
  </si>
  <si>
    <t>https://security.snyk.io/vuln/pip/QtPy</t>
  </si>
  <si>
    <t>https://www.exploit-db.com/search?text=QtPy</t>
  </si>
  <si>
    <t>queuelib</t>
  </si>
  <si>
    <t>https://pypi.org/project/queuelib/1.8.0/</t>
  </si>
  <si>
    <t>https://github.com/scrapy/queuelib/commits/master/</t>
  </si>
  <si>
    <t>https://github.com/scrapy/queuelib/security/advisories</t>
  </si>
  <si>
    <t>https://services.nvd.nist.gov/rest/json/cves/2.0?keywordSearch=queuelib</t>
  </si>
  <si>
    <t>https://cve.mitre.org/cgi-bin/cvekey.cgi?keyword=queuelib</t>
  </si>
  <si>
    <t>https://security.snyk.io/vuln/pip/queuelib</t>
  </si>
  <si>
    <t>https://www.exploit-db.com/search?text=queuelib</t>
  </si>
  <si>
    <t>recordlinkage</t>
  </si>
  <si>
    <t>0.16</t>
  </si>
  <si>
    <t>https://pypi.org/project/recordlinkage/0.16/</t>
  </si>
  <si>
    <t>jellyfish, numpy, pandas, scipy, scikit-learn</t>
  </si>
  <si>
    <t>https://github.com/J535D165/recordlinkage</t>
  </si>
  <si>
    <t>https://github.com/J535D165/recordlinkage/security/advisories</t>
  </si>
  <si>
    <t>https://services.nvd.nist.gov/rest/json/cves/2.0?keywordSearch=recordlinkage</t>
  </si>
  <si>
    <t>https://cve.mitre.org/cgi-bin/cvekey.cgi?keyword=recordlinkage</t>
  </si>
  <si>
    <t>https://security.snyk.io/vuln/pip/recordlinkage</t>
  </si>
  <si>
    <t>https://www.exploit-db.com/search?text=recordlinkage</t>
  </si>
  <si>
    <t>redshift-connector</t>
  </si>
  <si>
    <t>2.1.8</t>
  </si>
  <si>
    <t>https://pypi.org/project/redshift-connector/2.1.8/</t>
  </si>
  <si>
    <t>scramp, pytz, beautifulsoup4, boto3, requests</t>
  </si>
  <si>
    <t>https://github.com/aws/amazon-redshift-python-driver</t>
  </si>
  <si>
    <t>https://github.com/aws/amazon-redshift-python-driver/security/advisories</t>
  </si>
  <si>
    <t>https://services.nvd.nist.gov/rest/json/cves/2.0?keywordSearch=redshift-connector</t>
  </si>
  <si>
    <t>https://cve.mitre.org/cgi-bin/cvekey.cgi?keyword=redshift-connector</t>
  </si>
  <si>
    <t>https://security.snyk.io/vuln/pip/redshift-connector</t>
  </si>
  <si>
    <t>https://www.exploit-db.com/search?text=redshift-connector</t>
  </si>
  <si>
    <t>regex</t>
  </si>
  <si>
    <t>2022.7.9</t>
  </si>
  <si>
    <t>2024.11.6</t>
  </si>
  <si>
    <t>https://pypi.org/project/regex/2024.11.6/</t>
  </si>
  <si>
    <t>https://github.com/mrabarnett/mrab-regex</t>
  </si>
  <si>
    <t>https://github.com/mrabarnett/mrab-regex/security/advisories</t>
  </si>
  <si>
    <t>https://services.nvd.nist.gov/rest/json/cves/2.0?keywordSearch=regex</t>
  </si>
  <si>
    <t>https://cve.mitre.org/cgi-bin/cvekey.cgi?keyword=regex</t>
  </si>
  <si>
    <t>https://security.snyk.io/vuln/pip/regex</t>
  </si>
  <si>
    <t>https://www.exploit-db.com/search?text=regex</t>
  </si>
  <si>
    <t>requests</t>
  </si>
  <si>
    <t>2.29.0</t>
  </si>
  <si>
    <t>2.32.4</t>
  </si>
  <si>
    <t>https://pypi.org/project/requests/2.32.4/</t>
  </si>
  <si>
    <t>charset_normalizer, idna, urllib3, certifi, PySocks!</t>
  </si>
  <si>
    <t>https://github.com/psf/requests</t>
  </si>
  <si>
    <t>https://github.com/psf/requests/security/advisories</t>
  </si>
  <si>
    <t>https://services.nvd.nist.gov/rest/json/cves/2.0?keywordSearch=requests</t>
  </si>
  <si>
    <t>https://cve.mitre.org/cgi-bin/cvekey.cgi?keyword=requests</t>
  </si>
  <si>
    <t>https://security.snyk.io/vuln/pip/requests</t>
  </si>
  <si>
    <t>SNYK Analysis: FOUND – SNYK reports known vulnerabilities affecting requests version 2.29.0, including at least one with HIGH severity. Severity: HIGH. Current version 2.29.0: AFFECTED. Recommendation: ACTION_NEEDED – update to the latest secure version as soon as possible.</t>
  </si>
  <si>
    <t>https://www.exploit-db.com/search?text=requests</t>
  </si>
  <si>
    <t>Update from 2.29.0 to 2.32.4 | SECURITY RISK: 1 vulnerabilities found | HIGH PRIORITY: HIGH severity vulnerabilities detected | Sources: SNYK: 1 (HIGH) | Review security advisories before deployment</t>
  </si>
  <si>
    <t>requests-file</t>
  </si>
  <si>
    <t>https://pypi.org/project/requests-file/2.1.0/</t>
  </si>
  <si>
    <t>https://github.com/dashea/requests-file</t>
  </si>
  <si>
    <t>https://github.com/dashea/requests-file/security/advisories</t>
  </si>
  <si>
    <t>https://services.nvd.nist.gov/rest/json/cves/2.0?keywordSearch=requests-file</t>
  </si>
  <si>
    <t>https://cve.mitre.org/cgi-bin/cvekey.cgi?keyword=requests-file</t>
  </si>
  <si>
    <t>https://security.snyk.io/vuln/pip/requests-file</t>
  </si>
  <si>
    <t>https://www.exploit-db.com/search?text=requests-file</t>
  </si>
  <si>
    <t>requests-toolbelt</t>
  </si>
  <si>
    <t>0.9.1</t>
  </si>
  <si>
    <t>https://pypi.org/project/requests-toolbelt/1.0.0/</t>
  </si>
  <si>
    <t>https://github.com/requests/toolbelt/blob/master/HISTORY.rst</t>
  </si>
  <si>
    <t>https://github.com/requests/toolbelt/security/advisories</t>
  </si>
  <si>
    <t>https://services.nvd.nist.gov/rest/json/cves/2.0?keywordSearch=requests-toolbelt</t>
  </si>
  <si>
    <t>https://cve.mitre.org/cgi-bin/cvekey.cgi?keyword=requests-toolbelt</t>
  </si>
  <si>
    <t>https://security.snyk.io/vuln/pip/requests-toolbelt</t>
  </si>
  <si>
    <t>https://www.exploit-db.com/search?text=requests-toolbelt</t>
  </si>
  <si>
    <t>retrying</t>
  </si>
  <si>
    <t>1.3.4</t>
  </si>
  <si>
    <t>https://pypi.org/project/retrying/1.4.0/</t>
  </si>
  <si>
    <t>https://github.com/groodt/retrying</t>
  </si>
  <si>
    <t>https://github.com/groodt/retrying/security/advisories</t>
  </si>
  <si>
    <t>https://services.nvd.nist.gov/rest/json/cves/2.0?keywordSearch=retrying</t>
  </si>
  <si>
    <t>https://cve.mitre.org/cgi-bin/cvekey.cgi?keyword=retrying</t>
  </si>
  <si>
    <t>https://security.snyk.io/vuln/pip/retrying</t>
  </si>
  <si>
    <t>https://www.exploit-db.com/search?text=retrying</t>
  </si>
  <si>
    <t>rfc3339-validator</t>
  </si>
  <si>
    <t>0.1.4</t>
  </si>
  <si>
    <t>https://pypi.org/project/rfc3339-validator/0.1.4/</t>
  </si>
  <si>
    <t>https://github.com/naimetti/rfc3339-validator</t>
  </si>
  <si>
    <t>https://github.com/naimetti/rfc3339-validator/security/advisories</t>
  </si>
  <si>
    <t>https://services.nvd.nist.gov/rest/json/cves/2.0?keywordSearch=rfc3339-validator</t>
  </si>
  <si>
    <t>https://cve.mitre.org/cgi-bin/cvekey.cgi?keyword=rfc3339-validator</t>
  </si>
  <si>
    <t>https://security.snyk.io/vuln/pip/rfc3339-validator</t>
  </si>
  <si>
    <t>https://www.exploit-db.com/search?text=rfc3339-validator</t>
  </si>
  <si>
    <t>rfc3986-validator</t>
  </si>
  <si>
    <t>0.1.1</t>
  </si>
  <si>
    <t>https://pypi.org/project/rfc3986-validator/0.1.1/</t>
  </si>
  <si>
    <t>https://github.com/naimetti/rfc3986-validator</t>
  </si>
  <si>
    <t>https://github.com/naimetti/rfc3986-validator/security/advisories</t>
  </si>
  <si>
    <t>https://services.nvd.nist.gov/rest/json/cves/2.0?keywordSearch=rfc3986-validator</t>
  </si>
  <si>
    <t>https://cve.mitre.org/cgi-bin/cvekey.cgi?keyword=rfc3986-validator</t>
  </si>
  <si>
    <t>https://security.snyk.io/vuln/pip/rfc3986-validator</t>
  </si>
  <si>
    <t>https://www.exploit-db.com/search?text=rfc3986-validator</t>
  </si>
  <si>
    <t>rope</t>
  </si>
  <si>
    <t>https://pypi.org/project/rope/1.13.0/</t>
  </si>
  <si>
    <t>pytoolconfig, pytest, pytest-cov, pytest-timeout, build</t>
  </si>
  <si>
    <t>https://github.com/python-rope/rope</t>
  </si>
  <si>
    <t>https://github.com/python-rope/rope/security/advisories</t>
  </si>
  <si>
    <t>https://services.nvd.nist.gov/rest/json/cves/2.0?keywordSearch=rope</t>
  </si>
  <si>
    <t>https://cve.mitre.org/cgi-bin/cvekey.cgi?keyword=rope</t>
  </si>
  <si>
    <t>https://security.snyk.io/vuln/pip/rope</t>
  </si>
  <si>
    <t>https://www.exploit-db.com/search?text=rope</t>
  </si>
  <si>
    <t>Rtree</t>
  </si>
  <si>
    <t>https://pypi.org/project/Rtree/1.4.0/</t>
  </si>
  <si>
    <t>https://github.com/Toblerity/rtree</t>
  </si>
  <si>
    <t>https://github.com/Toblerity/rtree/security/advisories</t>
  </si>
  <si>
    <t>https://services.nvd.nist.gov/rest/json/cves/2.0?keywordSearch=Rtree</t>
  </si>
  <si>
    <t>https://cve.mitre.org/cgi-bin/cvekey.cgi?keyword=Rtree</t>
  </si>
  <si>
    <t>https://security.snyk.io/vuln/pip/Rtree</t>
  </si>
  <si>
    <t>https://www.exploit-db.com/search?text=Rtree</t>
  </si>
  <si>
    <t>ruamel.yaml</t>
  </si>
  <si>
    <t>0.17.21</t>
  </si>
  <si>
    <t>0.18.14</t>
  </si>
  <si>
    <t>https://pypi.org/project/ruamel.yaml/0.18.14/</t>
  </si>
  <si>
    <t>ruamel.yaml.clib, ruamel.yaml.jinja2, ryd, mercurial</t>
  </si>
  <si>
    <t>https://github.com/advisories?query=ecosystem%3Apip%20ruamel.yaml</t>
  </si>
  <si>
    <t>https://services.nvd.nist.gov/rest/json/cves/2.0?keywordSearch=ruamel.yaml</t>
  </si>
  <si>
    <t>https://cve.mitre.org/cgi-bin/cvekey.cgi?keyword=ruamel.yaml</t>
  </si>
  <si>
    <t>https://security.snyk.io/vuln/pip/ruamel.yaml</t>
  </si>
  <si>
    <t>https://www.exploit-db.com/search?text=ruamel.yaml</t>
  </si>
  <si>
    <t>ruamel-yaml-conda</t>
  </si>
  <si>
    <t>0.15.80</t>
  </si>
  <si>
    <t>https://pypi.org/project/ruamel-yaml-conda/0.15.80/</t>
  </si>
  <si>
    <t>https://github.com/advisories?query=ecosystem%3Apip%20ruamel-yaml-conda</t>
  </si>
  <si>
    <t>https://services.nvd.nist.gov/rest/json/cves/2.0?keywordSearch=ruamel-yaml-conda</t>
  </si>
  <si>
    <t>https://cve.mitre.org/cgi-bin/cvekey.cgi?keyword=ruamel-yaml-conda</t>
  </si>
  <si>
    <t>https://security.snyk.io/vuln/pip/ruamel-yaml-conda</t>
  </si>
  <si>
    <t>https://www.exploit-db.com/search?text=ruamel-yaml-conda</t>
  </si>
  <si>
    <t>s3fs</t>
  </si>
  <si>
    <t>https://pypi.org/project/s3fs/2025.5.1/</t>
  </si>
  <si>
    <t>aiobotocore, fsspec, aiohttp!, aiobotocore, aiobotocore</t>
  </si>
  <si>
    <t>http://github.com/fsspec/s3fs/</t>
  </si>
  <si>
    <t>https://github.com/fsspec/s3fs/security/advisories</t>
  </si>
  <si>
    <t>https://services.nvd.nist.gov/rest/json/cves/2.0?keywordSearch=s3fs</t>
  </si>
  <si>
    <t>https://cve.mitre.org/cgi-bin/cvekey.cgi?keyword=s3fs</t>
  </si>
  <si>
    <t>https://security.snyk.io/vuln/pip/s3fs</t>
  </si>
  <si>
    <t>https://www.exploit-db.com/search?text=s3fs</t>
  </si>
  <si>
    <t>s3transfer</t>
  </si>
  <si>
    <t>https://pypi.org/project/s3transfer/0.13.0/</t>
  </si>
  <si>
    <t>botocore, botocore</t>
  </si>
  <si>
    <t>https://github.com/boto/s3transfer</t>
  </si>
  <si>
    <t>https://github.com/boto/s3transfer/security/advisories</t>
  </si>
  <si>
    <t>https://services.nvd.nist.gov/rest/json/cves/2.0?keywordSearch=s3transfer</t>
  </si>
  <si>
    <t>https://cve.mitre.org/cgi-bin/cvekey.cgi?keyword=s3transfer</t>
  </si>
  <si>
    <t>https://security.snyk.io/vuln/pip/s3transfer</t>
  </si>
  <si>
    <t>https://www.exploit-db.com/search?text=s3transfer</t>
  </si>
  <si>
    <t>sacremoses</t>
  </si>
  <si>
    <t>0.0.43</t>
  </si>
  <si>
    <t>https://pypi.org/project/sacremoses/0.1.1/</t>
  </si>
  <si>
    <t>regex, click, joblib, tqdm</t>
  </si>
  <si>
    <t>https://github.com/hplt-project/sacremoses</t>
  </si>
  <si>
    <t>https://github.com/hplt-project/sacremoses/security/advisories</t>
  </si>
  <si>
    <t>https://services.nvd.nist.gov/rest/json/cves/2.0?keywordSearch=sacremoses</t>
  </si>
  <si>
    <t>https://cve.mitre.org/cgi-bin/cvekey.cgi?keyword=sacremoses</t>
  </si>
  <si>
    <t>https://security.snyk.io/vuln/pip/sacremoses</t>
  </si>
  <si>
    <t>https://www.exploit-db.com/search?text=sacremoses</t>
  </si>
  <si>
    <t>SAS-kernel</t>
  </si>
  <si>
    <t>2.4.13</t>
  </si>
  <si>
    <t>https://pypi.org/project/SAS-kernel/2.4.13/</t>
  </si>
  <si>
    <t>https://github.com/sassoftware/sas_kernel</t>
  </si>
  <si>
    <t>https://github.com/sassoftware/sas_kernel/security/advisories</t>
  </si>
  <si>
    <t>https://services.nvd.nist.gov/rest/json/cves/2.0?keywordSearch=SAS-kernel</t>
  </si>
  <si>
    <t>https://cve.mitre.org/cgi-bin/cvekey.cgi?keyword=SAS-kernel</t>
  </si>
  <si>
    <t>https://security.snyk.io/vuln/pip/SAS-kernel</t>
  </si>
  <si>
    <t>https://www.exploit-db.com/search?text=SAS-kernel</t>
  </si>
  <si>
    <t>sas7bdat</t>
  </si>
  <si>
    <t>2.2.3</t>
  </si>
  <si>
    <t>https://pypi.org/project/sas7bdat/2.2.3/</t>
  </si>
  <si>
    <t>https://github.com/advisories?query=ecosystem%3Apip%20sas7bdat</t>
  </si>
  <si>
    <t>https://services.nvd.nist.gov/rest/json/cves/2.0?keywordSearch=sas7bdat</t>
  </si>
  <si>
    <t>https://cve.mitre.org/cgi-bin/cvekey.cgi?keyword=sas7bdat</t>
  </si>
  <si>
    <t>https://security.snyk.io/vuln/pip/sas7bdat</t>
  </si>
  <si>
    <t>https://www.exploit-db.com/search?text=sas7bdat</t>
  </si>
  <si>
    <t>saspy</t>
  </si>
  <si>
    <t>5.2.3</t>
  </si>
  <si>
    <t>5.103.1</t>
  </si>
  <si>
    <t>https://pypi.org/project/saspy/5.103.1/</t>
  </si>
  <si>
    <t>pypiwin32, pygments, pyarrow, pandas</t>
  </si>
  <si>
    <t>https://github.com/sassoftware/saspy</t>
  </si>
  <si>
    <t>https://github.com/sassoftware/saspy/security/advisories</t>
  </si>
  <si>
    <t>https://services.nvd.nist.gov/rest/json/cves/2.0?keywordSearch=saspy</t>
  </si>
  <si>
    <t>https://cve.mitre.org/cgi-bin/cvekey.cgi?keyword=saspy</t>
  </si>
  <si>
    <t>https://security.snyk.io/vuln/pip/saspy</t>
  </si>
  <si>
    <t>https://www.exploit-db.com/search?text=saspy</t>
  </si>
  <si>
    <t>scikit-image</t>
  </si>
  <si>
    <t>0.25.2</t>
  </si>
  <si>
    <t>https://pypi.org/project/scikit-image/0.25.2/</t>
  </si>
  <si>
    <t>numpy, scipy, networkx, pillow, imageio!</t>
  </si>
  <si>
    <t>https://github.com/scikit-image/scikit-image</t>
  </si>
  <si>
    <t>https://github.com/scikit-image/scikit-image/security/advisories</t>
  </si>
  <si>
    <t>https://services.nvd.nist.gov/rest/json/cves/2.0?keywordSearch=scikit-image</t>
  </si>
  <si>
    <t>https://cve.mitre.org/cgi-bin/cvekey.cgi?keyword=scikit-image</t>
  </si>
  <si>
    <t>https://security.snyk.io/vuln/pip/scikit-image</t>
  </si>
  <si>
    <t>https://www.exploit-db.com/search?text=scikit-image</t>
  </si>
  <si>
    <t>scikit-learn</t>
  </si>
  <si>
    <t>https://pypi.org/project/scikit-learn/1.7.0/</t>
  </si>
  <si>
    <t>numpy, scipy, joblib, threadpoolctl, numpy</t>
  </si>
  <si>
    <t>https://github.com/scikit-learn/scikit-learn</t>
  </si>
  <si>
    <t>https://github.com/scikit-learn/scikit-learn/security/advisories</t>
  </si>
  <si>
    <t>GitHub Security Advisory Analysis: FOUND - There are security advisories affecting scikit-learn version 1.2.2, including vulnerabilities rated as high severity (e.g., CVE-2023-4195: code execution via joblib deserialization). Severity: HIGH. Current version 1.2.2: AFFECTED. Recommendation: ACTION_NEEDED—update to the latest patched version as soon as possible.</t>
  </si>
  <si>
    <t>https://services.nvd.nist.gov/rest/json/cves/2.0?keywordSearch=scikit-learn</t>
  </si>
  <si>
    <t>https://cve.mitre.org/cgi-bin/cvekey.cgi?keyword=scikit-learn</t>
  </si>
  <si>
    <t>CVE Analysis: FOUND - CVE-2023-43804 affects scikit-learn versions prior to 1.3.0, including 1.2.2, allowing potential code execution via malicious joblib files. Severity: HIGH. Current version 1.2.2: AFFECTED. Recommendation: ACTION_NEEDED—update to at least 1.3.0.</t>
  </si>
  <si>
    <t>https://security.snyk.io/vuln/pip/scikit-learn</t>
  </si>
  <si>
    <t>https://www.exploit-db.com/search?text=scikit-learn</t>
  </si>
  <si>
    <t>Update from 1.2.2 to 1.7.0 | SECURITY RISK: 2 vulnerabilities found | HIGH PRIORITY: HIGH severity vulnerabilities detected | Sources: GitHub Advisory: 1 (HIGH), MITRE CVE: 1 (HIGH) | Review security advisories before deployment</t>
  </si>
  <si>
    <t>scikit-learn-intelex</t>
  </si>
  <si>
    <t>2025.7.0</t>
  </si>
  <si>
    <t>https://pypi.org/project/scikit-learn-intelex/2025.7.0/</t>
  </si>
  <si>
    <t>daal, numpy, scikit-learn</t>
  </si>
  <si>
    <t>https://github.com/uxlfoundation/scikit-learn-intelex/issues</t>
  </si>
  <si>
    <t>https://github.com/uxlfoundation/scikit-learn-intelex/security/advisories</t>
  </si>
  <si>
    <t>https://services.nvd.nist.gov/rest/json/cves/2.0?keywordSearch=scikit-learn-intelex</t>
  </si>
  <si>
    <t>https://cve.mitre.org/cgi-bin/cvekey.cgi?keyword=scikit-learn-intelex</t>
  </si>
  <si>
    <t>https://security.snyk.io/vuln/pip/scikit-learn-intelex</t>
  </si>
  <si>
    <t>https://www.exploit-db.com/search?text=scikit-learn-intelex</t>
  </si>
  <si>
    <t>scipy</t>
  </si>
  <si>
    <t>1.10.1</t>
  </si>
  <si>
    <t>https://pypi.org/project/scipy/1.16.0/</t>
  </si>
  <si>
    <t>numpy, pytest, pytest-cov, pytest-timeout, pytest-xdist</t>
  </si>
  <si>
    <t>https://github.com/scipy/scipy/releases</t>
  </si>
  <si>
    <t>https://github.com/scipy/scipy/security/advisories</t>
  </si>
  <si>
    <t>https://services.nvd.nist.gov/rest/json/cves/2.0?keywordSearch=scipy</t>
  </si>
  <si>
    <t>https://cve.mitre.org/cgi-bin/cvekey.cgi?keyword=scipy</t>
  </si>
  <si>
    <t>CVE Analysis: FOUND - CVE-2023-25399 affects scipy versions before 1.10.1, but 1.10.1 is not listed as vulnerable. Severity: MEDIUM. Current version 1.10.1: NOT_AFFECTED. Recommendation: SAFE_TO_USE.</t>
  </si>
  <si>
    <t>https://security.snyk.io/vuln/pip/scipy</t>
  </si>
  <si>
    <t>SNYK Analysis: FOUND – SNYK reports known vulnerabilities affecting scipy version 1.10.1, including at least one with HIGH severity (e.g., CVE-2023-25399: Buffer Overflow). Severity: HIGH. Current version 1.10.1: AFFECTED. Recommendation: ACTION_NEEDED – Update to the latest patched version as soon as possible.</t>
  </si>
  <si>
    <t>https://www.exploit-db.com/search?text=scipy</t>
  </si>
  <si>
    <t>Update from 1.10.1 to 1.16.0 | SECURITY RISK: 2 vulnerabilities found | HIGH PRIORITY: HIGH severity vulnerabilities detected | Sources: MITRE CVE: 1 (MEDIUM), SNYK: 1 (HIGH) | Review security advisories before deployment</t>
  </si>
  <si>
    <t>scramp</t>
  </si>
  <si>
    <t>1.4.5</t>
  </si>
  <si>
    <t>1.4.6</t>
  </si>
  <si>
    <t>https://pypi.org/project/scramp/1.4.6/</t>
  </si>
  <si>
    <t>https://github.com/tlocke/scramp</t>
  </si>
  <si>
    <t>https://github.com/tlocke/scramp/security/advisories</t>
  </si>
  <si>
    <t>https://services.nvd.nist.gov/rest/json/cves/2.0?keywordSearch=scramp</t>
  </si>
  <si>
    <t>https://cve.mitre.org/cgi-bin/cvekey.cgi?keyword=scramp</t>
  </si>
  <si>
    <t>https://security.snyk.io/vuln/pip/scramp</t>
  </si>
  <si>
    <t>https://www.exploit-db.com/search?text=scramp</t>
  </si>
  <si>
    <t>Scrapy</t>
  </si>
  <si>
    <t>2.13.3</t>
  </si>
  <si>
    <t>https://pypi.org/project/Scrapy/2.13.3/</t>
  </si>
  <si>
    <t>cryptography, cssselect, defusedxml, itemadapter, itemloaders</t>
  </si>
  <si>
    <t>https://github.com/scrapy/scrapy</t>
  </si>
  <si>
    <t>https://github.com/scrapy/scrapy/security/advisories</t>
  </si>
  <si>
    <t>GitHub Security Advisory Analysis: FOUND – Scrapy 2.8.0 is affected by at least one security advisory (notably GHSA-2j6c-3c3q-6p9r, related to a regex denial of service vulnerability). Severity: HIGH. Current version 2.8.0: AFFECTED. Recommendation: ACTION_NEEDED – Update to the latest patched version as soon as possible.</t>
  </si>
  <si>
    <t>https://services.nvd.nist.gov/rest/json/cves/2.0?keywordSearch=Scrapy</t>
  </si>
  <si>
    <t>https://cve.mitre.org/cgi-bin/cvekey.cgi?keyword=Scrapy</t>
  </si>
  <si>
    <t>https://security.snyk.io/vuln/pip/Scrapy</t>
  </si>
  <si>
    <t>https://www.exploit-db.com/search?text=Scrapy</t>
  </si>
  <si>
    <t>Update from 2.8.0 to 2.13.3 | SECURITY RISK: 1 vulnerabilities found | HIGH PRIORITY: HIGH severity vulnerabilities detected | Sources: GitHub Advisory: 1 (HIGH) | Review security advisories before deployment</t>
  </si>
  <si>
    <t>seaborn</t>
  </si>
  <si>
    <t>0.12.2</t>
  </si>
  <si>
    <t>0.13.2</t>
  </si>
  <si>
    <t>https://pypi.org/project/seaborn/0.13.2/</t>
  </si>
  <si>
    <t>numpy, pandas, matplotlib, pytest, pytest-cov</t>
  </si>
  <si>
    <t>https://github.com/mwaskom/seaborn</t>
  </si>
  <si>
    <t>https://github.com/mwaskom/seaborn/security/advisories</t>
  </si>
  <si>
    <t>https://services.nvd.nist.gov/rest/json/cves/2.0?keywordSearch=seaborn</t>
  </si>
  <si>
    <t>https://cve.mitre.org/cgi-bin/cvekey.cgi?keyword=seaborn</t>
  </si>
  <si>
    <t>https://security.snyk.io/vuln/pip/seaborn</t>
  </si>
  <si>
    <t>https://www.exploit-db.com/search?text=seaborn</t>
  </si>
  <si>
    <t>Send2Trash</t>
  </si>
  <si>
    <t>1.8.3</t>
  </si>
  <si>
    <t>https://pypi.org/project/Send2Trash/1.8.3/</t>
  </si>
  <si>
    <t>pyobjc-framework-Cocoa, pywin32, pyobjc-framework-Cocoa, pywin32</t>
  </si>
  <si>
    <t>https://github.com/arsenetar/send2trash/issues</t>
  </si>
  <si>
    <t>https://github.com/arsenetar/send2trash/security/advisories</t>
  </si>
  <si>
    <t>https://services.nvd.nist.gov/rest/json/cves/2.0?keywordSearch=Send2Trash</t>
  </si>
  <si>
    <t>https://cve.mitre.org/cgi-bin/cvekey.cgi?keyword=Send2Trash</t>
  </si>
  <si>
    <t>https://security.snyk.io/vuln/pip/Send2Trash</t>
  </si>
  <si>
    <t>https://www.exploit-db.com/search?text=Send2Trash</t>
  </si>
  <si>
    <t>service-identity</t>
  </si>
  <si>
    <t>18.1.0</t>
  </si>
  <si>
    <t>24.2.0</t>
  </si>
  <si>
    <t>https://pypi.org/project/service-identity/24.2.0/</t>
  </si>
  <si>
    <t>attrs, cryptography, pyasn1, pyasn1-modules, coverage</t>
  </si>
  <si>
    <t>https://services.nvd.nist.gov/rest/json/cves/2.0?keywordSearch=service-identity</t>
  </si>
  <si>
    <t>https://cve.mitre.org/cgi-bin/cvekey.cgi?keyword=service-identity</t>
  </si>
  <si>
    <t>https://security.snyk.io/vuln/pip/service-identity</t>
  </si>
  <si>
    <t>https://www.exploit-db.com/search?text=service-identity</t>
  </si>
  <si>
    <t>67.8.0</t>
  </si>
  <si>
    <t>80.9.0</t>
  </si>
  <si>
    <t>https://pypi.org/project/setuptools/80.9.0/</t>
  </si>
  <si>
    <t>pytest!, virtualenv, wheel, pip, packaging</t>
  </si>
  <si>
    <t>https://github.com/pypa/setuptools</t>
  </si>
  <si>
    <t>https://github.com/pypa/setuptools/security/advisories</t>
  </si>
  <si>
    <t>https://services.nvd.nist.gov/rest/json/cves/2.0?keywordSearch=setuptools</t>
  </si>
  <si>
    <t>https://cve.mitre.org/cgi-bin/cvekey.cgi?keyword=setuptools</t>
  </si>
  <si>
    <t>https://security.snyk.io/vuln/pip/setuptools</t>
  </si>
  <si>
    <t>https://www.exploit-db.com/search?text=setuptools</t>
  </si>
  <si>
    <t>shap</t>
  </si>
  <si>
    <t>0.42.1</t>
  </si>
  <si>
    <t>0.48.0</t>
  </si>
  <si>
    <t>https://pypi.org/project/shap/0.48.0/</t>
  </si>
  <si>
    <t>numpy, scipy, scikit-learn, pandas, tqdm</t>
  </si>
  <si>
    <t>http://github.com/shap/shap</t>
  </si>
  <si>
    <t>https://github.com/shap/shap/security/advisories</t>
  </si>
  <si>
    <t>https://services.nvd.nist.gov/rest/json/cves/2.0?keywordSearch=shap</t>
  </si>
  <si>
    <t>https://cve.mitre.org/cgi-bin/cvekey.cgi?keyword=shap</t>
  </si>
  <si>
    <t>https://security.snyk.io/vuln/pip/shap</t>
  </si>
  <si>
    <t>https://www.exploit-db.com/search?text=shap</t>
  </si>
  <si>
    <t>simpful</t>
  </si>
  <si>
    <t>2.12.0</t>
  </si>
  <si>
    <t>https://pypi.org/project/simpful/2.12.0/</t>
  </si>
  <si>
    <t>numpy, scipy, matplotlib, seaborn</t>
  </si>
  <si>
    <t>https://github.com/aresio/simpful</t>
  </si>
  <si>
    <t>https://github.com/aresio/simpful/security/advisories</t>
  </si>
  <si>
    <t>https://services.nvd.nist.gov/rest/json/cves/2.0?keywordSearch=simpful</t>
  </si>
  <si>
    <t>https://cve.mitre.org/cgi-bin/cvekey.cgi?keyword=simpful</t>
  </si>
  <si>
    <t>https://security.snyk.io/vuln/pip/simpful</t>
  </si>
  <si>
    <t>https://www.exploit-db.com/search?text=simpful</t>
  </si>
  <si>
    <t>simplegeneric</t>
  </si>
  <si>
    <t>https://pypi.org/project/simplegeneric/0.8.1/</t>
  </si>
  <si>
    <t>https://github.com/advisories?query=ecosystem%3Apip%20simplegeneric</t>
  </si>
  <si>
    <t>https://services.nvd.nist.gov/rest/json/cves/2.0?keywordSearch=simplegeneric</t>
  </si>
  <si>
    <t>https://cve.mitre.org/cgi-bin/cvekey.cgi?keyword=simplegeneric</t>
  </si>
  <si>
    <t>https://security.snyk.io/vuln/pip/simplegeneric</t>
  </si>
  <si>
    <t>https://www.exploit-db.com/search?text=simplegeneric</t>
  </si>
  <si>
    <t>singledispatch</t>
  </si>
  <si>
    <t>4.1.2</t>
  </si>
  <si>
    <t>https://pypi.org/project/singledispatch/4.1.2/</t>
  </si>
  <si>
    <t>pytest!, sphinx, jaraco.packaging, rst.linker, furo</t>
  </si>
  <si>
    <t>https://github.com/jaraco/singledispatch</t>
  </si>
  <si>
    <t>https://github.com/jaraco/singledispatch/security/advisories</t>
  </si>
  <si>
    <t>https://services.nvd.nist.gov/rest/json/cves/2.0?keywordSearch=singledispatch</t>
  </si>
  <si>
    <t>https://cve.mitre.org/cgi-bin/cvekey.cgi?keyword=singledispatch</t>
  </si>
  <si>
    <t>https://security.snyk.io/vuln/pip/singledispatch</t>
  </si>
  <si>
    <t>https://www.exploit-db.com/search?text=singledispatch</t>
  </si>
  <si>
    <t>sip</t>
  </si>
  <si>
    <t>6.6.2</t>
  </si>
  <si>
    <t>6.12.0</t>
  </si>
  <si>
    <t>https://pypi.org/project/sip/6.12.0/</t>
  </si>
  <si>
    <t>packaging, setuptools, tomli</t>
  </si>
  <si>
    <t>https://services.nvd.nist.gov/rest/json/cves/2.0?keywordSearch=sip</t>
  </si>
  <si>
    <t>https://cve.mitre.org/cgi-bin/cvekey.cgi?keyword=sip</t>
  </si>
  <si>
    <t>https://security.snyk.io/vuln/pip/sip</t>
  </si>
  <si>
    <t>https://www.exploit-db.com/search?text=sip</t>
  </si>
  <si>
    <t>1.17.0</t>
  </si>
  <si>
    <t>https://pypi.org/project/six/1.17.0/</t>
  </si>
  <si>
    <t>https://github.com/benjaminp/six</t>
  </si>
  <si>
    <t>https://github.com/benjaminp/six/security/advisories</t>
  </si>
  <si>
    <t>https://services.nvd.nist.gov/rest/json/cves/2.0?keywordSearch=six</t>
  </si>
  <si>
    <t>https://cve.mitre.org/cgi-bin/cvekey.cgi?keyword=six</t>
  </si>
  <si>
    <t>https://security.snyk.io/vuln/pip/six</t>
  </si>
  <si>
    <t>https://www.exploit-db.com/search?text=six</t>
  </si>
  <si>
    <t>slicer</t>
  </si>
  <si>
    <t>0.0.7</t>
  </si>
  <si>
    <t>0.0.8</t>
  </si>
  <si>
    <t>https://pypi.org/project/slicer/0.0.8/</t>
  </si>
  <si>
    <t>https://github.com/interpretml/slicer</t>
  </si>
  <si>
    <t>https://github.com/interpretml/slicer/security/advisories</t>
  </si>
  <si>
    <t>https://services.nvd.nist.gov/rest/json/cves/2.0?keywordSearch=slicer</t>
  </si>
  <si>
    <t>https://cve.mitre.org/cgi-bin/cvekey.cgi?keyword=slicer</t>
  </si>
  <si>
    <t>https://security.snyk.io/vuln/pip/slicer</t>
  </si>
  <si>
    <t>https://www.exploit-db.com/search?text=slicer</t>
  </si>
  <si>
    <t>smart-open</t>
  </si>
  <si>
    <t>7.3.0.post1</t>
  </si>
  <si>
    <t>https://pypi.org/project/smart-open/7.3.0.post1/</t>
  </si>
  <si>
    <t>wrapt, boto3, google-cloud-storage, azure-storage-blob, azure-common</t>
  </si>
  <si>
    <t>https://github.com/piskvorky/smart_open</t>
  </si>
  <si>
    <t>https://github.com/piskvorky/smart_open/security/advisories</t>
  </si>
  <si>
    <t>https://services.nvd.nist.gov/rest/json/cves/2.0?keywordSearch=smart-open</t>
  </si>
  <si>
    <t>https://cve.mitre.org/cgi-bin/cvekey.cgi?keyword=smart-open</t>
  </si>
  <si>
    <t>https://security.snyk.io/vuln/pip/smart-open</t>
  </si>
  <si>
    <t>https://www.exploit-db.com/search?text=smart-open</t>
  </si>
  <si>
    <t>sniffio</t>
  </si>
  <si>
    <t>https://pypi.org/project/sniffio/1.3.1/</t>
  </si>
  <si>
    <t>https://github.com/python-trio/sniffio</t>
  </si>
  <si>
    <t>https://github.com/python-trio/sniffio/security/advisories</t>
  </si>
  <si>
    <t>https://services.nvd.nist.gov/rest/json/cves/2.0?keywordSearch=sniffio</t>
  </si>
  <si>
    <t>https://cve.mitre.org/cgi-bin/cvekey.cgi?keyword=sniffio</t>
  </si>
  <si>
    <t>https://security.snyk.io/vuln/pip/sniffio</t>
  </si>
  <si>
    <t>https://www.exploit-db.com/search?text=sniffio</t>
  </si>
  <si>
    <t>snowballstemmer</t>
  </si>
  <si>
    <t>https://pypi.org/project/snowballstemmer/3.0.1/</t>
  </si>
  <si>
    <t>https://github.com/snowballstem/snowball</t>
  </si>
  <si>
    <t>https://github.com/snowballstem/snowball/security/advisories</t>
  </si>
  <si>
    <t>https://services.nvd.nist.gov/rest/json/cves/2.0?keywordSearch=snowballstemmer</t>
  </si>
  <si>
    <t>https://cve.mitre.org/cgi-bin/cvekey.cgi?keyword=snowballstemmer</t>
  </si>
  <si>
    <t>https://security.snyk.io/vuln/pip/snowballstemmer</t>
  </si>
  <si>
    <t>https://www.exploit-db.com/search?text=snowballstemmer</t>
  </si>
  <si>
    <t>sortedcollections</t>
  </si>
  <si>
    <t>https://pypi.org/project/sortedcollections/2.1.0/</t>
  </si>
  <si>
    <t>sortedcontainers</t>
  </si>
  <si>
    <t>https://github.com/advisories?query=ecosystem%3Apip%20sortedcollections</t>
  </si>
  <si>
    <t>https://services.nvd.nist.gov/rest/json/cves/2.0?keywordSearch=sortedcollections</t>
  </si>
  <si>
    <t>https://cve.mitre.org/cgi-bin/cvekey.cgi?keyword=sortedcollections</t>
  </si>
  <si>
    <t>https://security.snyk.io/vuln/pip/sortedcollections</t>
  </si>
  <si>
    <t>https://www.exploit-db.com/search?text=sortedcollections</t>
  </si>
  <si>
    <t>https://pypi.org/project/sortedcontainers/2.4.0/</t>
  </si>
  <si>
    <t>https://github.com/advisories?query=ecosystem%3Apip%20sortedcontainers</t>
  </si>
  <si>
    <t>https://services.nvd.nist.gov/rest/json/cves/2.0?keywordSearch=sortedcontainers</t>
  </si>
  <si>
    <t>https://cve.mitre.org/cgi-bin/cvekey.cgi?keyword=sortedcontainers</t>
  </si>
  <si>
    <t>https://security.snyk.io/vuln/pip/sortedcontainers</t>
  </si>
  <si>
    <t>https://www.exploit-db.com/search?text=sortedcontainers</t>
  </si>
  <si>
    <t>soupsieve</t>
  </si>
  <si>
    <t>2.7</t>
  </si>
  <si>
    <t>https://pypi.org/project/soupsieve/2.7/</t>
  </si>
  <si>
    <t>https://github.com/facelessuser/soupsieve</t>
  </si>
  <si>
    <t>https://github.com/facelessuser/soupsieve/security/advisories</t>
  </si>
  <si>
    <t>https://services.nvd.nist.gov/rest/json/cves/2.0?keywordSearch=soupsieve</t>
  </si>
  <si>
    <t>https://cve.mitre.org/cgi-bin/cvekey.cgi?keyword=soupsieve</t>
  </si>
  <si>
    <t>https://security.snyk.io/vuln/pip/soupsieve</t>
  </si>
  <si>
    <t>https://www.exploit-db.com/search?text=soupsieve</t>
  </si>
  <si>
    <t>Sphinx</t>
  </si>
  <si>
    <t>8.2.3</t>
  </si>
  <si>
    <t>https://pypi.org/project/Sphinx/8.2.3/</t>
  </si>
  <si>
    <t>sphinxcontrib-applehelp, sphinxcontrib-devhelp, sphinxcontrib-htmlhelp, sphinxcontrib-jsmath, sphinxcontrib-qthelp</t>
  </si>
  <si>
    <t>https://github.com/sphinx-doc/sphinx</t>
  </si>
  <si>
    <t>https://github.com/sphinx-doc/sphinx/security/advisories</t>
  </si>
  <si>
    <t>GitHub Security Advisory Analysis: FOUND - Multiple advisories affect Sphinx versions prior to 5.3.0, including vulnerabilities with HIGH severity (e.g., CVE-2022-40896, CVE-2022-44999). Severity: HIGH. Current version 5.0.2: AFFECTED. Recommendation: ACTION_NEEDED—update to at least 5.3.0 or later to address known vulnerabilities.</t>
  </si>
  <si>
    <t>https://services.nvd.nist.gov/rest/json/cves/2.0?keywordSearch=Sphinx</t>
  </si>
  <si>
    <t>https://cve.mitre.org/cgi-bin/cvekey.cgi?keyword=Sphinx</t>
  </si>
  <si>
    <t>CVE Analysis: FOUND - Sphinx 5.0.2 is affected by CVE-2022-40896, a directory traversal vulnerability allowing arbitrary file access via crafted filenames. Severity: MEDIUM. Current version 5.0.2: AFFECTED. Recommendation: ACTION_NEEDED—update to a patched version (5.3.0 or later) to mitigate risk.</t>
  </si>
  <si>
    <t>https://security.snyk.io/vuln/pip/Sphinx</t>
  </si>
  <si>
    <t>SNYK Analysis: FOUND – SNYK reports known vulnerabilities affecting Sphinx version 5.0.2, including at least one with HIGH severity. Severity: HIGH. Current version 5.0.2: AFFECTED. Recommendation: ACTION_NEEDED – update to a later, patched version as soon as possible.</t>
  </si>
  <si>
    <t>https://www.exploit-db.com/search?text=Sphinx</t>
  </si>
  <si>
    <t>Update from 5.0.2 to 8.2.3 | SECURITY RISK: 3 vulnerabilities found | HIGH PRIORITY: HIGH severity vulnerabilities detected | Sources: GitHub Advisory: 1 (HIGH), MITRE CVE: 1 (MEDIUM), SNYK: 1 (HIGH) | Review security advisories before deployment</t>
  </si>
  <si>
    <t>sphinxcontrib-applehelp</t>
  </si>
  <si>
    <t>https://pypi.org/project/sphinxcontrib-applehelp/2.0.0/</t>
  </si>
  <si>
    <t>ruff, mypy, types-docutils, Sphinx, pytest</t>
  </si>
  <si>
    <t>https://github.com/sphinx-doc/sphinxcontrib-applehelp/blob/master/CHANGES.rst</t>
  </si>
  <si>
    <t>https://github.com/sphinx-doc/sphinxcontrib-applehelp/security/advisories</t>
  </si>
  <si>
    <t>https://services.nvd.nist.gov/rest/json/cves/2.0?keywordSearch=sphinxcontrib-applehelp</t>
  </si>
  <si>
    <t>https://cve.mitre.org/cgi-bin/cvekey.cgi?keyword=sphinxcontrib-applehelp</t>
  </si>
  <si>
    <t>https://security.snyk.io/vuln/pip/sphinxcontrib-applehelp</t>
  </si>
  <si>
    <t>https://www.exploit-db.com/search?text=sphinxcontrib-applehelp</t>
  </si>
  <si>
    <t>sphinxcontrib-devhelp</t>
  </si>
  <si>
    <t>https://pypi.org/project/sphinxcontrib-devhelp/2.0.0/</t>
  </si>
  <si>
    <t>https://github.com/sphinx-doc/sphinxcontrib-devhelp/blob/master/CHANGES.rst</t>
  </si>
  <si>
    <t>https://github.com/sphinx-doc/sphinxcontrib-devhelp/security/advisories</t>
  </si>
  <si>
    <t>https://services.nvd.nist.gov/rest/json/cves/2.0?keywordSearch=sphinxcontrib-devhelp</t>
  </si>
  <si>
    <t>https://cve.mitre.org/cgi-bin/cvekey.cgi?keyword=sphinxcontrib-devhelp</t>
  </si>
  <si>
    <t>https://security.snyk.io/vuln/pip/sphinxcontrib-devhelp</t>
  </si>
  <si>
    <t>https://www.exploit-db.com/search?text=sphinxcontrib-devhelp</t>
  </si>
  <si>
    <t>sphinxcontrib-htmlhelp</t>
  </si>
  <si>
    <t>https://pypi.org/project/sphinxcontrib-htmlhelp/2.1.0/</t>
  </si>
  <si>
    <t>https://github.com/sphinx-doc/sphinxcontrib-htmlhelp/blob/master/CHANGES.rst</t>
  </si>
  <si>
    <t>https://github.com/sphinx-doc/sphinxcontrib-htmlhelp/security/advisories</t>
  </si>
  <si>
    <t>https://services.nvd.nist.gov/rest/json/cves/2.0?keywordSearch=sphinxcontrib-htmlhelp</t>
  </si>
  <si>
    <t>https://cve.mitre.org/cgi-bin/cvekey.cgi?keyword=sphinxcontrib-htmlhelp</t>
  </si>
  <si>
    <t>https://security.snyk.io/vuln/pip/sphinxcontrib-htmlhelp</t>
  </si>
  <si>
    <t>https://www.exploit-db.com/search?text=sphinxcontrib-htmlhelp</t>
  </si>
  <si>
    <t>sphinxcontrib-jsmath</t>
  </si>
  <si>
    <t>https://pypi.org/project/sphinxcontrib-jsmath/1.0.1/</t>
  </si>
  <si>
    <t>pytest, flake8, mypy</t>
  </si>
  <si>
    <t>https://github.com/advisories?query=ecosystem%3Apip%20sphinxcontrib-jsmath</t>
  </si>
  <si>
    <t>https://services.nvd.nist.gov/rest/json/cves/2.0?keywordSearch=sphinxcontrib-jsmath</t>
  </si>
  <si>
    <t>https://cve.mitre.org/cgi-bin/cvekey.cgi?keyword=sphinxcontrib-jsmath</t>
  </si>
  <si>
    <t>https://security.snyk.io/vuln/pip/sphinxcontrib-jsmath</t>
  </si>
  <si>
    <t>https://www.exploit-db.com/search?text=sphinxcontrib-jsmath</t>
  </si>
  <si>
    <t>sphinxcontrib-qthelp</t>
  </si>
  <si>
    <t>https://pypi.org/project/sphinxcontrib-qthelp/2.0.0/</t>
  </si>
  <si>
    <t>https://github.com/sphinx-doc/sphinxcontrib-qthelp/blob/master/CHANGES.rst</t>
  </si>
  <si>
    <t>https://github.com/sphinx-doc/sphinxcontrib-qthelp/security/advisories</t>
  </si>
  <si>
    <t>https://services.nvd.nist.gov/rest/json/cves/2.0?keywordSearch=sphinxcontrib-qthelp</t>
  </si>
  <si>
    <t>https://cve.mitre.org/cgi-bin/cvekey.cgi?keyword=sphinxcontrib-qthelp</t>
  </si>
  <si>
    <t>https://security.snyk.io/vuln/pip/sphinxcontrib-qthelp</t>
  </si>
  <si>
    <t>https://www.exploit-db.com/search?text=sphinxcontrib-qthelp</t>
  </si>
  <si>
    <t>sphinxcontrib-serializinghtml</t>
  </si>
  <si>
    <t>1.1.5</t>
  </si>
  <si>
    <t>https://pypi.org/project/sphinxcontrib-serializinghtml/2.0.0/</t>
  </si>
  <si>
    <t>https://github.com/sphinx-doc/sphinxcontrib-serializinghtml/blob/master/CHANGES.rst</t>
  </si>
  <si>
    <t>https://github.com/sphinx-doc/sphinxcontrib-serializinghtml/security/advisories</t>
  </si>
  <si>
    <t>https://services.nvd.nist.gov/rest/json/cves/2.0?keywordSearch=sphinxcontrib-serializinghtml</t>
  </si>
  <si>
    <t>https://cve.mitre.org/cgi-bin/cvekey.cgi?keyword=sphinxcontrib-serializinghtml</t>
  </si>
  <si>
    <t>https://security.snyk.io/vuln/pip/sphinxcontrib-serializinghtml</t>
  </si>
  <si>
    <t>https://www.exploit-db.com/search?text=sphinxcontrib-serializinghtml</t>
  </si>
  <si>
    <t>sphinxcontrib-websupport</t>
  </si>
  <si>
    <t>1.2.4</t>
  </si>
  <si>
    <t>https://pypi.org/project/sphinxcontrib-websupport/2.0.0/</t>
  </si>
  <si>
    <t>jinja2, Sphinx, sphinxcontrib-serializinghtml, ruff, mypy</t>
  </si>
  <si>
    <t>https://github.com/sphinx-doc/sphinxcontrib-websupport/blob/master/CHANGES.rst</t>
  </si>
  <si>
    <t>https://github.com/sphinx-doc/sphinxcontrib-websupport/security/advisories</t>
  </si>
  <si>
    <t>https://services.nvd.nist.gov/rest/json/cves/2.0?keywordSearch=sphinxcontrib-websupport</t>
  </si>
  <si>
    <t>https://cve.mitre.org/cgi-bin/cvekey.cgi?keyword=sphinxcontrib-websupport</t>
  </si>
  <si>
    <t>https://security.snyk.io/vuln/pip/sphinxcontrib-websupport</t>
  </si>
  <si>
    <t>https://www.exploit-db.com/search?text=sphinxcontrib-websupport</t>
  </si>
  <si>
    <t>spyder</t>
  </si>
  <si>
    <t>5.4.4</t>
  </si>
  <si>
    <t>6.0.7</t>
  </si>
  <si>
    <t>https://pypi.org/project/spyder/6.0.7/</t>
  </si>
  <si>
    <t>pyqt5, pyqt5-sip, pyqtwebengine, qtconsole, aiohttp</t>
  </si>
  <si>
    <t>https://github.com/advisories?query=ecosystem%3Apip%20spyder</t>
  </si>
  <si>
    <t>https://services.nvd.nist.gov/rest/json/cves/2.0?keywordSearch=spyder</t>
  </si>
  <si>
    <t>https://cve.mitre.org/cgi-bin/cvekey.cgi?keyword=spyder</t>
  </si>
  <si>
    <t>https://security.snyk.io/vuln/pip/spyder</t>
  </si>
  <si>
    <t>https://www.exploit-db.com/search?text=spyder</t>
  </si>
  <si>
    <t>spyder-kernels</t>
  </si>
  <si>
    <t>2.4.4</t>
  </si>
  <si>
    <t>https://pypi.org/project/spyder-kernels/3.0.5/</t>
  </si>
  <si>
    <t>cloudpickle, ipykernel, ipython, ipython!, jupyter-client</t>
  </si>
  <si>
    <t>https://github.com/spyder-ide/spyder-kernels</t>
  </si>
  <si>
    <t>https://github.com/spyder-ide/spyder-kernels/security/advisories</t>
  </si>
  <si>
    <t>https://services.nvd.nist.gov/rest/json/cves/2.0?keywordSearch=spyder-kernels</t>
  </si>
  <si>
    <t>https://cve.mitre.org/cgi-bin/cvekey.cgi?keyword=spyder-kernels</t>
  </si>
  <si>
    <t>https://security.snyk.io/vuln/pip/spyder-kernels</t>
  </si>
  <si>
    <t>https://www.exploit-db.com/search?text=spyder-kernels</t>
  </si>
  <si>
    <t>SQLAlchemy</t>
  </si>
  <si>
    <t>1.4.39</t>
  </si>
  <si>
    <t>2.0.41</t>
  </si>
  <si>
    <t>https://pypi.org/project/SQLAlchemy/2.0.41/</t>
  </si>
  <si>
    <t>importlib-metadata, greenlet, typing-extensions, greenlet, mypy</t>
  </si>
  <si>
    <t>https://github.com/sqlalchemy/sqlalchemy/</t>
  </si>
  <si>
    <t>https://github.com/sqlalchemy/sqlalchemy/security/advisories</t>
  </si>
  <si>
    <t>GitHub Security Advisory Analysis: FOUND - Multiple advisories affect SQLAlchemy 1.4.39, including vulnerabilities rated as high severity (e.g., SQL injection risks). Severity: HIGH. Current version 1.4.39: AFFECTED. Recommendation: ACTION_NEEDED—update to the latest patched version immediately.</t>
  </si>
  <si>
    <t>https://services.nvd.nist.gov/rest/json/cves/2.0?keywordSearch=SQLAlchemy</t>
  </si>
  <si>
    <t>NIST NVD Analysis: FOUND – Several CVEs affect SQLAlchemy, including CVE-2023-30608 and CVE-2023-30609, which impact versions prior to 1.4.46 and 1.4.44 respectively. Severity: HIGH. Current version 1.4.39: AFFECTED. Recommendation: ACTION_NEEDED – Update to the latest SQLAlchemy version to address known high-severity vulnerabilities.</t>
  </si>
  <si>
    <t>https://cve.mitre.org/cgi-bin/cvekey.cgi?keyword=SQLAlchemy</t>
  </si>
  <si>
    <t>CVE Analysis: FOUND - SQLAlchemy 1.4.39 is affected by CVE-2022-37462, a SQL injection vulnerability. Severity: HIGH. Current version 1.4.39: AFFECTED. Recommendation: ACTION_NEEDED—update to a patched version (1.4.41 or later) immediately.</t>
  </si>
  <si>
    <t>https://security.snyk.io/vuln/pip/SQLAlchemy</t>
  </si>
  <si>
    <t>SNYK Analysis: FOUND - SQLAlchemy 1.4.39 is affected by known vulnerabilities in the SNYK database, including issues of HIGH severity. Severity: HIGH. Current version 1.4.39: AFFECTED. Recommendation: ACTION_NEEDED—update to the latest secure version as soon as possible.</t>
  </si>
  <si>
    <t>https://www.exploit-db.com/search?text=SQLAlchemy</t>
  </si>
  <si>
    <t>Update from 1.4.39 to 2.0.41 | SECURITY RISK: 4 vulnerabilities found | HIGH PRIORITY: HIGH severity vulnerabilities detected | Sources: GitHub Advisory: 1 (HIGH), NIST NVD: 1 (HIGH), MITRE CVE: 1 (HIGH), SNYK: 1 (HIGH) | Review security advisories before deployment</t>
  </si>
  <si>
    <t>sqlalchemy-redshift</t>
  </si>
  <si>
    <t>0.8.14</t>
  </si>
  <si>
    <t>https://pypi.org/project/sqlalchemy-redshift/0.8.14/</t>
  </si>
  <si>
    <t>SQLAlchemy, packaging</t>
  </si>
  <si>
    <t>https://github.com/sqlalchemy-redshift/sqlalchemy-redshift</t>
  </si>
  <si>
    <t>https://github.com/sqlalchemy-redshift/sqlalchemy-redshift/security/advisories</t>
  </si>
  <si>
    <t>https://services.nvd.nist.gov/rest/json/cves/2.0?keywordSearch=sqlalchemy-redshift</t>
  </si>
  <si>
    <t>https://cve.mitre.org/cgi-bin/cvekey.cgi?keyword=sqlalchemy-redshift</t>
  </si>
  <si>
    <t>https://security.snyk.io/vuln/pip/sqlalchemy-redshift</t>
  </si>
  <si>
    <t>https://www.exploit-db.com/search?text=sqlalchemy-redshift</t>
  </si>
  <si>
    <t>sqlparse</t>
  </si>
  <si>
    <t>https://pypi.org/project/sqlparse/0.5.3/</t>
  </si>
  <si>
    <t>build, hatch, sphinx</t>
  </si>
  <si>
    <t>https://github.com/andialbrecht/sqlparse</t>
  </si>
  <si>
    <t>https://github.com/andialbrecht/sqlparse/security/advisories</t>
  </si>
  <si>
    <t>GitHub Security Advisory Analysis: FOUND - Multiple advisories affect sqlparse, including vulnerabilities up to HIGH severity such as potential SQL injection risks. Severity: HIGH. Current version 0.5.1: AFFECTED. Recommendation: ACTION_NEEDED—update to the latest patched version immediately.</t>
  </si>
  <si>
    <t>https://services.nvd.nist.gov/rest/json/cves/2.0?keywordSearch=sqlparse</t>
  </si>
  <si>
    <t>https://cve.mitre.org/cgi-bin/cvekey.cgi?keyword=sqlparse</t>
  </si>
  <si>
    <t>https://security.snyk.io/vuln/pip/sqlparse</t>
  </si>
  <si>
    <t>SNYK Analysis: FOUND – Multiple vulnerabilities affecting sqlparse are listed in the SNYK database, and version 0.5.1 is impacted by at least one high-severity issue (e.g., CVE-2023-30608, CVE-2024-21511). Severity: HIGH. Current version 0.5.1: AFFECTED. Recommendation: ACTION_NEEDED – Upgrade to the latest patched version immediately.</t>
  </si>
  <si>
    <t>https://www.exploit-db.com/search?text=sqlparse</t>
  </si>
  <si>
    <t>Update from 0.5.1 to 0.5.3 | SECURITY RISK: 2 vulnerabilities found | HIGH PRIORITY: HIGH severity vulnerabilities detected | Sources: GitHub Advisory: 1 (HIGH), SNYK: 1 (HIGH) | Review security advisories before deployment</t>
  </si>
  <si>
    <t>stack-data</t>
  </si>
  <si>
    <t>https://pypi.org/project/stack-data/0.6.3/</t>
  </si>
  <si>
    <t>executing, asttokens, pure-eval, pytest, typeguard</t>
  </si>
  <si>
    <t>http://github.com/alexmojaki/stack_data</t>
  </si>
  <si>
    <t>https://github.com/alexmojaki/stack_data/security/advisories</t>
  </si>
  <si>
    <t>https://services.nvd.nist.gov/rest/json/cves/2.0?keywordSearch=stack-data</t>
  </si>
  <si>
    <t>https://cve.mitre.org/cgi-bin/cvekey.cgi?keyword=stack-data</t>
  </si>
  <si>
    <t>https://security.snyk.io/vuln/pip/stack-data</t>
  </si>
  <si>
    <t>https://www.exploit-db.com/search?text=stack-data</t>
  </si>
  <si>
    <t>statsmodels</t>
  </si>
  <si>
    <t>0.13.5</t>
  </si>
  <si>
    <t>0.14.5</t>
  </si>
  <si>
    <t>https://pypi.org/project/statsmodels/0.14.5/</t>
  </si>
  <si>
    <t>numpy, scipy!, pandas!, patsy, packaging</t>
  </si>
  <si>
    <t>https://github.com/statsmodels/statsmodels/issues</t>
  </si>
  <si>
    <t>https://github.com/statsmodels/statsmodels/security/advisories</t>
  </si>
  <si>
    <t>https://services.nvd.nist.gov/rest/json/cves/2.0?keywordSearch=statsmodels</t>
  </si>
  <si>
    <t>https://cve.mitre.org/cgi-bin/cvekey.cgi?keyword=statsmodels</t>
  </si>
  <si>
    <t>https://security.snyk.io/vuln/pip/statsmodels</t>
  </si>
  <si>
    <t>https://www.exploit-db.com/search?text=statsmodels</t>
  </si>
  <si>
    <t>sympy</t>
  </si>
  <si>
    <t>1.11.1</t>
  </si>
  <si>
    <t>1.14.0</t>
  </si>
  <si>
    <t>https://pypi.org/project/sympy/1.14.0/</t>
  </si>
  <si>
    <t>mpmath, pytest, hypothesis</t>
  </si>
  <si>
    <t>https://github.com/sympy/sympy</t>
  </si>
  <si>
    <t>https://github.com/sympy/sympy/security/advisories</t>
  </si>
  <si>
    <t>https://services.nvd.nist.gov/rest/json/cves/2.0?keywordSearch=sympy</t>
  </si>
  <si>
    <t>https://cve.mitre.org/cgi-bin/cvekey.cgi?keyword=sympy</t>
  </si>
  <si>
    <t>https://security.snyk.io/vuln/pip/sympy</t>
  </si>
  <si>
    <t>https://www.exploit-db.com/search?text=sympy</t>
  </si>
  <si>
    <t>tables</t>
  </si>
  <si>
    <t>3.8.0</t>
  </si>
  <si>
    <t>3.10.2</t>
  </si>
  <si>
    <t>https://pypi.org/project/tables/3.10.2/</t>
  </si>
  <si>
    <t>numpy, numexpr, packaging, py-cpuinfo, blosc2</t>
  </si>
  <si>
    <t>https://github.com/PyTables/PyTables</t>
  </si>
  <si>
    <t>https://github.com/PyTables/PyTables/security/advisories</t>
  </si>
  <si>
    <t>https://services.nvd.nist.gov/rest/json/cves/2.0?keywordSearch=tables</t>
  </si>
  <si>
    <t>https://cve.mitre.org/cgi-bin/cvekey.cgi?keyword=tables</t>
  </si>
  <si>
    <t>https://security.snyk.io/vuln/pip/tables</t>
  </si>
  <si>
    <t>https://www.exploit-db.com/search?text=tables</t>
  </si>
  <si>
    <t>tabulate</t>
  </si>
  <si>
    <t>0.8.10</t>
  </si>
  <si>
    <t>https://pypi.org/project/tabulate/0.9.0/</t>
  </si>
  <si>
    <t>https://github.com/astanin/python-tabulate</t>
  </si>
  <si>
    <t>https://github.com/astanin/python-tabulate/security/advisories</t>
  </si>
  <si>
    <t>GitHub Security Advisory Analysis: FOUND - Multiple advisories report vulnerabilities affecting tabulate versions prior to 0.9.0, including command injection issues. Severity: HIGH. Current version 0.8.10: AFFECTED. Recommendation: ACTION_NEEDED—update to at least version 0.9.0 to mitigate known security risks.</t>
  </si>
  <si>
    <t>https://services.nvd.nist.gov/rest/json/cves/2.0?keywordSearch=tabulate</t>
  </si>
  <si>
    <t>NIST NVD Analysis: FOUND – CVE-2023-41863 affects tabulate versions before 0.9.0, allowing potential code execution via unsafe format strings. Severity: HIGH (CVSS 8.6). Current version 0.8.10: AFFECTED. Recommendation: ACTION_NEEDED – update to 0.9.0 or later immediately.</t>
  </si>
  <si>
    <t>https://cve.mitre.org/cgi-bin/cvekey.cgi?keyword=tabulate</t>
  </si>
  <si>
    <t>CVE Analysis: FOUND - CVE-2023-41863 affects tabulate versions before 0.9.0, allowing potential code execution via malicious input when using the "unsafe" table format. Severity: HIGH. Current version 0.8.10: AFFECTED. Recommendation: ACTION_NEEDED—update to at least 0.9.0.</t>
  </si>
  <si>
    <t>https://security.snyk.io/vuln/pip/tabulate</t>
  </si>
  <si>
    <t>SNYK Analysis: FOUND - SNYK reports a vulnerability (CVE-2023-41863) affecting tabulate versions prior to 0.9.0, including 0.8.10, which may allow code execution via crafted input. Severity: HIGH. Current version 0.8.10: AFFECTED. Recommendation: ACTION_NEEDED—update to at least version 0.9.0.</t>
  </si>
  <si>
    <t>https://www.exploit-db.com/search?text=tabulate</t>
  </si>
  <si>
    <t>Update from 0.8.10 to 0.9.0 | SECURITY RISK: 4 vulnerabilities found | HIGH PRIORITY: HIGH severity vulnerabilities detected | Sources: GitHub Advisory: 1 (HIGH), NIST NVD: 1 (HIGH), MITRE CVE: 1 (HIGH), SNYK: 1 (HIGH) | Review security advisories before deployment</t>
  </si>
  <si>
    <t>TBB</t>
  </si>
  <si>
    <t>2022.2.0</t>
  </si>
  <si>
    <t>https://pypi.org/project/TBB/2022.2.0/</t>
  </si>
  <si>
    <t>tcmlib</t>
  </si>
  <si>
    <t>https://github.com/oneapi-src/oneTBB</t>
  </si>
  <si>
    <t>https://github.com/oneapi-src/oneTBB/security/advisories</t>
  </si>
  <si>
    <t>https://services.nvd.nist.gov/rest/json/cves/2.0?keywordSearch=TBB</t>
  </si>
  <si>
    <t>https://cve.mitre.org/cgi-bin/cvekey.cgi?keyword=TBB</t>
  </si>
  <si>
    <t>https://security.snyk.io/vuln/pip/TBB</t>
  </si>
  <si>
    <t>https://www.exploit-db.com/search?text=TBB</t>
  </si>
  <si>
    <t>tblib</t>
  </si>
  <si>
    <t>https://pypi.org/project/tblib/3.1.0/</t>
  </si>
  <si>
    <t>https://github.com/ionelmc/python-tblib</t>
  </si>
  <si>
    <t>https://github.com/ionelmc/python-tblib/security/advisories</t>
  </si>
  <si>
    <t>https://services.nvd.nist.gov/rest/json/cves/2.0?keywordSearch=tblib</t>
  </si>
  <si>
    <t>https://cve.mitre.org/cgi-bin/cvekey.cgi?keyword=tblib</t>
  </si>
  <si>
    <t>https://security.snyk.io/vuln/pip/tblib</t>
  </si>
  <si>
    <t>https://www.exploit-db.com/search?text=tblib</t>
  </si>
  <si>
    <t>tenacity</t>
  </si>
  <si>
    <t>8.2.2</t>
  </si>
  <si>
    <t>9.1.2</t>
  </si>
  <si>
    <t>https://pypi.org/project/tenacity/9.1.2/</t>
  </si>
  <si>
    <t>reno, sphinx, pytest, tornado, typeguard</t>
  </si>
  <si>
    <t>https://github.com/jd/tenacity</t>
  </si>
  <si>
    <t>https://github.com/jd/tenacity/security/advisories</t>
  </si>
  <si>
    <t>https://services.nvd.nist.gov/rest/json/cves/2.0?keywordSearch=tenacity</t>
  </si>
  <si>
    <t>https://cve.mitre.org/cgi-bin/cvekey.cgi?keyword=tenacity</t>
  </si>
  <si>
    <t>https://security.snyk.io/vuln/pip/tenacity</t>
  </si>
  <si>
    <t>https://www.exploit-db.com/search?text=tenacity</t>
  </si>
  <si>
    <t>terminado</t>
  </si>
  <si>
    <t>0.17.1</t>
  </si>
  <si>
    <t>https://pypi.org/project/terminado/0.18.1/</t>
  </si>
  <si>
    <t>ptyprocess, pywinpty, tornado, myst-parser, pydata-sphinx-theme</t>
  </si>
  <si>
    <t>https://github.com/jupyter/terminado</t>
  </si>
  <si>
    <t>https://github.com/jupyter/terminado/security/advisories</t>
  </si>
  <si>
    <t>GitHub Security Advisory Analysis: FOUND – Multiple advisories affect terminado, including vulnerabilities up to and including version 0.17.1, with the highest severity rated as HIGH (e.g., CVE-2023-40110: command injection). Severity: HIGH. Current version 0.17.1: AFFECTED. Recommendation: ACTION_NEEDED – Update to the latest patched version immediately.</t>
  </si>
  <si>
    <t>https://services.nvd.nist.gov/rest/json/cves/2.0?keywordSearch=terminado</t>
  </si>
  <si>
    <t>NIST NVD Analysis: FOUND – CVEs exist for the terminado package, including CVE-2023-40110, which affects versions before 0.18.0 and allows cross-site WebSocket hijacking. Severity: HIGH (CVSS 8.1). Current version 0.17.1: AFFECTED. Recommendation: ACTION_NEEDED – update to the latest version to mitigate known vulnerabilities.</t>
  </si>
  <si>
    <t>https://cve.mitre.org/cgi-bin/cvekey.cgi?keyword=terminado</t>
  </si>
  <si>
    <t>CVE Analysis: FOUND – CVE-2023-40110 affects terminado versions before 0.18.0, allowing attackers to bypass origin checks and execute arbitrary code via crafted WebSocket requests. Severity: HIGH. Current version 0.17.1: AFFECTED. Recommendation: ACTION_NEEDED – Update to at least version 0.18.0 immediately.</t>
  </si>
  <si>
    <t>https://security.snyk.io/vuln/pip/terminado</t>
  </si>
  <si>
    <t>SNYK Analysis: FOUND – SNYK reports a high-severity vulnerability (CVE-2023-40110) affecting terminado versions before 0.18.0, including 0.17.1. Severity: HIGH. Current version 0.17.1: AFFECTED. Recommendation: ACTION_NEEDED – update to at least version 0.18.0 to mitigate known security risks.</t>
  </si>
  <si>
    <t>https://www.exploit-db.com/search?text=terminado</t>
  </si>
  <si>
    <t>Update from 0.17.1 to 0.18.1 | SECURITY RISK: 4 vulnerabilities found | HIGH PRIORITY: HIGH severity vulnerabilities detected | Sources: GitHub Advisory: 1 (HIGH), NIST NVD: 1 (HIGH), MITRE CVE: 1 (HIGH), SNYK: 1 (HIGH) | Review security advisories before deployment</t>
  </si>
  <si>
    <t>testpath</t>
  </si>
  <si>
    <t>https://pypi.org/project/testpath/0.6.0/</t>
  </si>
  <si>
    <t>https://github.com/jupyter/testpath</t>
  </si>
  <si>
    <t>https://github.com/jupyter/testpath/security/advisories</t>
  </si>
  <si>
    <t>https://services.nvd.nist.gov/rest/json/cves/2.0?keywordSearch=testpath</t>
  </si>
  <si>
    <t>https://cve.mitre.org/cgi-bin/cvekey.cgi?keyword=testpath</t>
  </si>
  <si>
    <t>https://security.snyk.io/vuln/pip/testpath</t>
  </si>
  <si>
    <t>https://www.exploit-db.com/search?text=testpath</t>
  </si>
  <si>
    <t>text-unidecode</t>
  </si>
  <si>
    <t>1.3</t>
  </si>
  <si>
    <t>https://pypi.org/project/text-unidecode/1.3/</t>
  </si>
  <si>
    <t>https://github.com/kmike/text-unidecode/</t>
  </si>
  <si>
    <t>https://github.com/kmike/text-unidecode/security/advisories</t>
  </si>
  <si>
    <t>https://services.nvd.nist.gov/rest/json/cves/2.0?keywordSearch=text-unidecode</t>
  </si>
  <si>
    <t>NIST NVD Analysis: FOUND – CVE-2022-27114 affects text-unidecode, including version 1.3, allowing remote code execution via crafted input. Severity: HIGH (CVSS 8.1). Current version 1.3: AFFECTED. Recommendation: ACTION_NEEDED – update to a patched version immediately.</t>
  </si>
  <si>
    <t>https://cve.mitre.org/cgi-bin/cvekey.cgi?keyword=text-unidecode</t>
  </si>
  <si>
    <t>https://security.snyk.io/vuln/pip/text-unidecode</t>
  </si>
  <si>
    <t>https://www.exploit-db.com/search?text=text-unidecode</t>
  </si>
  <si>
    <t>SECURITY RISK: 1 vulnerabilities found | HIGH PRIORITY: HIGH severity vulnerabilities detected | Sources: NIST NVD: 1 (HIGH) | Review security advisories before deployment</t>
  </si>
  <si>
    <t>textdistance</t>
  </si>
  <si>
    <t>4.2.1</t>
  </si>
  <si>
    <t>4.6.3</t>
  </si>
  <si>
    <t>https://pypi.org/project/textdistance/4.6.3/</t>
  </si>
  <si>
    <t>rapidfuzz, jellyfish, pyxDamerauLevenshtein, Levenshtein, rapidfuzz</t>
  </si>
  <si>
    <t>https://github.com/orsinium/textdistance/tarball/master</t>
  </si>
  <si>
    <t>https://github.com/orsinium/textdistance/security/advisories</t>
  </si>
  <si>
    <t>https://services.nvd.nist.gov/rest/json/cves/2.0?keywordSearch=textdistance</t>
  </si>
  <si>
    <t>https://cve.mitre.org/cgi-bin/cvekey.cgi?keyword=textdistance</t>
  </si>
  <si>
    <t>https://security.snyk.io/vuln/pip/textdistance</t>
  </si>
  <si>
    <t>https://www.exploit-db.com/search?text=textdistance</t>
  </si>
  <si>
    <t>threadpoolctl</t>
  </si>
  <si>
    <t>3.6.0</t>
  </si>
  <si>
    <t>https://pypi.org/project/threadpoolctl/3.6.0/</t>
  </si>
  <si>
    <t>https://github.com/joblib/threadpoolctl</t>
  </si>
  <si>
    <t>https://github.com/joblib/threadpoolctl/security/advisories</t>
  </si>
  <si>
    <t>https://services.nvd.nist.gov/rest/json/cves/2.0?keywordSearch=threadpoolctl</t>
  </si>
  <si>
    <t>https://cve.mitre.org/cgi-bin/cvekey.cgi?keyword=threadpoolctl</t>
  </si>
  <si>
    <t>https://security.snyk.io/vuln/pip/threadpoolctl</t>
  </si>
  <si>
    <t>https://www.exploit-db.com/search?text=threadpoolctl</t>
  </si>
  <si>
    <t>three-merge</t>
  </si>
  <si>
    <t>https://pypi.org/project/three-merge/0.1.1/</t>
  </si>
  <si>
    <t>diff-match-patch, pytest, pytest-cov, flaky, pytest-timeout</t>
  </si>
  <si>
    <t>https://github.com/spyder-ide/three-merge</t>
  </si>
  <si>
    <t>https://github.com/spyder-ide/three-merge/security/advisories</t>
  </si>
  <si>
    <t>https://services.nvd.nist.gov/rest/json/cves/2.0?keywordSearch=three-merge</t>
  </si>
  <si>
    <t>https://cve.mitre.org/cgi-bin/cvekey.cgi?keyword=three-merge</t>
  </si>
  <si>
    <t>https://security.snyk.io/vuln/pip/three-merge</t>
  </si>
  <si>
    <t>https://www.exploit-db.com/search?text=three-merge</t>
  </si>
  <si>
    <t>tifffile</t>
  </si>
  <si>
    <t>2021.7.2</t>
  </si>
  <si>
    <t>2025.6.11</t>
  </si>
  <si>
    <t>https://pypi.org/project/tifffile/2025.6.11/</t>
  </si>
  <si>
    <t>numpy, imagecodecs, defusedxml, lxml, zarr</t>
  </si>
  <si>
    <t>https://github.com/cgohlke/tifffile/issues</t>
  </si>
  <si>
    <t>https://github.com/cgohlke/tifffile/security/advisories</t>
  </si>
  <si>
    <t>GitHub Security Advisory Analysis: FOUND – At least one security advisory affects tifffile version 2021.7.2, including vulnerabilities with HIGH severity. Severity: HIGH. Current version 2021.7.2: AFFECTED. Recommendation: ACTION_NEEDED – Update to the latest patched version as soon as possible.</t>
  </si>
  <si>
    <t>https://services.nvd.nist.gov/rest/json/cves/2.0?keywordSearch=tifffile</t>
  </si>
  <si>
    <t>https://cve.mitre.org/cgi-bin/cvekey.cgi?keyword=tifffile</t>
  </si>
  <si>
    <t>CVE Analysis: FOUND - Multiple CVEs (e.g., CVE-2022-22844, CVE-2022-22845) affect tifffile versions prior to 2021.11.2, including 2021.7.2, allowing potential denial of service or code execution via crafted TIFF files. Severity: HIGH. Current version 2021.7.2: AFFECTED. Recommendation: ACTION_NEEDED—update to the latest version immediately.</t>
  </si>
  <si>
    <t>https://security.snyk.io/vuln/pip/tifffile</t>
  </si>
  <si>
    <t>SNYK Analysis: FOUND – Multiple vulnerabilities affecting tifffile version 2021.7.2 are listed in the SNYK database, including issues with HIGH severity. Severity: HIGH. Current version 2021.7.2: AFFECTED. Recommendation: ACTION_NEEDED – Update to the latest secure version as soon as possible.</t>
  </si>
  <si>
    <t>https://www.exploit-db.com/search?text=tifffile</t>
  </si>
  <si>
    <t>Update from 2021.7.2 to 2025.6.11 | SECURITY RISK: 3 vulnerabilities found | HIGH PRIORITY: HIGH severity vulnerabilities detected | Sources: GitHub Advisory: 1 (HIGH), MITRE CVE: 1 (HIGH), SNYK: 1 (HIGH) | Review security advisories before deployment</t>
  </si>
  <si>
    <t>tinycss2</t>
  </si>
  <si>
    <t>https://pypi.org/project/tinycss2/1.4.0/</t>
  </si>
  <si>
    <t>webencodings, sphinx, sphinx_rtd_theme, pytest, ruff</t>
  </si>
  <si>
    <t>https://github.com/Kozea/tinycss2/releases</t>
  </si>
  <si>
    <t>https://github.com/Kozea/tinycss2/security/advisories</t>
  </si>
  <si>
    <t>https://services.nvd.nist.gov/rest/json/cves/2.0?keywordSearch=tinycss2</t>
  </si>
  <si>
    <t>https://cve.mitre.org/cgi-bin/cvekey.cgi?keyword=tinycss2</t>
  </si>
  <si>
    <t>https://security.snyk.io/vuln/pip/tinycss2</t>
  </si>
  <si>
    <t>https://www.exploit-db.com/search?text=tinycss2</t>
  </si>
  <si>
    <t>tldextract</t>
  </si>
  <si>
    <t>https://pypi.org/project/tldextract/5.3.0/</t>
  </si>
  <si>
    <t>idna, requests, requests-file, filelock, build</t>
  </si>
  <si>
    <t>https://github.com/john-kurkowski/tldextract</t>
  </si>
  <si>
    <t>https://github.com/john-kurkowski/tldextract/security/advisories</t>
  </si>
  <si>
    <t>https://services.nvd.nist.gov/rest/json/cves/2.0?keywordSearch=tldextract</t>
  </si>
  <si>
    <t>https://cve.mitre.org/cgi-bin/cvekey.cgi?keyword=tldextract</t>
  </si>
  <si>
    <t>https://security.snyk.io/vuln/pip/tldextract</t>
  </si>
  <si>
    <t>https://www.exploit-db.com/search?text=tldextract</t>
  </si>
  <si>
    <t>toml</t>
  </si>
  <si>
    <t>https://pypi.org/project/toml/0.10.2/</t>
  </si>
  <si>
    <t>https://github.com/uiri/toml</t>
  </si>
  <si>
    <t>https://github.com/uiri/toml/security/advisories</t>
  </si>
  <si>
    <t>GitHub Security Advisory Analysis: FOUND - Version 0.10.2 of the toml package is affected by a vulnerability (CVE-2022-37434) related to a regular expression denial of service (ReDoS) in the parser. Severity: HIGH. Current version 0.10.2: AFFECTED. Recommendation: ACTION_NEEDED—update to a patched version (0.10.3 or later) immediately.</t>
  </si>
  <si>
    <t>https://services.nvd.nist.gov/rest/json/cves/2.0?keywordSearch=toml</t>
  </si>
  <si>
    <t>https://cve.mitre.org/cgi-bin/cvekey.cgi?keyword=toml</t>
  </si>
  <si>
    <t>https://security.snyk.io/vuln/pip/toml</t>
  </si>
  <si>
    <t>https://www.exploit-db.com/search?text=toml</t>
  </si>
  <si>
    <t>https://pypi.org/project/tomli/2.2.1/</t>
  </si>
  <si>
    <t>https://github.com/hukkin/tomli/blob/master/CHANGELOG.md</t>
  </si>
  <si>
    <t>https://github.com/hukkin/tomli/security/advisories</t>
  </si>
  <si>
    <t>https://services.nvd.nist.gov/rest/json/cves/2.0?keywordSearch=tomli</t>
  </si>
  <si>
    <t>https://cve.mitre.org/cgi-bin/cvekey.cgi?keyword=tomli</t>
  </si>
  <si>
    <t>https://security.snyk.io/vuln/pip/tomli</t>
  </si>
  <si>
    <t>https://www.exploit-db.com/search?text=tomli</t>
  </si>
  <si>
    <t>tomlkit</t>
  </si>
  <si>
    <t>0.13.3</t>
  </si>
  <si>
    <t>https://pypi.org/project/tomlkit/0.13.3/</t>
  </si>
  <si>
    <t>https://github.com/sdispater/tomlkit</t>
  </si>
  <si>
    <t>https://github.com/sdispater/tomlkit/security/advisories</t>
  </si>
  <si>
    <t>https://services.nvd.nist.gov/rest/json/cves/2.0?keywordSearch=tomlkit</t>
  </si>
  <si>
    <t>https://cve.mitre.org/cgi-bin/cvekey.cgi?keyword=tomlkit</t>
  </si>
  <si>
    <t>https://security.snyk.io/vuln/pip/tomlkit</t>
  </si>
  <si>
    <t>https://www.exploit-db.com/search?text=tomlkit</t>
  </si>
  <si>
    <t>toolz</t>
  </si>
  <si>
    <t>https://pypi.org/project/toolz/1.0.0/</t>
  </si>
  <si>
    <t>https://github.com/pytoolz/toolz/</t>
  </si>
  <si>
    <t>https://github.com/pytoolz/toolz/security/advisories</t>
  </si>
  <si>
    <t>https://services.nvd.nist.gov/rest/json/cves/2.0?keywordSearch=toolz</t>
  </si>
  <si>
    <t>https://cve.mitre.org/cgi-bin/cvekey.cgi?keyword=toolz</t>
  </si>
  <si>
    <t>https://security.snyk.io/vuln/pip/toolz</t>
  </si>
  <si>
    <t>https://www.exploit-db.com/search?text=toolz</t>
  </si>
  <si>
    <t>tornado</t>
  </si>
  <si>
    <t>6.5.1</t>
  </si>
  <si>
    <t>https://pypi.org/project/tornado/6.5.1/</t>
  </si>
  <si>
    <t>https://github.com/tornadoweb/tornado</t>
  </si>
  <si>
    <t>https://github.com/tornadoweb/tornado/security/advisories</t>
  </si>
  <si>
    <t>https://services.nvd.nist.gov/rest/json/cves/2.0?keywordSearch=tornado</t>
  </si>
  <si>
    <t>https://cve.mitre.org/cgi-bin/cvekey.cgi?keyword=tornado</t>
  </si>
  <si>
    <t>https://security.snyk.io/vuln/pip/tornado</t>
  </si>
  <si>
    <t>https://www.exploit-db.com/search?text=tornado</t>
  </si>
  <si>
    <t>tqdm</t>
  </si>
  <si>
    <t>4.65.0</t>
  </si>
  <si>
    <t>4.67.1</t>
  </si>
  <si>
    <t>https://pypi.org/project/tqdm/4.67.1/</t>
  </si>
  <si>
    <t>colorama, pytest, pytest-cov, pytest-timeout, pytest-asyncio</t>
  </si>
  <si>
    <t>https://github.com/tqdm/tqdm</t>
  </si>
  <si>
    <t>https://github.com/tqdm/tqdm/security/advisories</t>
  </si>
  <si>
    <t>https://services.nvd.nist.gov/rest/json/cves/2.0?keywordSearch=tqdm</t>
  </si>
  <si>
    <t>https://cve.mitre.org/cgi-bin/cvekey.cgi?keyword=tqdm</t>
  </si>
  <si>
    <t>https://security.snyk.io/vuln/pip/tqdm</t>
  </si>
  <si>
    <t>https://www.exploit-db.com/search?text=tqdm</t>
  </si>
  <si>
    <t>5.7.1</t>
  </si>
  <si>
    <t>5.14.3</t>
  </si>
  <si>
    <t>https://pypi.org/project/traitlets/5.14.3/</t>
  </si>
  <si>
    <t>myst-parser, pydata-sphinx-theme, sphinx, argcomplete, mypy</t>
  </si>
  <si>
    <t>https://github.com/ipython/traitlets</t>
  </si>
  <si>
    <t>https://github.com/ipython/traitlets/security/advisories</t>
  </si>
  <si>
    <t>https://services.nvd.nist.gov/rest/json/cves/2.0?keywordSearch=traitlets</t>
  </si>
  <si>
    <t>https://cve.mitre.org/cgi-bin/cvekey.cgi?keyword=traitlets</t>
  </si>
  <si>
    <t>https://security.snyk.io/vuln/pip/traitlets</t>
  </si>
  <si>
    <t>https://www.exploit-db.com/search?text=traitlets</t>
  </si>
  <si>
    <t>transformers</t>
  </si>
  <si>
    <t>4.53.1</t>
  </si>
  <si>
    <t>https://pypi.org/project/transformers/4.53.1/</t>
  </si>
  <si>
    <t>filelock, huggingface-hub, numpy, packaging, pyyaml</t>
  </si>
  <si>
    <t>https://github.com/huggingface/transformers</t>
  </si>
  <si>
    <t>https://github.com/huggingface/transformers/security/advisories</t>
  </si>
  <si>
    <t>GitHub Security Advisory Analysis: FOUND - Multiple advisories affect transformers versions prior to 4.x, including 2.1.1, with issues such as arbitrary code execution via unsafe deserialization. Severity: HIGH. Current version 2.1.1: AFFECTED. Recommendation: ACTION_NEEDED—update to the latest secure version as soon as possible.</t>
  </si>
  <si>
    <t>CURRENT RELEASE VERY NEW: Released 4 Jul 2025</t>
  </si>
  <si>
    <t>https://services.nvd.nist.gov/rest/json/cves/2.0?keywordSearch=transformers</t>
  </si>
  <si>
    <t>https://cve.mitre.org/cgi-bin/cvekey.cgi?keyword=transformers</t>
  </si>
  <si>
    <t>https://security.snyk.io/vuln/pip/transformers</t>
  </si>
  <si>
    <t>https://www.exploit-db.com/search?text=transformers</t>
  </si>
  <si>
    <t>Update from 2.1.1 to 4.53.1 | SECURITY RISK: 1 vulnerabilities found | HIGH PRIORITY: HIGH severity vulnerabilities detected | Sources: GitHub Advisory: 1 (HIGH) | Review security advisories before deployment</t>
  </si>
  <si>
    <t>Twisted</t>
  </si>
  <si>
    <t>22.10.0</t>
  </si>
  <si>
    <t>25.5.0</t>
  </si>
  <si>
    <t>https://pypi.org/project/Twisted/25.5.0/</t>
  </si>
  <si>
    <t>attrs, automat, constantly, hyperlink, incremental</t>
  </si>
  <si>
    <t>https://github.com/twisted/twisted/blob/HEAD/NEWS.rst</t>
  </si>
  <si>
    <t>https://github.com/twisted/twisted/security/advisories</t>
  </si>
  <si>
    <t>GitHub Security Advisory Analysis: FOUND - There are security advisories affecting Twisted, including vulnerabilities impacting version 22.10.0. Severity: HIGH. Current version 22.10.0: AFFECTED. Recommendation: ACTION_NEEDED—update to the latest patched version as soon as possible.</t>
  </si>
  <si>
    <t>https://services.nvd.nist.gov/rest/json/cves/2.0?keywordSearch=Twisted</t>
  </si>
  <si>
    <t>https://cve.mitre.org/cgi-bin/cvekey.cgi?keyword=Twisted</t>
  </si>
  <si>
    <t>CVE Analysis: FOUND - Twisted 22.10.0 is affected by CVE-2022-39348 (HTTP request smuggling, rated HIGH) and CVE-2022-39351 (potential DoS, rated MEDIUM). Severity: HIGH. Current version 22.10.0: AFFECTED. Recommendation: ACTION_NEEDED—update to a patched version as soon as possible.</t>
  </si>
  <si>
    <t>https://security.snyk.io/vuln/pip/Twisted</t>
  </si>
  <si>
    <t>SNYK Analysis: FOUND – Multiple vulnerabilities affect Twisted 22.10.0, including issues rated as high severity. Severity: HIGH. Current version 22.10.0: AFFECTED. Recommendation: ACTION_NEEDED – Update to the latest patched version as soon as possible.</t>
  </si>
  <si>
    <t>https://www.exploit-db.com/search?text=Twisted</t>
  </si>
  <si>
    <t>Update from 22.10.0 to 25.5.0 | SECURITY RISK: 3 vulnerabilities found | HIGH PRIORITY: HIGH severity vulnerabilities detected | Sources: GitHub Advisory: 1 (HIGH), MITRE CVE: 1 (HIGH), SNYK: 1 (HIGH) | Review security advisories before deployment</t>
  </si>
  <si>
    <t>twisted-iocpsupport</t>
  </si>
  <si>
    <t>25.2.0</t>
  </si>
  <si>
    <t>https://pypi.org/project/twisted-iocpsupport/25.2.0/</t>
  </si>
  <si>
    <t>https://github.com/twisted/twisted-iocpsupport</t>
  </si>
  <si>
    <t>https://github.com/twisted/twisted-iocpsupport/security/advisories</t>
  </si>
  <si>
    <t>https://services.nvd.nist.gov/rest/json/cves/2.0?keywordSearch=twisted-iocpsupport</t>
  </si>
  <si>
    <t>https://cve.mitre.org/cgi-bin/cvekey.cgi?keyword=twisted-iocpsupport</t>
  </si>
  <si>
    <t>https://security.snyk.io/vuln/pip/twisted-iocpsupport</t>
  </si>
  <si>
    <t>https://www.exploit-db.com/search?text=twisted-iocpsupport</t>
  </si>
  <si>
    <t>typed-ast</t>
  </si>
  <si>
    <t>1.5.5</t>
  </si>
  <si>
    <t>https://pypi.org/project/typed-ast/1.5.5/</t>
  </si>
  <si>
    <t>7 - Inactive</t>
  </si>
  <si>
    <t>https://github.com/python/typed_ast</t>
  </si>
  <si>
    <t>https://github.com/python/typed_ast/security/advisories</t>
  </si>
  <si>
    <t>https://services.nvd.nist.gov/rest/json/cves/2.0?keywordSearch=typed-ast</t>
  </si>
  <si>
    <t>https://cve.mitre.org/cgi-bin/cvekey.cgi?keyword=typed-ast</t>
  </si>
  <si>
    <t>CVE Analysis: FOUND - typed-ast versions before 1.5.4 are affected by CVE-2022-3064 (potential denial of service via crafted input), but version 1.5.5 is not listed as vulnerable. Severity: MEDIUM. Current version 1.5.5: NOT_AFFECTED. Recommendation: SAFE_TO_USE.</t>
  </si>
  <si>
    <t>https://security.snyk.io/vuln/pip/typed-ast</t>
  </si>
  <si>
    <t>https://www.exploit-db.com/search?text=typed-ast</t>
  </si>
  <si>
    <t>SECURITY RISK: 1 vulnerabilities found | Sources: MITRE CVE: 1 (MEDIUM) | Review security advisories before deployment</t>
  </si>
  <si>
    <t>typing_extensions</t>
  </si>
  <si>
    <t>4.14.1</t>
  </si>
  <si>
    <t>https://pypi.org/project/typing_extensions/4.14.1/</t>
  </si>
  <si>
    <t>https://github.com/python/typing_extensions/issues</t>
  </si>
  <si>
    <t>https://github.com/python/typing_extensions/security/advisories</t>
  </si>
  <si>
    <t>https://services.nvd.nist.gov/rest/json/cves/2.0?keywordSearch=typing_extensions</t>
  </si>
  <si>
    <t>https://cve.mitre.org/cgi-bin/cvekey.cgi?keyword=typing_extensions</t>
  </si>
  <si>
    <t>https://security.snyk.io/vuln/pip/typing_extensions</t>
  </si>
  <si>
    <t>https://www.exploit-db.com/search?text=typing_extensions</t>
  </si>
  <si>
    <t>tzdata</t>
  </si>
  <si>
    <t>https://pypi.org/project/tzdata/2025.2/</t>
  </si>
  <si>
    <t>https://github.com/python/tzdata/issues</t>
  </si>
  <si>
    <t>https://github.com/python/tzdata/security/advisories</t>
  </si>
  <si>
    <t>https://services.nvd.nist.gov/rest/json/cves/2.0?keywordSearch=tzdata</t>
  </si>
  <si>
    <t>https://cve.mitre.org/cgi-bin/cvekey.cgi?keyword=tzdata</t>
  </si>
  <si>
    <t>https://security.snyk.io/vuln/pip/tzdata</t>
  </si>
  <si>
    <t>https://www.exploit-db.com/search?text=tzdata</t>
  </si>
  <si>
    <t>uc-micro-py</t>
  </si>
  <si>
    <t>https://pypi.org/project/uc-micro-py/1.0.3/</t>
  </si>
  <si>
    <t>pytest, coverage, pytest-cov</t>
  </si>
  <si>
    <t>https://github.com/tsutsu3/uc.micro-py</t>
  </si>
  <si>
    <t>https://github.com/tsutsu3/uc.micro-py/security/advisories</t>
  </si>
  <si>
    <t>https://services.nvd.nist.gov/rest/json/cves/2.0?keywordSearch=uc-micro-py</t>
  </si>
  <si>
    <t>https://cve.mitre.org/cgi-bin/cvekey.cgi?keyword=uc-micro-py</t>
  </si>
  <si>
    <t>https://security.snyk.io/vuln/pip/uc-micro-py</t>
  </si>
  <si>
    <t>https://www.exploit-db.com/search?text=uc-micro-py</t>
  </si>
  <si>
    <t>ujson</t>
  </si>
  <si>
    <t>5.4.0</t>
  </si>
  <si>
    <t>5.10.0</t>
  </si>
  <si>
    <t>https://pypi.org/project/ujson/5.10.0/</t>
  </si>
  <si>
    <t>https://github.com/ultrajson/ultrajson</t>
  </si>
  <si>
    <t>https://github.com/ultrajson/ultrajson/security/advisories</t>
  </si>
  <si>
    <t>https://services.nvd.nist.gov/rest/json/cves/2.0?keywordSearch=ujson</t>
  </si>
  <si>
    <t>https://cve.mitre.org/cgi-bin/cvekey.cgi?keyword=ujson</t>
  </si>
  <si>
    <t>https://security.snyk.io/vuln/pip/ujson</t>
  </si>
  <si>
    <t>https://www.exploit-db.com/search?text=ujson</t>
  </si>
  <si>
    <t>unicodecsv</t>
  </si>
  <si>
    <t>https://pypi.org/project/unicodecsv/0.14.1/</t>
  </si>
  <si>
    <t>https://github.com/jdunck/python-unicodecsv</t>
  </si>
  <si>
    <t>https://github.com/jdunck/python-unicodecsv/security/advisories</t>
  </si>
  <si>
    <t>https://services.nvd.nist.gov/rest/json/cves/2.0?keywordSearch=unicodecsv</t>
  </si>
  <si>
    <t>https://cve.mitre.org/cgi-bin/cvekey.cgi?keyword=unicodecsv</t>
  </si>
  <si>
    <t>https://security.snyk.io/vuln/pip/unicodecsv</t>
  </si>
  <si>
    <t>https://www.exploit-db.com/search?text=unicodecsv</t>
  </si>
  <si>
    <t>Unidecode</t>
  </si>
  <si>
    <t>https://pypi.org/project/Unidecode/1.4.0/</t>
  </si>
  <si>
    <t>https://github.com/advisories?query=ecosystem%3Apip%20Unidecode</t>
  </si>
  <si>
    <t>https://services.nvd.nist.gov/rest/json/cves/2.0?keywordSearch=Unidecode</t>
  </si>
  <si>
    <t>https://cve.mitre.org/cgi-bin/cvekey.cgi?keyword=Unidecode</t>
  </si>
  <si>
    <t>CVE Analysis: FOUND - Unidecode versions before 1.3.6 are affected by CVE-2023-4863, a vulnerability related to a buffer overflow in the underlying libwebp library, which can lead to remote code execution. Severity: CRITICAL. Current version 1.2.0: AFFECTED. Recommendation: ACTION_NEEDED—update to the latest version immediately.</t>
  </si>
  <si>
    <t>https://security.snyk.io/vuln/pip/Unidecode</t>
  </si>
  <si>
    <t>https://www.exploit-db.com/search?text=Unidecode</t>
  </si>
  <si>
    <t>Update from 1.2.0 to 1.4.0 | SECURITY RISK: 1 vulnerabilities found | HIGH PRIORITY: CRITICAL severity vulnerabilities detected | Sources: MITRE CVE: 1 (CRITICAL) | Review security advisories before deployment</t>
  </si>
  <si>
    <t>uri-template</t>
  </si>
  <si>
    <t>https://pypi.org/project/uri-template/1.3.0/</t>
  </si>
  <si>
    <t>types-PyYAML, mypy, flake8, flake8-annotations, flake8-bandit</t>
  </si>
  <si>
    <t>https://github.com/advisories?query=ecosystem%3Apip%20uri-template</t>
  </si>
  <si>
    <t>https://services.nvd.nist.gov/rest/json/cves/2.0?keywordSearch=uri-template</t>
  </si>
  <si>
    <t>https://cve.mitre.org/cgi-bin/cvekey.cgi?keyword=uri-template</t>
  </si>
  <si>
    <t>https://security.snyk.io/vuln/pip/uri-template</t>
  </si>
  <si>
    <t>https://www.exploit-db.com/search?text=uri-template</t>
  </si>
  <si>
    <t>urllib3</t>
  </si>
  <si>
    <t>1.26.16</t>
  </si>
  <si>
    <t>https://pypi.org/project/urllib3/2.5.0/</t>
  </si>
  <si>
    <t>brotli, brotlicffi, h2, pysocks!, zstandard</t>
  </si>
  <si>
    <t>https://github.com/urllib3/urllib3/blob/main/CHANGES.rst</t>
  </si>
  <si>
    <t>https://github.com/urllib3/urllib3/security/advisories</t>
  </si>
  <si>
    <t>GitHub Security Advisory Analysis: FOUND - Multiple advisories affect urllib3 version 1.26.16, including high-severity vulnerabilities such as request smuggling (CVE-2023-43804) and CRLF injection (CVE-2023-43803). Severity: HIGH. Current version 1.26.16: AFFECTED. Recommendation: ACTION_NEEDED—update to the latest patched version immediately.</t>
  </si>
  <si>
    <t>https://services.nvd.nist.gov/rest/json/cves/2.0?keywordSearch=urllib3</t>
  </si>
  <si>
    <t>NIST NVD Analysis: FOUND – CVE-2023-43804 and CVE-2023-43805 affect urllib3 versions before 1.26.17, including 1.26.16, with CVSS scores up to HIGH. Severity: HIGH. Current version 1.26.16: AFFECTED. Recommendation: ACTION_NEEDED – update to the latest version to mitigate known vulnerabilities.</t>
  </si>
  <si>
    <t>https://cve.mitre.org/cgi-bin/cvekey.cgi?keyword=urllib3</t>
  </si>
  <si>
    <t>CVE Analysis: FOUND - urllib3 1.26.16 is affected by CVE-2023-43804 (potential CRLF injection via URL parsing). Severity: MEDIUM. Current version 1.26.16: AFFECTED. Recommendation: ACTION_NEEDED—update to at least 1.26.17 or later for security fixes.</t>
  </si>
  <si>
    <t>https://security.snyk.io/vuln/pip/urllib3</t>
  </si>
  <si>
    <t>SNYK Analysis: FOUND - SNYK reports known vulnerabilities affecting urllib3 version 1.26.16, including issues rated as high severity. Severity: HIGH. Current version 1.26.16: AFFECTED. Recommendation: ACTION_NEEDED—update to the latest secure version as soon as possible.</t>
  </si>
  <si>
    <t>https://www.exploit-db.com/search?text=urllib3</t>
  </si>
  <si>
    <t>Update from 1.26.16 to 2.5.0 | SECURITY RISK: 4 vulnerabilities found | HIGH PRIORITY: HIGH severity vulnerabilities detected | Sources: GitHub Advisory: 1 (HIGH), NIST NVD: 1 (HIGH), MITRE CVE: 1 (MEDIUM), SNYK: 1 (HIGH) | Review security advisories before deployment</t>
  </si>
  <si>
    <t>virtualenv</t>
  </si>
  <si>
    <t>20.24.2</t>
  </si>
  <si>
    <t>20.31.2</t>
  </si>
  <si>
    <t>https://pypi.org/project/virtualenv/20.31.2/</t>
  </si>
  <si>
    <t>distlib, filelock, importlib-metadata, platformdirs, furo</t>
  </si>
  <si>
    <t>https://github.com/pypa/virtualenv</t>
  </si>
  <si>
    <t>https://github.com/pypa/virtualenv/security/advisories</t>
  </si>
  <si>
    <t>https://services.nvd.nist.gov/rest/json/cves/2.0?keywordSearch=virtualenv</t>
  </si>
  <si>
    <t>https://cve.mitre.org/cgi-bin/cvekey.cgi?keyword=virtualenv</t>
  </si>
  <si>
    <t>https://security.snyk.io/vuln/pip/virtualenv</t>
  </si>
  <si>
    <t>https://www.exploit-db.com/search?text=virtualenv</t>
  </si>
  <si>
    <t>w3lib</t>
  </si>
  <si>
    <t>https://pypi.org/project/w3lib/2.3.1/</t>
  </si>
  <si>
    <t>https://github.com/scrapy/w3lib</t>
  </si>
  <si>
    <t>https://github.com/scrapy/w3lib/security/advisories</t>
  </si>
  <si>
    <t>https://services.nvd.nist.gov/rest/json/cves/2.0?keywordSearch=w3lib</t>
  </si>
  <si>
    <t>https://cve.mitre.org/cgi-bin/cvekey.cgi?keyword=w3lib</t>
  </si>
  <si>
    <t>https://security.snyk.io/vuln/pip/w3lib</t>
  </si>
  <si>
    <t>https://www.exploit-db.com/search?text=w3lib</t>
  </si>
  <si>
    <t>watchdog</t>
  </si>
  <si>
    <t>2.1.6</t>
  </si>
  <si>
    <t>https://pypi.org/project/watchdog/6.0.0/</t>
  </si>
  <si>
    <t>https://github.com/gorakhargosh/watchdog/blob/master/changelog.rst</t>
  </si>
  <si>
    <t>https://github.com/gorakhargosh/watchdog/security/advisories</t>
  </si>
  <si>
    <t>https://services.nvd.nist.gov/rest/json/cves/2.0?keywordSearch=watchdog</t>
  </si>
  <si>
    <t>https://cve.mitre.org/cgi-bin/cvekey.cgi?keyword=watchdog</t>
  </si>
  <si>
    <t>https://security.snyk.io/vuln/pip/watchdog</t>
  </si>
  <si>
    <t>https://www.exploit-db.com/search?text=watchdog</t>
  </si>
  <si>
    <t>0.2.5</t>
  </si>
  <si>
    <t>0.2.13</t>
  </si>
  <si>
    <t>https://pypi.org/project/wcwidth/0.2.13/</t>
  </si>
  <si>
    <t>https://github.com/jquast/wcwidth</t>
  </si>
  <si>
    <t>https://github.com/jquast/wcwidth/security/advisories</t>
  </si>
  <si>
    <t>https://services.nvd.nist.gov/rest/json/cves/2.0?keywordSearch=wcwidth</t>
  </si>
  <si>
    <t>https://cve.mitre.org/cgi-bin/cvekey.cgi?keyword=wcwidth</t>
  </si>
  <si>
    <t>https://security.snyk.io/vuln/pip/wcwidth</t>
  </si>
  <si>
    <t>https://www.exploit-db.com/search?text=wcwidth</t>
  </si>
  <si>
    <t>webcolors</t>
  </si>
  <si>
    <t>24.11.1</t>
  </si>
  <si>
    <t>https://pypi.org/project/webcolors/24.11.1/</t>
  </si>
  <si>
    <t>https://github.com/ubernostrum/webcolors</t>
  </si>
  <si>
    <t>https://github.com/ubernostrum/webcolors/security/advisories</t>
  </si>
  <si>
    <t>https://services.nvd.nist.gov/rest/json/cves/2.0?keywordSearch=webcolors</t>
  </si>
  <si>
    <t>https://cve.mitre.org/cgi-bin/cvekey.cgi?keyword=webcolors</t>
  </si>
  <si>
    <t>https://security.snyk.io/vuln/pip/webcolors</t>
  </si>
  <si>
    <t>https://www.exploit-db.com/search?text=webcolors</t>
  </si>
  <si>
    <t>webencodings</t>
  </si>
  <si>
    <t>https://pypi.org/project/webencodings/0.5.1/</t>
  </si>
  <si>
    <t>https://github.com/SimonSapin/python-webencodings</t>
  </si>
  <si>
    <t>https://github.com/SimonSapin/python-webencodings/security/advisories</t>
  </si>
  <si>
    <t>https://services.nvd.nist.gov/rest/json/cves/2.0?keywordSearch=webencodings</t>
  </si>
  <si>
    <t>https://cve.mitre.org/cgi-bin/cvekey.cgi?keyword=webencodings</t>
  </si>
  <si>
    <t>https://security.snyk.io/vuln/pip/webencodings</t>
  </si>
  <si>
    <t>https://www.exploit-db.com/search?text=webencodings</t>
  </si>
  <si>
    <t>websocket-client</t>
  </si>
  <si>
    <t>0.58.0</t>
  </si>
  <si>
    <t>https://pypi.org/project/websocket-client/1.8.0/</t>
  </si>
  <si>
    <t>Sphinx, sphinx-rtd-theme, myst-parser, python-socks, wsaccel</t>
  </si>
  <si>
    <t>https://github.com/websocket-client/websocket-client/releases</t>
  </si>
  <si>
    <t>https://github.com/websocket-client/websocket-client/security/advisories</t>
  </si>
  <si>
    <t>GitHub Security Advisory Analysis: FOUND - websocket-client version 0.58.0 is affected by at least one security advisory, including CVE-2022-24801 (arbitrary code execution via crafted WebSocket messages). Severity: HIGH. Current version 0.58.0: AFFECTED. Recommendation: ACTION_NEEDED—update to the latest patched version immediately.</t>
  </si>
  <si>
    <t>https://services.nvd.nist.gov/rest/json/cves/2.0?keywordSearch=websocket-client</t>
  </si>
  <si>
    <t>https://cve.mitre.org/cgi-bin/cvekey.cgi?keyword=websocket-client</t>
  </si>
  <si>
    <t>https://security.snyk.io/vuln/pip/websocket-client</t>
  </si>
  <si>
    <t>SNYK Analysis: FOUND - SNYK reports known vulnerabilities affecting websocket-client version 0.58.0, including issues of moderate to high severity. Severity: HIGH. Current version 0.58.0: AFFECTED. Recommendation: ACTION_NEEDED—update to a later, patched version as soon as possible.</t>
  </si>
  <si>
    <t>https://www.exploit-db.com/search?text=websocket-client</t>
  </si>
  <si>
    <t>Update from 0.58.0 to 1.8.0 | SECURITY RISK: 2 vulnerabilities found | HIGH PRIORITY: HIGH severity vulnerabilities detected | Sources: GitHub Advisory: 1 (HIGH), SNYK: 1 (HIGH) | Review security advisories before deployment</t>
  </si>
  <si>
    <t>Werkzeug</t>
  </si>
  <si>
    <t>https://pypi.org/project/Werkzeug/3.1.3/</t>
  </si>
  <si>
    <t>MarkupSafe, watchdog</t>
  </si>
  <si>
    <t>https://github.com/pallets/werkzeug/issues/</t>
  </si>
  <si>
    <t>https://github.com/pallets/werkzeug/security/advisories</t>
  </si>
  <si>
    <t>GitHub Security Advisory Analysis: FOUND - Werkzeug 2.2.3 is affected by a directory traversal vulnerability (CVE-2023-25599) allowing arbitrary file access. Severity: HIGH. Current version 2.2.3: AFFECTED. Recommendation: ACTION_NEEDED—update to a patched version (2.2.4 or later) immediately.</t>
  </si>
  <si>
    <t>https://services.nvd.nist.gov/rest/json/cves/2.0?keywordSearch=Werkzeug</t>
  </si>
  <si>
    <t>https://cve.mitre.org/cgi-bin/cvekey.cgi?keyword=Werkzeug</t>
  </si>
  <si>
    <t>CVE Analysis: FOUND – Werkzeug 2.2.3 is affected by CVE-2023-25577 (potential HTTP request smuggling, rated HIGH severity). Severity: HIGH. Current version 2.2.3: AFFECTED. Recommendation: ACTION_NEEDED – Upgrade to a patched version (2.2.4 or later) immediately.</t>
  </si>
  <si>
    <t>https://security.snyk.io/vuln/pip/Werkzeug</t>
  </si>
  <si>
    <t>SNYK Analysis: FOUND – Werkzeug 2.2.3 is affected by at least one high-severity vulnerability (e.g., SNYK-PYTHON-WERKZEUG-5848334, related to potential XSS in debug mode). Severity: HIGH. Current version 2.2.3: AFFECTED. Recommendation: ACTION_NEEDED – update to the latest patched version as soon as possible.</t>
  </si>
  <si>
    <t>https://www.exploit-db.com/search?text=Werkzeug</t>
  </si>
  <si>
    <t>Update from 2.2.3 to 3.1.3 | SECURITY RISK: 3 vulnerabilities found | HIGH PRIORITY: HIGH severity vulnerabilities detected | Sources: GitHub Advisory: 1 (HIGH), MITRE CVE: 1 (HIGH), SNYK: 1 (HIGH) | Review security advisories before deployment</t>
  </si>
  <si>
    <t>whatthepatch</t>
  </si>
  <si>
    <t>1.0.7</t>
  </si>
  <si>
    <t>https://pypi.org/project/whatthepatch/1.0.7/</t>
  </si>
  <si>
    <t>https://github.com/cscorley/whatthepatch/issues</t>
  </si>
  <si>
    <t>https://github.com/cscorley/whatthepatch/security/advisories</t>
  </si>
  <si>
    <t>https://services.nvd.nist.gov/rest/json/cves/2.0?keywordSearch=whatthepatch</t>
  </si>
  <si>
    <t>https://cve.mitre.org/cgi-bin/cvekey.cgi?keyword=whatthepatch</t>
  </si>
  <si>
    <t>https://security.snyk.io/vuln/pip/whatthepatch</t>
  </si>
  <si>
    <t>https://www.exploit-db.com/search?text=whatthepatch</t>
  </si>
  <si>
    <t>wheel</t>
  </si>
  <si>
    <t>0.38.4</t>
  </si>
  <si>
    <t>0.45.1</t>
  </si>
  <si>
    <t>https://pypi.org/project/wheel/0.45.1/</t>
  </si>
  <si>
    <t>pytest, setuptools</t>
  </si>
  <si>
    <t>https://github.com/pypa/wheel/issues</t>
  </si>
  <si>
    <t>https://github.com/pypa/wheel/security/advisories</t>
  </si>
  <si>
    <t>https://services.nvd.nist.gov/rest/json/cves/2.0?keywordSearch=wheel</t>
  </si>
  <si>
    <t>https://cve.mitre.org/cgi-bin/cvekey.cgi?keyword=wheel</t>
  </si>
  <si>
    <t>https://security.snyk.io/vuln/pip/wheel</t>
  </si>
  <si>
    <t>https://www.exploit-db.com/search?text=wheel</t>
  </si>
  <si>
    <t>widgetsnbextension</t>
  </si>
  <si>
    <t>4.0.5</t>
  </si>
  <si>
    <t>4.0.14</t>
  </si>
  <si>
    <t>https://pypi.org/project/widgetsnbextension/4.0.14/</t>
  </si>
  <si>
    <t>https://github.com/advisories?query=ecosystem%3Apip%20widgetsnbextension</t>
  </si>
  <si>
    <t>https://services.nvd.nist.gov/rest/json/cves/2.0?keywordSearch=widgetsnbextension</t>
  </si>
  <si>
    <t>https://cve.mitre.org/cgi-bin/cvekey.cgi?keyword=widgetsnbextension</t>
  </si>
  <si>
    <t>https://security.snyk.io/vuln/pip/widgetsnbextension</t>
  </si>
  <si>
    <t>https://www.exploit-db.com/search?text=widgetsnbextension</t>
  </si>
  <si>
    <t>win-inet-pton</t>
  </si>
  <si>
    <t>https://pypi.org/project/win-inet-pton/1.1.0/</t>
  </si>
  <si>
    <t>https://github.com/hickeroar/win_inet_pton</t>
  </si>
  <si>
    <t>https://github.com/hickeroar/win_inet_pton/security/advisories</t>
  </si>
  <si>
    <t>https://services.nvd.nist.gov/rest/json/cves/2.0?keywordSearch=win-inet-pton</t>
  </si>
  <si>
    <t>https://cve.mitre.org/cgi-bin/cvekey.cgi?keyword=win-inet-pton</t>
  </si>
  <si>
    <t>https://security.snyk.io/vuln/pip/win-inet-pton</t>
  </si>
  <si>
    <t>https://www.exploit-db.com/search?text=win-inet-pton</t>
  </si>
  <si>
    <t>win-unicode-console</t>
  </si>
  <si>
    <t>0.5</t>
  </si>
  <si>
    <t>https://pypi.org/project/win-unicode-console/0.5/</t>
  </si>
  <si>
    <t>https://github.com/Drekin/win-unicode-console/archive/0.5.zip</t>
  </si>
  <si>
    <t>https://github.com/Drekin/win-unicode-console/security/advisories</t>
  </si>
  <si>
    <t>https://services.nvd.nist.gov/rest/json/cves/2.0?keywordSearch=win-unicode-console</t>
  </si>
  <si>
    <t>https://cve.mitre.org/cgi-bin/cvekey.cgi?keyword=win-unicode-console</t>
  </si>
  <si>
    <t>https://security.snyk.io/vuln/pip/win-unicode-console</t>
  </si>
  <si>
    <t>https://www.exploit-db.com/search?text=win-unicode-console</t>
  </si>
  <si>
    <t>wincertstore</t>
  </si>
  <si>
    <t>0.2.1</t>
  </si>
  <si>
    <t>https://pypi.org/project/wincertstore/0.2.1/</t>
  </si>
  <si>
    <t>https://github.com/tiran/wincertstore</t>
  </si>
  <si>
    <t>https://github.com/tiran/wincertstore/security/advisories</t>
  </si>
  <si>
    <t>https://services.nvd.nist.gov/rest/json/cves/2.0?keywordSearch=wincertstore</t>
  </si>
  <si>
    <t>https://cve.mitre.org/cgi-bin/cvekey.cgi?keyword=wincertstore</t>
  </si>
  <si>
    <t>https://security.snyk.io/vuln/pip/wincertstore</t>
  </si>
  <si>
    <t>https://www.exploit-db.com/search?text=wincertstore</t>
  </si>
  <si>
    <t>wrapt</t>
  </si>
  <si>
    <t>1.14.1</t>
  </si>
  <si>
    <t>1.17.2</t>
  </si>
  <si>
    <t>https://pypi.org/project/wrapt/1.17.2/</t>
  </si>
  <si>
    <t>https://github.com/GrahamDumpleton/wrapt/issues/</t>
  </si>
  <si>
    <t>https://github.com/GrahamDumpleton/wrapt/security/advisories</t>
  </si>
  <si>
    <t>https://services.nvd.nist.gov/rest/json/cves/2.0?keywordSearch=wrapt</t>
  </si>
  <si>
    <t>https://cve.mitre.org/cgi-bin/cvekey.cgi?keyword=wrapt</t>
  </si>
  <si>
    <t>https://security.snyk.io/vuln/pip/wrapt</t>
  </si>
  <si>
    <t>https://www.exploit-db.com/search?text=wrapt</t>
  </si>
  <si>
    <t>xarray</t>
  </si>
  <si>
    <t>2022.11.0</t>
  </si>
  <si>
    <t>2025.7.1</t>
  </si>
  <si>
    <t>https://pypi.org/project/xarray/2025.7.1/</t>
  </si>
  <si>
    <t>numpy, packaging, pandas, scipy, bottleneck</t>
  </si>
  <si>
    <t>https://github.com/pydata/xarray/issues</t>
  </si>
  <si>
    <t>https://github.com/pydata/xarray/security/advisories</t>
  </si>
  <si>
    <t>https://services.nvd.nist.gov/rest/json/cves/2.0?keywordSearch=xarray</t>
  </si>
  <si>
    <t>https://cve.mitre.org/cgi-bin/cvekey.cgi?keyword=xarray</t>
  </si>
  <si>
    <t>https://security.snyk.io/vuln/pip/xarray</t>
  </si>
  <si>
    <t>https://www.exploit-db.com/search?text=xarray</t>
  </si>
  <si>
    <t>xgboost</t>
  </si>
  <si>
    <t>1.7.6</t>
  </si>
  <si>
    <t>https://pypi.org/project/xgboost/3.0.2/</t>
  </si>
  <si>
    <t>numpy, nvidia-nccl-cu12, scipy, dask, distributed</t>
  </si>
  <si>
    <t>https://github.com/dmlc/xgboost</t>
  </si>
  <si>
    <t>https://github.com/dmlc/xgboost/security/advisories</t>
  </si>
  <si>
    <t>https://services.nvd.nist.gov/rest/json/cves/2.0?keywordSearch=xgboost</t>
  </si>
  <si>
    <t>https://cve.mitre.org/cgi-bin/cvekey.cgi?keyword=xgboost</t>
  </si>
  <si>
    <t>https://security.snyk.io/vuln/pip/xgboost</t>
  </si>
  <si>
    <t>https://www.exploit-db.com/search?text=xgboost</t>
  </si>
  <si>
    <t>xlrd</t>
  </si>
  <si>
    <t>2.0.2</t>
  </si>
  <si>
    <t>https://pypi.org/project/xlrd/2.0.2/</t>
  </si>
  <si>
    <t>wheel, twine, sphinx, pytest, pytest-cov</t>
  </si>
  <si>
    <t>https://github.com/advisories?query=ecosystem%3Apip%20xlrd</t>
  </si>
  <si>
    <t>https://services.nvd.nist.gov/rest/json/cves/2.0?keywordSearch=xlrd</t>
  </si>
  <si>
    <t>https://cve.mitre.org/cgi-bin/cvekey.cgi?keyword=xlrd</t>
  </si>
  <si>
    <t>https://security.snyk.io/vuln/pip/xlrd</t>
  </si>
  <si>
    <t>https://www.exploit-db.com/search?text=xlrd</t>
  </si>
  <si>
    <t>XlsxWriter</t>
  </si>
  <si>
    <t>3.2.5</t>
  </si>
  <si>
    <t>https://pypi.org/project/XlsxWriter/3.2.5/</t>
  </si>
  <si>
    <t>https://github.com/jmcnamara/XlsxWriter</t>
  </si>
  <si>
    <t>https://github.com/jmcnamara/XlsxWriter/security/advisories</t>
  </si>
  <si>
    <t>https://services.nvd.nist.gov/rest/json/cves/2.0?keywordSearch=XlsxWriter</t>
  </si>
  <si>
    <t>https://cve.mitre.org/cgi-bin/cvekey.cgi?keyword=XlsxWriter</t>
  </si>
  <si>
    <t>https://security.snyk.io/vuln/pip/XlsxWriter</t>
  </si>
  <si>
    <t>https://www.exploit-db.com/search?text=XlsxWriter</t>
  </si>
  <si>
    <t>xlwings</t>
  </si>
  <si>
    <t>0.29.1</t>
  </si>
  <si>
    <t>0.33.15</t>
  </si>
  <si>
    <t>https://pypi.org/project/xlwings/0.33.15/</t>
  </si>
  <si>
    <t>pywin32, psutil, appscript, jinja2, pdfrw</t>
  </si>
  <si>
    <t>https://github.com/xlwings/xlwings</t>
  </si>
  <si>
    <t>https://github.com/xlwings/xlwings/security/advisories</t>
  </si>
  <si>
    <t>https://services.nvd.nist.gov/rest/json/cves/2.0?keywordSearch=xlwings</t>
  </si>
  <si>
    <t>https://cve.mitre.org/cgi-bin/cvekey.cgi?keyword=xlwings</t>
  </si>
  <si>
    <t>https://security.snyk.io/vuln/pip/xlwings</t>
  </si>
  <si>
    <t>https://www.exploit-db.com/search?text=xlwings</t>
  </si>
  <si>
    <t>xlwt</t>
  </si>
  <si>
    <t>https://pypi.org/project/xlwt/1.3.0/</t>
  </si>
  <si>
    <t>https://github.com/advisories?query=ecosystem%3Apip%20xlwt</t>
  </si>
  <si>
    <t>GitHub Security Advisory Analysis: FOUND - Multiple advisories affect xlwt, including remote code execution vulnerabilities impacting version 1.3.0. Severity: HIGH. Current version 1.3.0: AFFECTED. Recommendation: ACTION_NEEDED—update to a secure alternative or mitigate usage immediately.</t>
  </si>
  <si>
    <t>https://services.nvd.nist.gov/rest/json/cves/2.0?keywordSearch=xlwt</t>
  </si>
  <si>
    <t>https://cve.mitre.org/cgi-bin/cvekey.cgi?keyword=xlwt</t>
  </si>
  <si>
    <t>https://security.snyk.io/vuln/pip/xlwt</t>
  </si>
  <si>
    <t>SNYK Analysis: FOUND – SNYK reports a known vulnerability (arbitrary code execution via malicious Excel files) affecting xlwt version 1.3.0. Severity: HIGH. Current version 1.3.0: AFFECTED. Recommendation: ACTION_NEEDED – Upgrade to a secure alternative or mitigate risk, as this version is not safe to use.</t>
  </si>
  <si>
    <t>https://www.exploit-db.com/search?text=xlwt</t>
  </si>
  <si>
    <t>xmltodict</t>
  </si>
  <si>
    <t>0.14.2</t>
  </si>
  <si>
    <t>https://pypi.org/project/xmltodict/0.14.2/</t>
  </si>
  <si>
    <t>https://github.com/martinblech/xmltodict</t>
  </si>
  <si>
    <t>https://github.com/martinblech/xmltodict/security/advisories</t>
  </si>
  <si>
    <t>https://services.nvd.nist.gov/rest/json/cves/2.0?keywordSearch=xmltodict</t>
  </si>
  <si>
    <t>https://cve.mitre.org/cgi-bin/cvekey.cgi?keyword=xmltodict</t>
  </si>
  <si>
    <t>https://security.snyk.io/vuln/pip/xmltodict</t>
  </si>
  <si>
    <t>https://www.exploit-db.com/search?text=xmltodict</t>
  </si>
  <si>
    <t>xyzservices</t>
  </si>
  <si>
    <t>2022.9.0</t>
  </si>
  <si>
    <t>2025.4.0</t>
  </si>
  <si>
    <t>https://pypi.org/project/xyzservices/2025.4.0/</t>
  </si>
  <si>
    <t>https://github.com/geopandas/xyzservices</t>
  </si>
  <si>
    <t>https://github.com/geopandas/xyzservices/security/advisories</t>
  </si>
  <si>
    <t>https://services.nvd.nist.gov/rest/json/cves/2.0?keywordSearch=xyzservices</t>
  </si>
  <si>
    <t>https://cve.mitre.org/cgi-bin/cvekey.cgi?keyword=xyzservices</t>
  </si>
  <si>
    <t>https://security.snyk.io/vuln/pip/xyzservices</t>
  </si>
  <si>
    <t>https://www.exploit-db.com/search?text=xyzservices</t>
  </si>
  <si>
    <t>y-py</t>
  </si>
  <si>
    <t>0.5.9</t>
  </si>
  <si>
    <t>0.6.2</t>
  </si>
  <si>
    <t>https://pypi.org/project/y-py/0.6.2/</t>
  </si>
  <si>
    <t>https://github.com/y-crdt/ypy</t>
  </si>
  <si>
    <t>https://github.com/y-crdt/ypy/security/advisories</t>
  </si>
  <si>
    <t>https://services.nvd.nist.gov/rest/json/cves/2.0?keywordSearch=y-py</t>
  </si>
  <si>
    <t>https://cve.mitre.org/cgi-bin/cvekey.cgi?keyword=y-py</t>
  </si>
  <si>
    <t>https://security.snyk.io/vuln/pip/y-py</t>
  </si>
  <si>
    <t>https://www.exploit-db.com/search?text=y-py</t>
  </si>
  <si>
    <t>yapf</t>
  </si>
  <si>
    <t>0.40.1</t>
  </si>
  <si>
    <t>0.43.0</t>
  </si>
  <si>
    <t>https://pypi.org/project/yapf/0.43.0/</t>
  </si>
  <si>
    <t>platformdirs, tomli</t>
  </si>
  <si>
    <t>https://github.com/google/yapf/blob/main/CHANGELOG.md</t>
  </si>
  <si>
    <t>https://github.com/google/yapf/security/advisories</t>
  </si>
  <si>
    <t>https://services.nvd.nist.gov/rest/json/cves/2.0?keywordSearch=yapf</t>
  </si>
  <si>
    <t>https://cve.mitre.org/cgi-bin/cvekey.cgi?keyword=yapf</t>
  </si>
  <si>
    <t>https://security.snyk.io/vuln/pip/yapf</t>
  </si>
  <si>
    <t>https://www.exploit-db.com/search?text=yapf</t>
  </si>
  <si>
    <t>yarl</t>
  </si>
  <si>
    <t>1.20.1</t>
  </si>
  <si>
    <t>https://pypi.org/project/yarl/1.20.1/</t>
  </si>
  <si>
    <t>idna, multidict, propcache</t>
  </si>
  <si>
    <t>https://github.com/aio-libs/yarl/actions?query=branch:master</t>
  </si>
  <si>
    <t>https://github.com/aio-libs/yarl/security/advisories</t>
  </si>
  <si>
    <t>https://services.nvd.nist.gov/rest/json/cves/2.0?keywordSearch=yarl</t>
  </si>
  <si>
    <t>https://cve.mitre.org/cgi-bin/cvekey.cgi?keyword=yarl</t>
  </si>
  <si>
    <t>https://security.snyk.io/vuln/pip/yarl</t>
  </si>
  <si>
    <t>https://www.exploit-db.com/search?text=yarl</t>
  </si>
  <si>
    <t>ypy-websocket</t>
  </si>
  <si>
    <t>0.8.2</t>
  </si>
  <si>
    <t>0.12.4</t>
  </si>
  <si>
    <t>https://pypi.org/project/ypy-websocket/0.12.4/</t>
  </si>
  <si>
    <t>aiosqlite, anyio, typing-extensions, y-py, channels</t>
  </si>
  <si>
    <t>https://github.com/y-crdt/ypy-websocket</t>
  </si>
  <si>
    <t>https://github.com/y-crdt/ypy-websocket/security/advisories</t>
  </si>
  <si>
    <t>https://services.nvd.nist.gov/rest/json/cves/2.0?keywordSearch=ypy-websocket</t>
  </si>
  <si>
    <t>https://cve.mitre.org/cgi-bin/cvekey.cgi?keyword=ypy-websocket</t>
  </si>
  <si>
    <t>https://security.snyk.io/vuln/pip/ypy-websocket</t>
  </si>
  <si>
    <t>https://www.exploit-db.com/search?text=ypy-websocket</t>
  </si>
  <si>
    <t>zict</t>
  </si>
  <si>
    <t>https://pypi.org/project/zict/3.0.0/</t>
  </si>
  <si>
    <t>https://github.com/advisories?query=ecosystem%3Apip%20zict</t>
  </si>
  <si>
    <t>https://services.nvd.nist.gov/rest/json/cves/2.0?keywordSearch=zict</t>
  </si>
  <si>
    <t>https://cve.mitre.org/cgi-bin/cvekey.cgi?keyword=zict</t>
  </si>
  <si>
    <t>https://security.snyk.io/vuln/pip/zict</t>
  </si>
  <si>
    <t>https://www.exploit-db.com/search?text=zict</t>
  </si>
  <si>
    <t>zipp</t>
  </si>
  <si>
    <t>3.11.0</t>
  </si>
  <si>
    <t>3.23.0</t>
  </si>
  <si>
    <t>https://pypi.org/project/zipp/3.23.0/</t>
  </si>
  <si>
    <t>pytest!, jaraco.itertools, jaraco.functools, more_itertools, big-O</t>
  </si>
  <si>
    <t>https://github.com/jaraco/zipp</t>
  </si>
  <si>
    <t>https://github.com/jaraco/zipp/security/advisories</t>
  </si>
  <si>
    <t>https://services.nvd.nist.gov/rest/json/cves/2.0?keywordSearch=zipp</t>
  </si>
  <si>
    <t>https://cve.mitre.org/cgi-bin/cvekey.cgi?keyword=zipp</t>
  </si>
  <si>
    <t>https://security.snyk.io/vuln/pip/zipp</t>
  </si>
  <si>
    <t>https://www.exploit-db.com/search?text=zipp</t>
  </si>
  <si>
    <t>zope.event</t>
  </si>
  <si>
    <t>5.1</t>
  </si>
  <si>
    <t>https://pypi.org/project/zope.event/5.1/</t>
  </si>
  <si>
    <t>setuptools, Sphinx, zope.testrunner</t>
  </si>
  <si>
    <t>https://github.com/zopefoundation/zope.event</t>
  </si>
  <si>
    <t>https://github.com/zopefoundation/zope.event/security/advisories</t>
  </si>
  <si>
    <t>https://services.nvd.nist.gov/rest/json/cves/2.0?keywordSearch=zope.event</t>
  </si>
  <si>
    <t>https://cve.mitre.org/cgi-bin/cvekey.cgi?keyword=zope.event</t>
  </si>
  <si>
    <t>https://security.snyk.io/vuln/pip/zope.event</t>
  </si>
  <si>
    <t>https://www.exploit-db.com/search?text=zope.event</t>
  </si>
  <si>
    <t>zope.interface</t>
  </si>
  <si>
    <t>7.2</t>
  </si>
  <si>
    <t>https://pypi.org/project/zope.interface/7.2/</t>
  </si>
  <si>
    <t>setuptools, Sphinx, repoze.sphinx.autointerface, furo, coverage</t>
  </si>
  <si>
    <t>https://github.com/zopefoundation/zope.interface</t>
  </si>
  <si>
    <t>https://github.com/zopefoundation/zope.interface/security/advisories</t>
  </si>
  <si>
    <t>https://services.nvd.nist.gov/rest/json/cves/2.0?keywordSearch=zope.interface</t>
  </si>
  <si>
    <t>https://cve.mitre.org/cgi-bin/cvekey.cgi?keyword=zope.interface</t>
  </si>
  <si>
    <t>https://security.snyk.io/vuln/pip/zope.interface</t>
  </si>
  <si>
    <t>https://www.exploit-db.com/search?text=zope.interface</t>
  </si>
  <si>
    <t>zstandard</t>
  </si>
  <si>
    <t>0.19.0</t>
  </si>
  <si>
    <t>0.23.0</t>
  </si>
  <si>
    <t>https://pypi.org/project/zstandard/0.23.0/</t>
  </si>
  <si>
    <t>cffi, cffi</t>
  </si>
  <si>
    <t>https://github.com/indygreg/python-zstandard</t>
  </si>
  <si>
    <t>https://github.com/indygreg/python-zstandard/security/advisories</t>
  </si>
  <si>
    <t>https://services.nvd.nist.gov/rest/json/cves/2.0?keywordSearch=zstandard</t>
  </si>
  <si>
    <t>https://cve.mitre.org/cgi-bin/cvekey.cgi?keyword=zstandard</t>
  </si>
  <si>
    <t>https://security.snyk.io/vuln/pip/zstandard</t>
  </si>
  <si>
    <t>SNYK Analysis: FOUND – SNYK reports vulnerabilities affecting zstandard version 0.19.0, including at least one with HIGH severity. Severity: HIGH. Current version 0.19.0: AFFECTED. Recommendation: ACTION_NEEDED – update to the latest secure version as soon as possible.</t>
  </si>
  <si>
    <t>https://www.exploit-db.com/search?text=zstandard</t>
  </si>
  <si>
    <t>Update from 0.19.0 to 0.23.0 | SECURITY RISK: 1 vulnerabilities found | HIGH PRIORITY: HIGH severity vulnerabilities detected | Sources: SNYK: 1 (HIGH) | Review security advisories before deployment</t>
  </si>
  <si>
    <t>streamlit</t>
  </si>
  <si>
    <t>NEW</t>
  </si>
  <si>
    <t>1.46.1</t>
  </si>
  <si>
    <t>https://pypi.org/project/streamlit/1.46.1/</t>
  </si>
  <si>
    <t>altair, blinker, cachetools, click, numpy</t>
  </si>
  <si>
    <t>https://github.com/streamlit/streamlit/issues</t>
  </si>
  <si>
    <t>https://github.com/streamlit/streamlit/security/advisories</t>
  </si>
  <si>
    <t>https://services.nvd.nist.gov/rest/json/cves/2.0?keywordSearch=streamlit</t>
  </si>
  <si>
    <t>https://cve.mitre.org/cgi-bin/cvekey.cgi?keyword=streamlit</t>
  </si>
  <si>
    <t>https://security.snyk.io/vuln/pip/streamlit</t>
  </si>
  <si>
    <t>https://www.exploit-db.com/search?text=streamlit</t>
  </si>
  <si>
    <t>H:\&gt;pip list</t>
  </si>
  <si>
    <t>Package                            Version</t>
  </si>
  <si>
    <t>Package</t>
  </si>
  <si>
    <t>---------------------------------- ---------------</t>
  </si>
  <si>
    <t>----------------------------------</t>
  </si>
  <si>
    <t>---------------</t>
  </si>
  <si>
    <t>agate                              1.9.1</t>
  </si>
  <si>
    <t>aiobotocore                        2.4.2</t>
  </si>
  <si>
    <t>aiofiles                           22.1.0</t>
  </si>
  <si>
    <t>aiohttp                            3.8.3</t>
  </si>
  <si>
    <t>aioitertools                       0.7.1</t>
  </si>
  <si>
    <t>aiosignal                          1.2.0</t>
  </si>
  <si>
    <t>aiosqlite                          0.18.0</t>
  </si>
  <si>
    <t>alabaster                          0.7.12</t>
  </si>
  <si>
    <t>altgraph                           0.17.3</t>
  </si>
  <si>
    <t>anaconda-catalogs                  0.2.0</t>
  </si>
  <si>
    <t>anaconda-client                    1.11.3</t>
  </si>
  <si>
    <t>anaconda-navigator                 2.4.2</t>
  </si>
  <si>
    <t>anaconda-project                   0.11.1</t>
  </si>
  <si>
    <t>annotated-types                    0.7.0</t>
  </si>
  <si>
    <t>ansi2html                          1.8.0</t>
  </si>
  <si>
    <t>anyio                              3.5.0</t>
  </si>
  <si>
    <t>appdirs                            1.4.4</t>
  </si>
  <si>
    <t>argh                               0.28.1</t>
  </si>
  <si>
    <t>argon2-cffi                        21.3.0</t>
  </si>
  <si>
    <t>argon2-cffi-bindings               21.2.0</t>
  </si>
  <si>
    <t>arrow                              1.2.3</t>
  </si>
  <si>
    <t>asn1crypto                         1.5.1</t>
  </si>
  <si>
    <t>astroid                            2.14.2</t>
  </si>
  <si>
    <t>astropy                            5.1</t>
  </si>
  <si>
    <t>asttokens                          2.0.5</t>
  </si>
  <si>
    <t>async-timeout                      4.0.2</t>
  </si>
  <si>
    <t>atomicwrites                       1.4.0</t>
  </si>
  <si>
    <t>attrs                              22.1.0</t>
  </si>
  <si>
    <t>Automat                            20.2.0</t>
  </si>
  <si>
    <t>autopep8                           1.6.0</t>
  </si>
  <si>
    <t>Babel                              2.11.0</t>
  </si>
  <si>
    <t>Babel</t>
  </si>
  <si>
    <t>backcall                           0.2.0</t>
  </si>
  <si>
    <t>backports.functools-lru-cache      1.6.4</t>
  </si>
  <si>
    <t>backports.shutil-get-terminal-size 1.0.0</t>
  </si>
  <si>
    <t>backports.tempfile                 1.0</t>
  </si>
  <si>
    <t>backports.weakref                  1.0.post1</t>
  </si>
  <si>
    <t>bcrypt                             3.2.0</t>
  </si>
  <si>
    <t>beautifulsoup4                     4.12.2</t>
  </si>
  <si>
    <t>binaryornot                        0.4.4</t>
  </si>
  <si>
    <t>bitarray                           2.8.0</t>
  </si>
  <si>
    <t>bkcharts                           0.2</t>
  </si>
  <si>
    <t>black                              23.7.0</t>
  </si>
  <si>
    <t>bleach                             4.1.0</t>
  </si>
  <si>
    <t>blosc2                             2.0.0</t>
  </si>
  <si>
    <t>bokeh                              3.1.1</t>
  </si>
  <si>
    <t>boltons                            23.0.0</t>
  </si>
  <si>
    <t>boto                               2.49.0</t>
  </si>
  <si>
    <t>boto3                              1.24.28</t>
  </si>
  <si>
    <t>botocore                           1.27.59</t>
  </si>
  <si>
    <t>Bottleneck                         1.4.0</t>
  </si>
  <si>
    <t>Brotli                             1.0.9</t>
  </si>
  <si>
    <t>brotlipy                           0.7.0</t>
  </si>
  <si>
    <t>catboost                           1.2</t>
  </si>
  <si>
    <t>certifi                            2023.5.7</t>
  </si>
  <si>
    <t>cffi                               1.15.1</t>
  </si>
  <si>
    <t>chardet                            4.0.0</t>
  </si>
  <si>
    <t>charset-normalizer                 2.0.4</t>
  </si>
  <si>
    <t>click                              8.0.4</t>
  </si>
  <si>
    <t>cloudpickle                        2.2.1</t>
  </si>
  <si>
    <t>clyent                             1.2.2</t>
  </si>
  <si>
    <t>colorama                           0.4.6</t>
  </si>
  <si>
    <t>colorcet                           3.0.1</t>
  </si>
  <si>
    <t>comm                               0.1.2</t>
  </si>
  <si>
    <t>comtypes                           1.2.0</t>
  </si>
  <si>
    <t>conda                              23.5.2</t>
  </si>
  <si>
    <t>conda-build                        3.25.0</t>
  </si>
  <si>
    <t>conda-content-trust                0.1.3</t>
  </si>
  <si>
    <t>conda_index                        0.2.3</t>
  </si>
  <si>
    <t>conda-libmamba-solver              23.5.0</t>
  </si>
  <si>
    <t>conda-pack                         0.6.0</t>
  </si>
  <si>
    <t>conda-package-handling             2.1.0</t>
  </si>
  <si>
    <t>conda_package_streaming            0.8.0</t>
  </si>
  <si>
    <t>conda-repo-cli                     1.0.41</t>
  </si>
  <si>
    <t>conda-token                        0.4.0</t>
  </si>
  <si>
    <t>conda-verify                       3.4.2</t>
  </si>
  <si>
    <t>constantly                         15.1.0</t>
  </si>
  <si>
    <t>contextlib2                        21.6.0</t>
  </si>
  <si>
    <t>contourpy                          1.0.5</t>
  </si>
  <si>
    <t>cookiecutter                       1.7.3</t>
  </si>
  <si>
    <t>coverage                           7.2.7</t>
  </si>
  <si>
    <t>cryptography                       39.0.1</t>
  </si>
  <si>
    <t>cssselect                          1.1.0</t>
  </si>
  <si>
    <t>cycler                             0.11.0</t>
  </si>
  <si>
    <t>Cython                             3.0.0</t>
  </si>
  <si>
    <t>cytoolz                            0.12.0</t>
  </si>
  <si>
    <t>daal4py                            2023.1.1</t>
  </si>
  <si>
    <t>daff                               1.3.46</t>
  </si>
  <si>
    <t>dash                               2.11.1</t>
  </si>
  <si>
    <t>dash-core-components               2.0.0</t>
  </si>
  <si>
    <t>dash-html-components               2.0.0</t>
  </si>
  <si>
    <t>dash-renderer                      1.9.1</t>
  </si>
  <si>
    <t>dash-table                         5.0.0</t>
  </si>
  <si>
    <t>dask                               2023.6.0</t>
  </si>
  <si>
    <t>dask-glm                           0.2.0</t>
  </si>
  <si>
    <t>dask-ml                            2023.3.24</t>
  </si>
  <si>
    <t>dask-searchcv                      0.2.0</t>
  </si>
  <si>
    <t>datashader                         0.15.0</t>
  </si>
  <si>
    <t>datashape                          0.5.4</t>
  </si>
  <si>
    <t>dbt-adapters                       1.7.0</t>
  </si>
  <si>
    <t>dbt-common                         1.10.0</t>
  </si>
  <si>
    <t>dbt-core                           1.8.8</t>
  </si>
  <si>
    <t>dbt-extractor                      0.5.1</t>
  </si>
  <si>
    <t>dbt-postgres                       1.8.2</t>
  </si>
  <si>
    <t>dbt-redshift                       1.8.1</t>
  </si>
  <si>
    <t>dbt-semantic-interfaces            0.5.1</t>
  </si>
  <si>
    <t>debugpy                            1.6.7</t>
  </si>
  <si>
    <t>decorator                          5.1.1</t>
  </si>
  <si>
    <t>deepdiff                           7.0.1</t>
  </si>
  <si>
    <t>defusedxml                         0.7.1</t>
  </si>
  <si>
    <t>diagrams                           0.23.4</t>
  </si>
  <si>
    <t>diff-match-patch                   20200713</t>
  </si>
  <si>
    <t>dill                               0.3.6</t>
  </si>
  <si>
    <t>distlib                            0.3.7</t>
  </si>
  <si>
    <t>distributed                        2023.6.0</t>
  </si>
  <si>
    <t>docstring-to-markdown              0.11</t>
  </si>
  <si>
    <t>docutils                           0.18.1</t>
  </si>
  <si>
    <t>entrypoints                        0.4</t>
  </si>
  <si>
    <t>et-xmlfile                         1.1.0</t>
  </si>
  <si>
    <t>executing                          0.8.3</t>
  </si>
  <si>
    <t>fastjsonschema                     2.16.2</t>
  </si>
  <si>
    <t>filelock                           3.12.2</t>
  </si>
  <si>
    <t>flake8                             6.0.0</t>
  </si>
  <si>
    <t>Flask                              2.2.2</t>
  </si>
  <si>
    <t>Flask-Compress                     1.13</t>
  </si>
  <si>
    <t>fonttools                          4.25.0</t>
  </si>
  <si>
    <t>fqdn                               1.5.1</t>
  </si>
  <si>
    <t>frozenlist                         1.3.3</t>
  </si>
  <si>
    <t>fsspec                             2023.3.0</t>
  </si>
  <si>
    <t>fst-pso                            1.8.1</t>
  </si>
  <si>
    <t>future                             0.18.3</t>
  </si>
  <si>
    <t>FuzzyTM                            2.0.5</t>
  </si>
  <si>
    <t>gensim                             4.3.0</t>
  </si>
  <si>
    <t>gevent                             23.7.0</t>
  </si>
  <si>
    <t>glob2                              0.7</t>
  </si>
  <si>
    <t>graphviz                           0.20.1</t>
  </si>
  <si>
    <t>greenlet                           2.0.1</t>
  </si>
  <si>
    <t>h2o                                3.42.0.1</t>
  </si>
  <si>
    <t>h5py                               3.7.0</t>
  </si>
  <si>
    <t>HeapDict                           1.0.1</t>
  </si>
  <si>
    <t>holoviews                          1.16.2</t>
  </si>
  <si>
    <t>html5lib                           1.1</t>
  </si>
  <si>
    <t>httplib2                           0.22.0</t>
  </si>
  <si>
    <t>hvplot                             0.8.4</t>
  </si>
  <si>
    <t>hyperlink                          21.0.0</t>
  </si>
  <si>
    <t>hypothesis                         6.82.0</t>
  </si>
  <si>
    <t>idna                               3.4</t>
  </si>
  <si>
    <t>imagecodecs                        2021.8.26</t>
  </si>
  <si>
    <t>imageio                            2.26.0</t>
  </si>
  <si>
    <t>imagesize                          1.4.1</t>
  </si>
  <si>
    <t>imbalanced-learn                   0.10.1</t>
  </si>
  <si>
    <t>importlib-metadata                 6.8.0</t>
  </si>
  <si>
    <t>incremental                        21.3.0</t>
  </si>
  <si>
    <t>inflection                         0.5.1</t>
  </si>
  <si>
    <t>iniconfig                          1.1.1</t>
  </si>
  <si>
    <t>intake                             0.6.8</t>
  </si>
  <si>
    <t>intervaltree                       3.1.0</t>
  </si>
  <si>
    <t>ipykernel                          6.25.1</t>
  </si>
  <si>
    <t>ipython                            8.14.0</t>
  </si>
  <si>
    <t>ipython-genutils                   0.2.0</t>
  </si>
  <si>
    <t>ipywidgets                         8.0.4</t>
  </si>
  <si>
    <t>isodate                            0.6.1</t>
  </si>
  <si>
    <t>isoduration                        20.11.0</t>
  </si>
  <si>
    <t>isort                              5.9.3</t>
  </si>
  <si>
    <t>itemadapter                        0.3.0</t>
  </si>
  <si>
    <t>itemloaders                        1.0.4</t>
  </si>
  <si>
    <t>itsdangerous                       2.0.1</t>
  </si>
  <si>
    <t>jaraco.classes                     3.2.1</t>
  </si>
  <si>
    <t>jdcal                              1.4.1</t>
  </si>
  <si>
    <t>jedi                               0.18.1</t>
  </si>
  <si>
    <t>jellyfish                          1.0.0</t>
  </si>
  <si>
    <t>Jinja2                             3.1.4</t>
  </si>
  <si>
    <t>jinja2-time                        0.2.0</t>
  </si>
  <si>
    <t>jmespath                           0.10.0</t>
  </si>
  <si>
    <t>joblib                             1.2.0</t>
  </si>
  <si>
    <t>json5                              0.9.6</t>
  </si>
  <si>
    <t>jsonpatch                          1.32</t>
  </si>
  <si>
    <t>jsonpointer                        2.1</t>
  </si>
  <si>
    <t>jsonschema                         4.17.3</t>
  </si>
  <si>
    <t>jupyter                            1.0.0</t>
  </si>
  <si>
    <t>jupyter_client                     8.1.0</t>
  </si>
  <si>
    <t>jupyter-console                    6.6.3</t>
  </si>
  <si>
    <t>jupyter_core                       5.3.0</t>
  </si>
  <si>
    <t>jupyter-events                     0.6.3</t>
  </si>
  <si>
    <t>jupyter_server                     2.5.0</t>
  </si>
  <si>
    <t>jupyter_server_fileid              0.9.0</t>
  </si>
  <si>
    <t>jupyter_server_terminals           0.4.4</t>
  </si>
  <si>
    <t>jupyter_server_ydoc                0.8.0</t>
  </si>
  <si>
    <t>jupyter-ydoc                       0.2.4</t>
  </si>
  <si>
    <t>jupyterlab                         3.6.3</t>
  </si>
  <si>
    <t>jupyterlab-pygments                0.1.2</t>
  </si>
  <si>
    <t>jupyterlab_server                  2.22.0</t>
  </si>
  <si>
    <t>jupyterlab-widgets                 3.0.5</t>
  </si>
  <si>
    <t>keyring                            23.13.1</t>
  </si>
  <si>
    <t>kiwisolver                         1.4.4</t>
  </si>
  <si>
    <t>lazy_loader                        0.2</t>
  </si>
  <si>
    <t>lazy-object-proxy                  1.6.0</t>
  </si>
  <si>
    <t>leather                            0.4.0</t>
  </si>
  <si>
    <t>libarchive-c                       2.9</t>
  </si>
  <si>
    <t>libmambapy                         1.4.1</t>
  </si>
  <si>
    <t>lightgbm                           4.0.0</t>
  </si>
  <si>
    <t>lime                               0.2.0.1</t>
  </si>
  <si>
    <t>linkify-it-py                      2.0.0</t>
  </si>
  <si>
    <t>llvmlite                           0.40.0</t>
  </si>
  <si>
    <t>lmdb                               1.4.1</t>
  </si>
  <si>
    <t>locket                             1.0.0</t>
  </si>
  <si>
    <t>Logbook                            1.5.3</t>
  </si>
  <si>
    <t>lxml                               4.9.2</t>
  </si>
  <si>
    <t>lz4                                4.3.2</t>
  </si>
  <si>
    <t>Markdown                           3.4.1</t>
  </si>
  <si>
    <t>markdown-it-py                     2.2.0</t>
  </si>
  <si>
    <t>MarkupSafe                         2.1.1</t>
  </si>
  <si>
    <t>mashumaro                          3.14</t>
  </si>
  <si>
    <t>matplotlib                         3.7.1</t>
  </si>
  <si>
    <t>matplotlib-inline                  0.1.6</t>
  </si>
  <si>
    <t>mccabe                             0.7.0</t>
  </si>
  <si>
    <t>mdit-py-plugins                    0.3.0</t>
  </si>
  <si>
    <t>mdurl                              0.1.0</t>
  </si>
  <si>
    <t>menuinst                           1.4.19</t>
  </si>
  <si>
    <t>metakernel                         0.29.5</t>
  </si>
  <si>
    <t>miniful                            0.0.6</t>
  </si>
  <si>
    <t>minimal-snowplow-tracker           0.0.2</t>
  </si>
  <si>
    <t>mistune                            0.8.4</t>
  </si>
  <si>
    <t>mkl-fft                            1.3.6</t>
  </si>
  <si>
    <t>mkl-random                         1.2.2</t>
  </si>
  <si>
    <t>mkl-service                        2.4.0</t>
  </si>
  <si>
    <t>mock                               5.1.0</t>
  </si>
  <si>
    <t>more-itertools                     8.12.0</t>
  </si>
  <si>
    <t>mpmath                             1.2.1</t>
  </si>
  <si>
    <t>msgpack                            1.0.3</t>
  </si>
  <si>
    <t>multidict                          6.0.2</t>
  </si>
  <si>
    <t>multipledispatch                   0.6.0</t>
  </si>
  <si>
    <t>munkres                            1.1.4</t>
  </si>
  <si>
    <t>mypy-extensions                    0.4.3</t>
  </si>
  <si>
    <t>navigator-updater                  0.4.0</t>
  </si>
  <si>
    <t>nbclassic                          0.5.5</t>
  </si>
  <si>
    <t>nbclient                           0.5.13</t>
  </si>
  <si>
    <t>nbconvert                          6.5.4</t>
  </si>
  <si>
    <t>nbformat                           5.7.0</t>
  </si>
  <si>
    <t>nest-asyncio                       1.5.6</t>
  </si>
  <si>
    <t>networkx                           2.8.4</t>
  </si>
  <si>
    <t>nltk                               3.7</t>
  </si>
  <si>
    <t>nose                               1.3.7</t>
  </si>
  <si>
    <t>notebook                           6.5.4</t>
  </si>
  <si>
    <t>notebook_shim                      0.2.2</t>
  </si>
  <si>
    <t>numba                              0.57.0</t>
  </si>
  <si>
    <t>numexpr                            2.8.4</t>
  </si>
  <si>
    <t>numpy                              1.24.3</t>
  </si>
  <si>
    <t>numpydoc                           1.5.0</t>
  </si>
  <si>
    <t>olefile                            0.46</t>
  </si>
  <si>
    <t>openpyxl                           3.0.10</t>
  </si>
  <si>
    <t>ordered-set                        4.1.0</t>
  </si>
  <si>
    <t>packaging                          23.0</t>
  </si>
  <si>
    <t>pandas                             2.2.2</t>
  </si>
  <si>
    <t>pandocfilters                      1.5.0</t>
  </si>
  <si>
    <t>panel                              1.1.0</t>
  </si>
  <si>
    <t>param                              1.13.0</t>
  </si>
  <si>
    <t>paramiko                           2.8.1</t>
  </si>
  <si>
    <t>parsedatetime                      2.6</t>
  </si>
  <si>
    <t>parsel                             1.6.0</t>
  </si>
  <si>
    <t>parso                              0.8.3</t>
  </si>
  <si>
    <t>partd                              1.2.0</t>
  </si>
  <si>
    <t>path                               16.7.1</t>
  </si>
  <si>
    <t>pathlib                            1.0.1</t>
  </si>
  <si>
    <t>pathlib2                           2.3.7.post1</t>
  </si>
  <si>
    <t>pathspec                           0.10.3</t>
  </si>
  <si>
    <t>pathtools                          0.1.2</t>
  </si>
  <si>
    <t>patsy                              0.5.3</t>
  </si>
  <si>
    <t>pefile                             2023.2.7</t>
  </si>
  <si>
    <t>pep8                               1.7.1</t>
  </si>
  <si>
    <t>pexpect                            4.8.0</t>
  </si>
  <si>
    <t>pickleshare                        0.7.5</t>
  </si>
  <si>
    <t>Pillow                             9.4.0</t>
  </si>
  <si>
    <t>pip                                23.1.2</t>
  </si>
  <si>
    <t>pkginfo                            1.9.6</t>
  </si>
  <si>
    <t>plantuml                           0.3.0</t>
  </si>
  <si>
    <t>platformdirs                       3.10.0</t>
  </si>
  <si>
    <t>plotly                             5.9.0</t>
  </si>
  <si>
    <t>pluggy                             1.0.0</t>
  </si>
  <si>
    <t>ply                                3.11</t>
  </si>
  <si>
    <t>pooch                              1.4.0</t>
  </si>
  <si>
    <t>poyo                               0.5.0</t>
  </si>
  <si>
    <t>prometheus-client                  0.14.1</t>
  </si>
  <si>
    <t>prompt-toolkit                     3.0.36</t>
  </si>
  <si>
    <t>Protego                            0.1.16</t>
  </si>
  <si>
    <t>protobuf                           4.25.5</t>
  </si>
  <si>
    <t>psutil                             5.9.0</t>
  </si>
  <si>
    <t>psycopg2                           2.9.9</t>
  </si>
  <si>
    <t>psycopg2-binary                    2.9.10</t>
  </si>
  <si>
    <t>ptyprocess                         0.7.0</t>
  </si>
  <si>
    <t>pure-eval                          0.2.2</t>
  </si>
  <si>
    <t>py                                 1.11.0</t>
  </si>
  <si>
    <t>py-cpuinfo                         8.0.0</t>
  </si>
  <si>
    <t>pyarrow                            11.0.0</t>
  </si>
  <si>
    <t>pyasn1                             0.4.8</t>
  </si>
  <si>
    <t>pyasn1-modules                     0.2.8</t>
  </si>
  <si>
    <t>pycodestyle                        2.10.0</t>
  </si>
  <si>
    <t>pycosat                            0.6.4</t>
  </si>
  <si>
    <t>pycparser                          2.21</t>
  </si>
  <si>
    <t>pyct                               0.5.0</t>
  </si>
  <si>
    <t>pycurl                             7.45.2</t>
  </si>
  <si>
    <t>pydantic                           2.9.2</t>
  </si>
  <si>
    <t>pydantic_core                      2.23.4</t>
  </si>
  <si>
    <t>PyDispatcher                       2.0.5</t>
  </si>
  <si>
    <t>pydocstyle                         6.3.0</t>
  </si>
  <si>
    <t>pyerfa                             2.0.0</t>
  </si>
  <si>
    <t>pyflakes                           3.0.1</t>
  </si>
  <si>
    <t>pyFUME                             0.2.25</t>
  </si>
  <si>
    <t>Pygments                           2.15.1</t>
  </si>
  <si>
    <t>pyinstaller                        5.13.0</t>
  </si>
  <si>
    <t>pyinstaller-hooks-contrib          2023.6</t>
  </si>
  <si>
    <t>PyJWT                              2.4.0</t>
  </si>
  <si>
    <t>pylint                             2.16.2</t>
  </si>
  <si>
    <t>pylint-venv                        3.0.2</t>
  </si>
  <si>
    <t>pyls-spyder                        0.4.0</t>
  </si>
  <si>
    <t>PyNaCl                             1.5.0</t>
  </si>
  <si>
    <t>pyodbc                             4.0.34</t>
  </si>
  <si>
    <t>pyOpenSSL                          23.0.0</t>
  </si>
  <si>
    <t>pyparsing                          3.0.9</t>
  </si>
  <si>
    <t>PyPDF2                             3.0.1</t>
  </si>
  <si>
    <t>PyQt5                              5.15.7</t>
  </si>
  <si>
    <t>PyQt5-sip                          12.11.0</t>
  </si>
  <si>
    <t>PyQtWebEngine                      5.15.4</t>
  </si>
  <si>
    <t>pyreadline3                        3.4.1</t>
  </si>
  <si>
    <t>pyrsistent                         0.18.0</t>
  </si>
  <si>
    <t>PySocks                            1.7.1</t>
  </si>
  <si>
    <t>pytest                             7.3.1</t>
  </si>
  <si>
    <t>pytest-arraydiff                   0.5.0</t>
  </si>
  <si>
    <t>pytest-astropy                     0.10.0</t>
  </si>
  <si>
    <t>pytest-astropy-header              0.2.2</t>
  </si>
  <si>
    <t>pytest-cov                         4.1.0</t>
  </si>
  <si>
    <t>pytest-doctestplus                 0.13.0</t>
  </si>
  <si>
    <t>pytest-filter-subpackage           0.1.2</t>
  </si>
  <si>
    <t>pytest-mock                        3.11.1</t>
  </si>
  <si>
    <t>pytest-openfiles                   0.5.0</t>
  </si>
  <si>
    <t>pytest-remotedata                  0.4.0</t>
  </si>
  <si>
    <t>python-dateutil                    2.8.2</t>
  </si>
  <si>
    <t>python-docx                        0.8.11</t>
  </si>
  <si>
    <t>python-json-logger                 2.0.7</t>
  </si>
  <si>
    <t>python-jsonrpc-server              0.4.0</t>
  </si>
  <si>
    <t>python-language-server             0.26.1</t>
  </si>
  <si>
    <t>python-lsp-black                   1.2.1</t>
  </si>
  <si>
    <t>python-lsp-jsonrpc                 1.0.0</t>
  </si>
  <si>
    <t>python-lsp-server                  1.7.4</t>
  </si>
  <si>
    <t>python-pptx                        0.6.21</t>
  </si>
  <si>
    <t>python-slugify                     5.0.2</t>
  </si>
  <si>
    <t>python-snappy                      0.6.1</t>
  </si>
  <si>
    <t>pytimeparse                        1.1.8</t>
  </si>
  <si>
    <t>pytoolconfig                       1.2.5</t>
  </si>
  <si>
    <t>pytz                               2022.7</t>
  </si>
  <si>
    <t>pyviz-comms                        2.3.0</t>
  </si>
  <si>
    <t>PyWavelets                         1.4.1</t>
  </si>
  <si>
    <t>pywin32                            305.1</t>
  </si>
  <si>
    <t>pywin32-ctypes                     0.2.2</t>
  </si>
  <si>
    <t>pywinpty                           2.0.10</t>
  </si>
  <si>
    <t>PyYAML                             6.0</t>
  </si>
  <si>
    <t>pyzmq                              25.1.0</t>
  </si>
  <si>
    <t>QDarkStyle                         3.0.2</t>
  </si>
  <si>
    <t>qstylizer                          0.2.2</t>
  </si>
  <si>
    <t>QtAwesome                          1.2.2</t>
  </si>
  <si>
    <t>qtconsole                          5.4.2</t>
  </si>
  <si>
    <t>QtPy                               2.2.0</t>
  </si>
  <si>
    <t>queuelib                           1.5.0</t>
  </si>
  <si>
    <t>recordlinkage                      0.16</t>
  </si>
  <si>
    <t>redshift-connector                 2.1.5</t>
  </si>
  <si>
    <t>regex                              2022.7.9</t>
  </si>
  <si>
    <t>requests                           2.29.0</t>
  </si>
  <si>
    <t>requests-file                      1.5.1</t>
  </si>
  <si>
    <t>requests-toolbelt                  0.9.1</t>
  </si>
  <si>
    <t>retrying                           1.3.4</t>
  </si>
  <si>
    <t>rfc3339-validator                  0.1.4</t>
  </si>
  <si>
    <t>rfc3986-validator                  0.1.1</t>
  </si>
  <si>
    <t>rope                               1.7.0</t>
  </si>
  <si>
    <t>Rtree                              1.0.1</t>
  </si>
  <si>
    <t>ruamel.yaml                        0.17.21</t>
  </si>
  <si>
    <t>ruamel-yaml-conda                  0.17.21</t>
  </si>
  <si>
    <t>s3fs                               2023.3.0</t>
  </si>
  <si>
    <t>s3transfer                         0.6.0</t>
  </si>
  <si>
    <t>sacremoses                         0.0.43</t>
  </si>
  <si>
    <t>SAS-kernel                         2.4.13</t>
  </si>
  <si>
    <t>sas7bdat                           2.2.3</t>
  </si>
  <si>
    <t>saspy                              5.2.3</t>
  </si>
  <si>
    <t>scikit-image                       0.20.0</t>
  </si>
  <si>
    <t>scikit-learn                       1.2.2</t>
  </si>
  <si>
    <t>scikit-learn-intelex               20230426.121932</t>
  </si>
  <si>
    <t>scipy                              1.10.1</t>
  </si>
  <si>
    <t>scramp                             1.4.5</t>
  </si>
  <si>
    <t>Scrapy                             2.8.0</t>
  </si>
  <si>
    <t>seaborn                            0.12.2</t>
  </si>
  <si>
    <t>Send2Trash                         1.8.0</t>
  </si>
  <si>
    <t>service-identity                   18.1.0</t>
  </si>
  <si>
    <t>setuptools                         67.8.0</t>
  </si>
  <si>
    <t>shap                               0.42.1</t>
  </si>
  <si>
    <t>simpful                            2.11.0</t>
  </si>
  <si>
    <t>simplegeneric                      0.8.1</t>
  </si>
  <si>
    <t>singledispatch                     4.0.0</t>
  </si>
  <si>
    <t>sip                                6.6.2</t>
  </si>
  <si>
    <t>six                                1.16.0</t>
  </si>
  <si>
    <t>slicer                             0.0.7</t>
  </si>
  <si>
    <t>smart-open                         5.2.1</t>
  </si>
  <si>
    <t>sniffio                            1.2.0</t>
  </si>
  <si>
    <t>snowballstemmer                    2.2.0</t>
  </si>
  <si>
    <t>sortedcollections                  2.1.0</t>
  </si>
  <si>
    <t>sortedcontainers                   2.4.0</t>
  </si>
  <si>
    <t>soupsieve                          2.4</t>
  </si>
  <si>
    <t>Sphinx                             5.0.2</t>
  </si>
  <si>
    <t>sphinxcontrib-applehelp            1.0.2</t>
  </si>
  <si>
    <t>sphinxcontrib-devhelp              1.0.2</t>
  </si>
  <si>
    <t>sphinxcontrib-htmlhelp             2.0.0</t>
  </si>
  <si>
    <t>sphinxcontrib-jsmath               1.0.1</t>
  </si>
  <si>
    <t>sphinxcontrib-qthelp               1.0.3</t>
  </si>
  <si>
    <t>sphinxcontrib-serializinghtml      1.1.5</t>
  </si>
  <si>
    <t>sphinxcontrib-websupport           1.2.4</t>
  </si>
  <si>
    <t>spyder                             5.4.4</t>
  </si>
  <si>
    <t>spyder-kernels                     2.4.4</t>
  </si>
  <si>
    <t>SQLAlchemy                         1.4.39</t>
  </si>
  <si>
    <t>sqlalchemy-redshift                0.8.14</t>
  </si>
  <si>
    <t>sqlparse                           0.5.1</t>
  </si>
  <si>
    <t>stack-data                         0.2.0</t>
  </si>
  <si>
    <t>statsmodels                        0.13.5</t>
  </si>
  <si>
    <t>sympy                              1.11.1</t>
  </si>
  <si>
    <t>tables                             3.8.0</t>
  </si>
  <si>
    <t>tabulate                           0.8.10</t>
  </si>
  <si>
    <t>TBB                                0.2</t>
  </si>
  <si>
    <t>tblib                              1.7.0</t>
  </si>
  <si>
    <t>tenacity                           8.2.2</t>
  </si>
  <si>
    <t>terminado                          0.17.1</t>
  </si>
  <si>
    <t>testpath                           0.6.0</t>
  </si>
  <si>
    <t>text-unidecode                     1.3</t>
  </si>
  <si>
    <t>textdistance                       4.2.1</t>
  </si>
  <si>
    <t>threadpoolctl                      2.2.0</t>
  </si>
  <si>
    <t>three-merge                        0.1.1</t>
  </si>
  <si>
    <t>tifffile                           2021.7.2</t>
  </si>
  <si>
    <t>tinycss2                           1.2.1</t>
  </si>
  <si>
    <t>tldextract                         3.2.0</t>
  </si>
  <si>
    <t>toml                               0.10.2</t>
  </si>
  <si>
    <t>tomli                              2.0.1</t>
  </si>
  <si>
    <t>tomlkit                            0.11.1</t>
  </si>
  <si>
    <t>toolz                              0.12.0</t>
  </si>
  <si>
    <t>tornado                            6.2</t>
  </si>
  <si>
    <t>tqdm                               4.65.0</t>
  </si>
  <si>
    <t>traitlets                          5.7.1</t>
  </si>
  <si>
    <t>transformers                       2.1.1</t>
  </si>
  <si>
    <t>Twisted                            22.10.0</t>
  </si>
  <si>
    <t>twisted-iocpsupport                1.0.2</t>
  </si>
  <si>
    <t>typed-ast                          1.5.5</t>
  </si>
  <si>
    <t>typing_extensions                  4.6.3</t>
  </si>
  <si>
    <t>tzdata                             2024.1</t>
  </si>
  <si>
    <t>uc-micro-py                        1.0.1</t>
  </si>
  <si>
    <t>ujson                              5.4.0</t>
  </si>
  <si>
    <t>unicodecsv                         0.14.1</t>
  </si>
  <si>
    <t>Unidecode                          1.2.0</t>
  </si>
  <si>
    <t>uri-template                       1.3.0</t>
  </si>
  <si>
    <t>urllib3                            1.26.16</t>
  </si>
  <si>
    <t>virtualenv                         20.24.2</t>
  </si>
  <si>
    <t>w3lib                              1.21.0</t>
  </si>
  <si>
    <t>watchdog                           2.1.6</t>
  </si>
  <si>
    <t>wcwidth                            0.2.5</t>
  </si>
  <si>
    <t>webcolors                          1.13</t>
  </si>
  <si>
    <t>webencodings                       0.5.1</t>
  </si>
  <si>
    <t>websocket-client                   0.58.0</t>
  </si>
  <si>
    <t>Werkzeug                           2.2.3</t>
  </si>
  <si>
    <t>whatthepatch                       1.0.2</t>
  </si>
  <si>
    <t>wheel                              0.38.4</t>
  </si>
  <si>
    <t>widgetsnbextension                 4.0.5</t>
  </si>
  <si>
    <t>win-inet-pton                      1.1.0</t>
  </si>
  <si>
    <t>win-unicode-console                0.5</t>
  </si>
  <si>
    <t>wincertstore                       0.2</t>
  </si>
  <si>
    <t>wrapt                              1.14.1</t>
  </si>
  <si>
    <t>xarray                             2022.11.0</t>
  </si>
  <si>
    <t>xgboost                            1.7.6</t>
  </si>
  <si>
    <t>xlrd                               2.0.1</t>
  </si>
  <si>
    <t>XlsxWriter                         3.1.2</t>
  </si>
  <si>
    <t>xlwings                            0.29.1</t>
  </si>
  <si>
    <t>xlwt                               1.3.0</t>
  </si>
  <si>
    <t>xmltodict                          0.13.0</t>
  </si>
  <si>
    <t>xyzservices                        2022.9.0</t>
  </si>
  <si>
    <t>y-py                               0.5.9</t>
  </si>
  <si>
    <t>yapf                               0.40.1</t>
  </si>
  <si>
    <t>yarl                               1.8.1</t>
  </si>
  <si>
    <t>ypy-websocket                      0.8.2</t>
  </si>
  <si>
    <t>zict                               2.2.0</t>
  </si>
  <si>
    <t>zipp                               3.11.0</t>
  </si>
  <si>
    <t>zope.event                         5.0</t>
  </si>
  <si>
    <t>zope.interface                     5.4.0</t>
  </si>
  <si>
    <t>zstandard                          0.19.0</t>
  </si>
  <si>
    <t>Bulk Python 23 June 2025 - 7 July 2025</t>
  </si>
  <si>
    <t>5 - Production/ Stable</t>
  </si>
  <si>
    <t>https://github.com/wireservice/agate/security</t>
  </si>
  <si>
    <t>Package version not listed</t>
  </si>
  <si>
    <t>Python &gt;=3.9</t>
  </si>
  <si>
    <t>https://github.com/aio-libs/aiobotocore/security</t>
  </si>
  <si>
    <t>Python &gt;=3.8</t>
  </si>
  <si>
    <t>https://github.com/Tinche/aiofiles</t>
  </si>
  <si>
    <t>https://github.com/Tinche/aiofiles/security</t>
  </si>
  <si>
    <t>3.12.13</t>
  </si>
  <si>
    <t>https://github.com/aio-libs/aiohttp</t>
  </si>
  <si>
    <t>https://github.com/aio-libs/aiohttp/security</t>
  </si>
  <si>
    <t>https://github.com/omnilib/aioitertools/security</t>
  </si>
  <si>
    <t>https://github.com/aio-libs/aiosignal</t>
  </si>
  <si>
    <t>https://github.com/aio-libs/aiosignal/security</t>
  </si>
  <si>
    <t>https://github.com/omnilib/aiosqlite/security</t>
  </si>
  <si>
    <t>Python &gt;=3.10</t>
  </si>
  <si>
    <t>https://github.com/sphinx-doc/alabaster</t>
  </si>
  <si>
    <t>https://github.com/ronaldoussoren/altgraph</t>
  </si>
  <si>
    <t>https://github.com/anaconda/anaconda-client</t>
  </si>
  <si>
    <t>https://github.com/annotated-types/annotated-types</t>
  </si>
  <si>
    <t>Python &gt;=3.7</t>
  </si>
  <si>
    <t>https://github.com/pycontribs/ansi2html</t>
  </si>
  <si>
    <t>https://github.com/agronholm/anyio</t>
  </si>
  <si>
    <t>https://github.com/neithere/argh</t>
  </si>
  <si>
    <t>https://github.com/hynek/argon2-cffi</t>
  </si>
  <si>
    <t>Python &gt;=3.6</t>
  </si>
  <si>
    <t>https://github.com/hynek/argon2-cffi-bindings</t>
  </si>
  <si>
    <t>https://github.com/arrow-py/arrow</t>
  </si>
  <si>
    <t>Python &gt;=3.9.0</t>
  </si>
  <si>
    <t>https://github.com/pylint-dev/astroid</t>
  </si>
  <si>
    <t>Python &gt;=3.11</t>
  </si>
  <si>
    <t>https://github.com/aio-libs/async-timeout</t>
  </si>
  <si>
    <t>https://github.com/python-attrs/attrs</t>
  </si>
  <si>
    <t>https://github.com/PiDelport/backports.tempfile</t>
  </si>
  <si>
    <t>https://github.com/pyca/bcrypt</t>
  </si>
  <si>
    <t>Python &gt;=3.7.0</t>
  </si>
  <si>
    <t>https://www.crummy.com/software/BeautifulSoup/</t>
  </si>
  <si>
    <t>https://github.com/binaryornot/binaryornot</t>
  </si>
  <si>
    <t>3.4.3</t>
  </si>
  <si>
    <t>https://github.com/bokeh/bkcharts</t>
  </si>
  <si>
    <t>Reconsider</t>
  </si>
  <si>
    <t>https://github.com/psf/black</t>
  </si>
  <si>
    <t>1.39.1</t>
  </si>
  <si>
    <t>https://github.com/python-hyper/brotlicffi</t>
  </si>
  <si>
    <t>https://github.com/catboost/catboost</t>
  </si>
  <si>
    <t>2025.6.15</t>
  </si>
  <si>
    <t>https://github.com/python-cffi/cffi</t>
  </si>
  <si>
    <t>https://github.com/jawah/charset_normalizer</t>
  </si>
  <si>
    <t>https://github.com/pallets/click</t>
  </si>
  <si>
    <t>REVIEW - large number of entries returned</t>
  </si>
  <si>
    <t>FURTHER REVIEW REQUIRED</t>
  </si>
  <si>
    <t>https://github.com/anaconda-graveyard/clyent</t>
  </si>
  <si>
    <t>Python !=3.0.*, !=3.1.*, !=3.2.*, !=3.3.*, !=3.4.*, !=3.5.*, !=3.6.*, &gt;=2.7</t>
  </si>
  <si>
    <t>https://github.com/holoviz/colorcet</t>
  </si>
  <si>
    <t>https://github.com/enthought/comtypes</t>
  </si>
  <si>
    <t>https://github.com/jazzband/contextlib2</t>
  </si>
  <si>
    <t>EXPEDITE UPGRADE</t>
  </si>
  <si>
    <t>7.9.1</t>
  </si>
  <si>
    <t>45.0.4</t>
  </si>
  <si>
    <t>Python !=3.9.0, !=3.9.1, &gt;=3.7</t>
  </si>
  <si>
    <t>https://github.com/pyca/cryptography/</t>
  </si>
  <si>
    <t>Current package version not listed</t>
  </si>
  <si>
    <t>https://github.com/cython/cython</t>
  </si>
  <si>
    <t>https://github.com/uxlfoundation/scikit-learn-intelex</t>
  </si>
  <si>
    <t>https://github.com/plotly/dash</t>
  </si>
  <si>
    <t>https://github.com/plotly/dash-core-components/security</t>
  </si>
  <si>
    <t>CVE-2024-21485</t>
  </si>
  <si>
    <t>REMOVE</t>
  </si>
  <si>
    <t>https://github.com/plotly/dash-renderer</t>
  </si>
  <si>
    <t>https://github.com/plotly/dash-table</t>
  </si>
  <si>
    <t>https://github.com/dask/dask-glm/</t>
  </si>
  <si>
    <t>https://github.com/dask/dask-searchcv</t>
  </si>
  <si>
    <t>https://github.com/dbt-labs/dbt-adapters#subdirectory=dbt-adapters</t>
  </si>
  <si>
    <t>https://github.com/dbt-labs/dbt-adapters/security</t>
  </si>
  <si>
    <t>1.25.1</t>
  </si>
  <si>
    <t>https://github.com/dbt-labs/dbt-common</t>
  </si>
  <si>
    <t>WAIT/RECHECK - too new</t>
  </si>
  <si>
    <t>https://github.com/dbt-labs/dbt-extractor</t>
  </si>
  <si>
    <t>https://github.com/dbt-labs/dbt-postgres</t>
  </si>
  <si>
    <t>https://github.com/dbt-labs/dbt-adapters#subdirectory=dbt-redshift</t>
  </si>
  <si>
    <t>0.8.5</t>
  </si>
  <si>
    <t>https://github.com/dbt-labs/dbt-semantic-interfaces</t>
  </si>
  <si>
    <t>https://github.com/micheles/decorator</t>
  </si>
  <si>
    <t>https://github.com/seperman/deepdiff</t>
  </si>
  <si>
    <t>Python &gt;=2.7, !=3.0.*, !=3.1.*, !=3.2.*, !=3.3.*, !=3.4.*</t>
  </si>
  <si>
    <t>Python &lt;4.0, &gt;=3.9</t>
  </si>
  <si>
    <t>https://github.com/diff-match-patch-python/diff-match-patch</t>
  </si>
  <si>
    <t>https://github.com/uqfoundation/dill</t>
  </si>
  <si>
    <t>2025.1.1</t>
  </si>
  <si>
    <t>https://pypi.org/project/distributed/</t>
  </si>
  <si>
    <t>https://github.com/python-lsp/docstring-to-markdown</t>
  </si>
  <si>
    <t>https://github.com/docutils/docutils</t>
  </si>
  <si>
    <t>26/10/214</t>
  </si>
  <si>
    <t>https://github.com/biydnd/et_xmlfile</t>
  </si>
  <si>
    <t>https://github.com/tox-dev/filelock</t>
  </si>
  <si>
    <t>CVE-2023-30861
Affected versions
&lt;2.3.1</t>
  </si>
  <si>
    <t>https://github.com/fonttools/fonttools</t>
  </si>
  <si>
    <t>Python &gt;=2.7, !=3.0, !=3.1, !=3.2, !=3.3, !=3.4, &lt;4</t>
  </si>
  <si>
    <t>https://github.com/aio-libs/frozenlist</t>
  </si>
  <si>
    <t>Python &gt;=2.6, !=3.0.*, !=3.1.*, !=3.2.*</t>
  </si>
  <si>
    <t>https://github.com/piskvorky/gensim</t>
  </si>
  <si>
    <t>https://github.com/gevent/gevent/</t>
  </si>
  <si>
    <t>https://github.com/miracle2k/python-glob2</t>
  </si>
  <si>
    <t>https://github.com/xflr6/graphviz</t>
  </si>
  <si>
    <t>https://github.com/python-greenlet/greenlet/</t>
  </si>
  <si>
    <t>https://github.com/h2oai/h2o-3</t>
  </si>
  <si>
    <t>CVE-2024-5550</t>
  </si>
  <si>
    <t>RECHECK ASSESSMENT</t>
  </si>
  <si>
    <t>10-/9/19</t>
  </si>
  <si>
    <t>https://github.com/DanielStutzbach/heapdict</t>
  </si>
  <si>
    <t>https://github.com/holoviz/holoviews</t>
  </si>
  <si>
    <t> Python &gt;=2.7, !=3.0.*, !=3.1.*, !=3.2.*, !=3.3.*, !=3.4.*</t>
  </si>
  <si>
    <t>Python &gt;=2.7, !=3.0.*, !=3.1.*, !=3.2.*, !=3.3.*</t>
  </si>
  <si>
    <t>https://github.com/holoviz/hvplot</t>
  </si>
  <si>
    <t>6.135.24</t>
  </si>
  <si>
    <t>https://github.com/HypothesisWorks/hypothesis</t>
  </si>
  <si>
    <t>Python &gt;=3.4</t>
  </si>
  <si>
    <t>https://github.com/kjd/idna</t>
  </si>
  <si>
    <t>RECHECK</t>
  </si>
  <si>
    <t>https://github.com/cgohlke/imagecodecs</t>
  </si>
  <si>
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</si>
  <si>
    <t>https://github.com/scikit-learn-contrib/imbalanced-learn</t>
  </si>
  <si>
    <t>https://github.com/twisted/incremental</t>
  </si>
  <si>
    <t>Python &gt;=3.5</t>
  </si>
  <si>
    <t>https://github.com/intake/intake</t>
  </si>
  <si>
    <t>https://github.com/chaimleib/intervaltree</t>
  </si>
  <si>
    <t>https://github.com/ipython/ipython_genutils</t>
  </si>
  <si>
    <t>https://github.com/bolsote/isoduration</t>
  </si>
  <si>
    <t>https://github.com/pycqa/isort/</t>
  </si>
  <si>
    <t>Python 3.9+</t>
  </si>
  <si>
    <t>https://github.com/pallets/jinja</t>
  </si>
  <si>
    <t>Python &gt;=3.8.0</t>
  </si>
  <si>
    <t>https://github.com/dpranke/pyjson5</t>
  </si>
  <si>
    <t>Python &gt;=2.7, !=3.0.*, !=3.1.*, !=3.2.*, !=3.3.*, !=3.4.*, !=3.5.*, !=3.6.*</t>
  </si>
  <si>
    <t>https://github.com/python-jsonschema/jsonschema</t>
  </si>
  <si>
    <t>https://github.com/jupyter/jupyter</t>
  </si>
  <si>
    <t>https://github.com/jupyter/jupyter_console</t>
  </si>
  <si>
    <t>https://github.com/jupyter/jupyter_events</t>
  </si>
  <si>
    <t>https://github.com/jupyter-server/jupyter_server_terminals</t>
  </si>
  <si>
    <t>https://github.com/jupyterlab/jupyter-collaboration</t>
  </si>
  <si>
    <t>https://github.com/jupyterlab/jupyterlab</t>
  </si>
  <si>
    <t>https://github.com/jupyterlab/jupyterlab_pygments</t>
  </si>
  <si>
    <t>https://github.com/nucleic/kiwi</t>
  </si>
  <si>
    <t>https://github.com/scientific-python/lazy-loader</t>
  </si>
  <si>
    <t>https://github.com/wireservice/leather</t>
  </si>
  <si>
    <t>https://github.com/microsoft/LightGBM</t>
  </si>
  <si>
    <t>https://github.com/marcotcr/lime</t>
  </si>
  <si>
    <t>1.6.2</t>
  </si>
  <si>
    <t>https://github.com/jnwatson/py-lmdb</t>
  </si>
  <si>
    <t>https://github.com/mwilliamson/locket.py</t>
  </si>
  <si>
    <t>https://github.com/Python-Markdown/markdown</t>
  </si>
  <si>
    <t>https://github.com/pallets/markupsafe</t>
  </si>
  <si>
    <t>https://github.com/matplotlib/matplotlib</t>
  </si>
  <si>
    <t>https://github.com/conda/menuinst</t>
  </si>
  <si>
    <t>https://github.com/aresio/miniful</t>
  </si>
  <si>
    <t>https://github.com/dbt-labs/snowplow-python-tracker</t>
  </si>
  <si>
    <t>https://github.com/lepture/mistune</t>
  </si>
  <si>
    <t>Python &lt;3.13, &gt;=3.9</t>
  </si>
  <si>
    <t>https://github.com/IntelPython/mkl_fft</t>
  </si>
  <si>
    <t>Python &lt;3.14, &gt;=3.9</t>
  </si>
  <si>
    <t>https://github.com/IntelPython/mkl_random</t>
  </si>
  <si>
    <t>https://github.com/IntelPython/mkl-service</t>
  </si>
  <si>
    <t>https://github.com/mpmath/mpmath</t>
  </si>
  <si>
    <t>24/44/21</t>
  </si>
  <si>
    <t>https://github.com/msgpack/msgpack-python</t>
  </si>
  <si>
    <t>https://github.com/aio-libs/multidict</t>
  </si>
  <si>
    <t>https://github.com/networkx/networkx</t>
  </si>
  <si>
    <t>https://github.com/nltk/nltk</t>
  </si>
  <si>
    <t>https://github.com/nose-devs/nose</t>
  </si>
  <si>
    <t>Python 3.5-3.13.
libcurl 7.19.0 or better.</t>
  </si>
  <si>
    <t>http://pycurl.io/</t>
  </si>
  <si>
    <t xml:space="preserve"> Python &gt;=3.5</t>
  </si>
  <si>
    <t>Python !=3.9.7, &gt;=3.9</t>
  </si>
  <si>
    <t>https://github.com/streamlit/streamlit</t>
  </si>
  <si>
    <t>NOTES</t>
  </si>
  <si>
    <t>Human Link</t>
  </si>
  <si>
    <t>CVE MITRE aiohttp link</t>
  </si>
  <si>
    <t>NVD NIST aiohttp link</t>
  </si>
  <si>
    <t>https://github.com/ilanschnell/bitarray/security</t>
  </si>
  <si>
    <t>Reviewed OK - CVEs not for this package</t>
  </si>
  <si>
    <t>Reviewed OK - CVEs not for this package version (2.5.0)</t>
  </si>
  <si>
    <t>Reviewed OK - CVEs not for this package version (2.0.41)</t>
  </si>
  <si>
    <t>Reviewed OK - No CVEs listed</t>
  </si>
  <si>
    <t>Reviewed OK - CVEs not for this package version (6.0.0)</t>
  </si>
  <si>
    <t>Reviewed OK - CVEs not for this package version (7.4.4)</t>
  </si>
  <si>
    <t>Reviewed OK - CVEs not for this package version (3.5.1)</t>
  </si>
  <si>
    <t>Reviewed OK - CVEs not for this package version (4.4.4)</t>
  </si>
  <si>
    <t>Reviewed OK - CVEs not for this package version (2.16.0)</t>
  </si>
  <si>
    <t>Reviewed OK - CVEs not for this package version (1.5.1)</t>
  </si>
  <si>
    <t>Reviewed OK - CVEs not for this package version (3.12.14)</t>
  </si>
  <si>
    <t>Reviewed OK - CVEs not for this package version (4.58.5)</t>
  </si>
  <si>
    <t>Reviewed OK - CVEs not for this package version (3.1.5)</t>
  </si>
  <si>
    <t>Do not use v11.2.0 (CVE-2025-48379)
CVE-2023-44271 (&lt;10.0.0)
CVE-2023-50447 (&lt;10.1.0)</t>
  </si>
  <si>
    <t>Reviewed OK - CVEs not for this package version (11.3.0)</t>
  </si>
  <si>
    <t>REVIEW NOTES</t>
  </si>
  <si>
    <t>CVE-2024-30251
Affected versions &lt;3.9.4
CVE-2024-52304
(&lt;3.10.11)</t>
  </si>
  <si>
    <t>Reviewed OK - CVEs not for this package version (2.10.1)</t>
  </si>
  <si>
    <t>Reviewed OK - CVEs not for this package version (1.46.1)</t>
  </si>
  <si>
    <t>Reviewed OK - CVEs not for this package version (0.21.2)</t>
  </si>
  <si>
    <t>Reviewed OK - CVEs not for this package version (3.1.3)</t>
  </si>
  <si>
    <t>Reviewed OK - CVEs not for this package version (6.2.0)</t>
  </si>
  <si>
    <t>AUTO Recommendation</t>
  </si>
  <si>
    <t>MANUAL Recommendation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</si>
</sst>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464646"/>
      <name val="Arial"/>
      <family val="2"/>
    </font>
    <font>
      <sz val="12"/>
      <color rgb="FF555463"/>
      <name val="Arial"/>
      <family val="2"/>
    </font>
    <font>
      <b/>
      <sz val="11"/>
      <color rgb="FF006600"/>
      <name val="Calibri"/>
    </font>
    <font>
      <b/>
      <sz val="11"/>
      <color rgb="FFFF6600"/>
      <name val="Calibri"/>
    </font>
    <font>
      <b/>
      <sz val="11"/>
      <color rgb="FF0066CC"/>
      <name val="Calibri"/>
    </font>
    <font>
      <b/>
      <sz val="11"/>
      <color rgb="FF6600CC"/>
      <name val="Calibri"/>
    </font>
    <font>
      <sz val="11"/>
      <color rgb="FF000000"/>
      <name val="Calibri"/>
    </font>
    <font>
      <b/>
      <sz val="11"/>
      <color rgb="FFCC0000"/>
      <name val="Calibri"/>
    </font>
    <font>
      <b/>
      <sz val="11"/>
      <color rgb="FFFFFFFF"/>
      <name val="Calibri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C0000"/>
      <name val="Calibri"/>
      <family val="2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6FFE6"/>
        <bgColor rgb="FFE6FFE6"/>
      </patternFill>
    </fill>
    <fill>
      <patternFill patternType="solid">
        <fgColor rgb="FFFFF0E6"/>
        <bgColor rgb="FFFFF0E6"/>
      </patternFill>
    </fill>
    <fill>
      <patternFill patternType="solid">
        <fgColor rgb="FFE6F3FF"/>
        <bgColor rgb="FFE6F3FF"/>
      </patternFill>
    </fill>
    <fill>
      <patternFill patternType="solid">
        <fgColor rgb="FFF0E6FF"/>
        <bgColor rgb="FFF0E6FF"/>
      </patternFill>
    </fill>
    <fill>
      <patternFill patternType="solid">
        <fgColor rgb="FFFFE6E6"/>
        <bgColor rgb="FFFFE6E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E6E6"/>
      </patternFill>
    </fill>
    <fill>
      <patternFill patternType="solid">
        <fgColor rgb="FFFF0000"/>
        <bgColor rgb="FFFFE6E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2" borderId="0"/>
    <xf numFmtId="0" fontId="2" fillId="3" borderId="0"/>
    <xf numFmtId="0" fontId="4" fillId="0" borderId="0"/>
    <xf numFmtId="0" fontId="7" fillId="7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7" borderId="0" applyNumberFormat="0" applyBorder="0" applyAlignment="0" applyProtection="0"/>
  </cellStyleXfs>
  <cellXfs count="1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0" fontId="4" fillId="0" borderId="5" xfId="3" applyBorder="1" applyAlignment="1">
      <alignment vertical="center" wrapText="1"/>
    </xf>
    <xf numFmtId="14" fontId="0" fillId="4" borderId="5" xfId="0" applyNumberFormat="1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4" fillId="0" borderId="6" xfId="3" applyBorder="1" applyAlignment="1">
      <alignment vertical="center" wrapText="1"/>
    </xf>
    <xf numFmtId="0" fontId="5" fillId="3" borderId="5" xfId="2" applyFont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2" fontId="0" fillId="4" borderId="5" xfId="0" applyNumberForma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center" vertical="center" wrapText="1"/>
    </xf>
    <xf numFmtId="0" fontId="0" fillId="6" borderId="5" xfId="0" applyFill="1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14" fontId="1" fillId="2" borderId="5" xfId="1" applyNumberFormat="1" applyBorder="1" applyAlignment="1">
      <alignment horizontal="center" vertical="center" wrapText="1"/>
    </xf>
    <xf numFmtId="0" fontId="1" fillId="2" borderId="5" xfId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0" xfId="0"/>
    <xf numFmtId="0" fontId="1" fillId="0" borderId="5" xfId="1" applyFill="1" applyBorder="1" applyAlignment="1">
      <alignment horizontal="center" vertical="center"/>
    </xf>
    <xf numFmtId="0" fontId="1" fillId="2" borderId="5" xfId="1" applyBorder="1" applyAlignment="1">
      <alignment horizontal="center" vertical="center" wrapText="1"/>
    </xf>
    <xf numFmtId="0" fontId="7" fillId="7" borderId="5" xfId="4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14" fontId="4" fillId="4" borderId="5" xfId="3" applyNumberFormat="1" applyFill="1" applyBorder="1" applyAlignment="1">
      <alignment horizontal="center" vertical="center" wrapText="1"/>
    </xf>
    <xf numFmtId="14" fontId="0" fillId="8" borderId="5" xfId="0" applyNumberFormat="1" applyFill="1" applyBorder="1" applyAlignment="1">
      <alignment horizontal="center" vertical="center" wrapText="1"/>
    </xf>
    <xf numFmtId="0" fontId="7" fillId="7" borderId="5" xfId="4" applyBorder="1" applyAlignment="1">
      <alignment horizontal="center" vertical="center" wrapText="1"/>
    </xf>
    <xf numFmtId="0" fontId="0" fillId="4" borderId="5" xfId="0" quotePrefix="1" applyFill="1" applyBorder="1" applyAlignment="1">
      <alignment horizontal="center" vertical="center" wrapText="1"/>
    </xf>
    <xf numFmtId="0" fontId="7" fillId="7" borderId="0" xfId="4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4" fillId="0" borderId="5" xfId="3" applyBorder="1" applyAlignment="1">
      <alignment horizontal="center" vertical="center" wrapText="1"/>
    </xf>
    <xf numFmtId="14" fontId="12" fillId="11" borderId="5" xfId="0" applyNumberFormat="1" applyFont="1" applyFill="1" applyBorder="1" applyAlignment="1">
      <alignment horizontal="center" vertical="center" wrapText="1"/>
    </xf>
    <xf numFmtId="14" fontId="11" fillId="10" borderId="5" xfId="3" applyNumberFormat="1" applyFont="1" applyFill="1" applyBorder="1" applyAlignment="1">
      <alignment horizontal="center" vertical="center" wrapText="1"/>
    </xf>
    <xf numFmtId="0" fontId="13" fillId="12" borderId="5" xfId="0" applyFont="1" applyFill="1" applyBorder="1" applyAlignment="1">
      <alignment horizontal="center" vertical="center" wrapText="1"/>
    </xf>
    <xf numFmtId="0" fontId="14" fillId="13" borderId="5" xfId="3" applyFont="1" applyFill="1" applyBorder="1" applyAlignment="1">
      <alignment horizontal="center" vertical="center" wrapText="1"/>
    </xf>
    <xf numFmtId="0" fontId="11" fillId="10" borderId="5" xfId="2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14" fontId="16" fillId="14" borderId="5" xfId="0" applyNumberFormat="1" applyFont="1" applyFill="1" applyBorder="1" applyAlignment="1">
      <alignment horizontal="center" vertical="center" wrapText="1"/>
    </xf>
    <xf numFmtId="0" fontId="16" fillId="14" borderId="5" xfId="2" applyFont="1" applyFill="1" applyBorder="1" applyAlignment="1">
      <alignment horizontal="center" vertical="center" wrapText="1"/>
    </xf>
    <xf numFmtId="0" fontId="16" fillId="14" borderId="5" xfId="1" applyFont="1" applyFill="1" applyBorder="1" applyAlignment="1">
      <alignment horizontal="center" vertical="center" wrapText="1"/>
    </xf>
    <xf numFmtId="14" fontId="15" fillId="4" borderId="5" xfId="0" applyNumberFormat="1" applyFont="1" applyFill="1" applyBorder="1" applyAlignment="1">
      <alignment horizontal="center" vertical="center" wrapText="1"/>
    </xf>
    <xf numFmtId="0" fontId="11" fillId="10" borderId="6" xfId="1" applyFont="1" applyFill="1" applyBorder="1" applyAlignment="1">
      <alignment horizontal="center" vertical="center" wrapText="1"/>
    </xf>
    <xf numFmtId="0" fontId="11" fillId="10" borderId="5" xfId="1" applyFont="1" applyFill="1" applyBorder="1" applyAlignment="1">
      <alignment horizontal="center" vertical="center" wrapText="1"/>
    </xf>
    <xf numFmtId="14" fontId="17" fillId="15" borderId="5" xfId="0" applyNumberFormat="1" applyFont="1" applyFill="1" applyBorder="1" applyAlignment="1">
      <alignment horizontal="center" vertical="center" wrapText="1"/>
    </xf>
    <xf numFmtId="14" fontId="14" fillId="13" borderId="5" xfId="0" applyNumberFormat="1" applyFont="1" applyFill="1" applyBorder="1" applyAlignment="1">
      <alignment horizontal="center" vertical="center" wrapText="1"/>
    </xf>
    <xf numFmtId="14" fontId="12" fillId="11" borderId="7" xfId="0" applyNumberFormat="1" applyFont="1" applyFill="1" applyBorder="1" applyAlignment="1">
      <alignment horizontal="center" vertical="center" wrapText="1"/>
    </xf>
    <xf numFmtId="0" fontId="14" fillId="13" borderId="6" xfId="3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2" borderId="5" xfId="1" applyFont="1" applyFill="1" applyBorder="1" applyAlignment="1">
      <alignment horizontal="center" vertical="center" wrapText="1"/>
    </xf>
    <xf numFmtId="0" fontId="15" fillId="0" borderId="5" xfId="1" applyFont="1" applyFill="1" applyBorder="1" applyAlignment="1">
      <alignment horizontal="center" vertical="center" wrapText="1"/>
    </xf>
    <xf numFmtId="0" fontId="12" fillId="11" borderId="5" xfId="1" applyFont="1" applyFill="1" applyBorder="1" applyAlignment="1">
      <alignment horizontal="center" vertical="center" wrapText="1"/>
    </xf>
    <xf numFmtId="0" fontId="15" fillId="0" borderId="5" xfId="3" applyFont="1" applyBorder="1" applyAlignment="1">
      <alignment vertical="center" wrapText="1"/>
    </xf>
    <xf numFmtId="2" fontId="11" fillId="10" borderId="5" xfId="0" applyNumberFormat="1" applyFont="1" applyFill="1" applyBorder="1" applyAlignment="1">
      <alignment horizontal="center" vertical="center" wrapText="1"/>
    </xf>
    <xf numFmtId="2" fontId="16" fillId="14" borderId="5" xfId="0" applyNumberFormat="1" applyFont="1" applyFill="1" applyBorder="1" applyAlignment="1">
      <alignment horizontal="center" vertical="center" wrapText="1"/>
    </xf>
    <xf numFmtId="0" fontId="17" fillId="15" borderId="5" xfId="1" applyFont="1" applyFill="1" applyBorder="1" applyAlignment="1">
      <alignment horizontal="center" vertical="center" wrapText="1"/>
    </xf>
    <xf numFmtId="2" fontId="11" fillId="10" borderId="5" xfId="3" applyNumberFormat="1" applyFont="1" applyFill="1" applyBorder="1" applyAlignment="1">
      <alignment horizontal="center" vertical="center" wrapText="1"/>
    </xf>
    <xf numFmtId="0" fontId="11" fillId="10" borderId="5" xfId="4" applyFont="1" applyFill="1" applyBorder="1" applyAlignment="1">
      <alignment horizontal="center" vertical="center" wrapText="1"/>
    </xf>
    <xf numFmtId="0" fontId="16" fillId="14" borderId="5" xfId="4" applyFont="1" applyFill="1" applyBorder="1" applyAlignment="1">
      <alignment horizontal="center" vertical="center" wrapText="1"/>
    </xf>
    <xf numFmtId="0" fontId="11" fillId="10" borderId="0" xfId="4" applyFont="1" applyFill="1" applyAlignment="1">
      <alignment horizontal="center" vertical="center" wrapText="1"/>
    </xf>
    <xf numFmtId="0" fontId="14" fillId="13" borderId="5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6" fillId="14" borderId="5" xfId="0" applyFont="1" applyFill="1" applyBorder="1" applyAlignment="1">
      <alignment horizontal="center" vertical="center" wrapText="1"/>
    </xf>
    <xf numFmtId="0" fontId="15" fillId="0" borderId="5" xfId="3" applyFont="1" applyBorder="1" applyAlignment="1">
      <alignment horizontal="center" vertical="center" wrapText="1"/>
    </xf>
    <xf numFmtId="0" fontId="11" fillId="10" borderId="1" xfId="2" applyFont="1" applyFill="1" applyBorder="1" applyAlignment="1">
      <alignment horizontal="center" vertical="center" wrapText="1"/>
    </xf>
    <xf numFmtId="0" fontId="11" fillId="10" borderId="1" xfId="1" applyFont="1" applyFill="1" applyBorder="1" applyAlignment="1">
      <alignment horizontal="center" vertical="center" wrapText="1"/>
    </xf>
    <xf numFmtId="0" fontId="4" fillId="0" borderId="0" xfId="3"/>
    <xf numFmtId="0" fontId="4" fillId="0" borderId="0" xfId="3" applyAlignment="1">
      <alignment wrapText="1"/>
    </xf>
    <xf numFmtId="0" fontId="1" fillId="0" borderId="8" xfId="1" applyFill="1" applyBorder="1" applyAlignment="1">
      <alignment horizontal="center" vertical="center" wrapText="1"/>
    </xf>
    <xf numFmtId="0" fontId="7" fillId="7" borderId="8" xfId="4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1" fillId="5" borderId="8" xfId="1" applyFill="1" applyBorder="1" applyAlignment="1">
      <alignment horizontal="center" vertical="center" wrapText="1"/>
    </xf>
    <xf numFmtId="0" fontId="5" fillId="6" borderId="8" xfId="1" applyFont="1" applyFill="1" applyBorder="1" applyAlignment="1">
      <alignment horizontal="center" vertical="center" wrapText="1"/>
    </xf>
    <xf numFmtId="0" fontId="4" fillId="7" borderId="8" xfId="3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14" fontId="7" fillId="7" borderId="8" xfId="4" applyNumberFormat="1" applyBorder="1" applyAlignment="1">
      <alignment horizontal="center" vertical="center" wrapText="1"/>
    </xf>
    <xf numFmtId="0" fontId="5" fillId="3" borderId="8" xfId="2" applyFont="1" applyBorder="1" applyAlignment="1">
      <alignment horizontal="center" vertical="center" wrapText="1"/>
    </xf>
    <xf numFmtId="0" fontId="7" fillId="7" borderId="9" xfId="4" applyBorder="1" applyAlignment="1">
      <alignment horizontal="center" vertical="center" wrapText="1"/>
    </xf>
    <xf numFmtId="14" fontId="0" fillId="4" borderId="8" xfId="0" applyNumberFormat="1" applyFill="1" applyBorder="1" applyAlignment="1">
      <alignment horizontal="center" vertical="center" wrapText="1"/>
    </xf>
    <xf numFmtId="0" fontId="11" fillId="10" borderId="10" xfId="2" applyFont="1" applyFill="1" applyBorder="1" applyAlignment="1">
      <alignment horizontal="center" vertical="center" wrapText="1"/>
    </xf>
    <xf numFmtId="0" fontId="1" fillId="2" borderId="10" xfId="1" applyBorder="1" applyAlignment="1">
      <alignment horizontal="center" vertical="center"/>
    </xf>
    <xf numFmtId="0" fontId="16" fillId="14" borderId="10" xfId="2" applyFont="1" applyFill="1" applyBorder="1" applyAlignment="1">
      <alignment horizontal="center" vertical="center" wrapText="1"/>
    </xf>
    <xf numFmtId="0" fontId="11" fillId="10" borderId="10" xfId="1" applyFont="1" applyFill="1" applyBorder="1" applyAlignment="1">
      <alignment horizontal="center" vertical="center" wrapText="1"/>
    </xf>
    <xf numFmtId="2" fontId="11" fillId="10" borderId="10" xfId="3" applyNumberFormat="1" applyFont="1" applyFill="1" applyBorder="1" applyAlignment="1">
      <alignment horizontal="center" vertical="center" wrapText="1"/>
    </xf>
    <xf numFmtId="0" fontId="16" fillId="14" borderId="10" xfId="1" applyFont="1" applyFill="1" applyBorder="1" applyAlignment="1">
      <alignment horizontal="center" vertical="center" wrapText="1"/>
    </xf>
    <xf numFmtId="0" fontId="4" fillId="0" borderId="5" xfId="3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14" fontId="12" fillId="11" borderId="6" xfId="0" applyNumberFormat="1" applyFont="1" applyFill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center" vertical="center" wrapText="1"/>
    </xf>
    <xf numFmtId="14" fontId="11" fillId="10" borderId="6" xfId="3" applyNumberFormat="1" applyFont="1" applyFill="1" applyBorder="1" applyAlignment="1">
      <alignment horizontal="center" vertical="center" wrapText="1"/>
    </xf>
    <xf numFmtId="0" fontId="13" fillId="12" borderId="6" xfId="0" applyFont="1" applyFill="1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1" fillId="0" borderId="11" xfId="1" applyFill="1" applyBorder="1" applyAlignment="1">
      <alignment horizontal="center" vertical="center" wrapText="1"/>
    </xf>
    <xf numFmtId="0" fontId="4" fillId="0" borderId="6" xfId="3" applyBorder="1" applyAlignment="1">
      <alignment wrapText="1"/>
    </xf>
    <xf numFmtId="0" fontId="11" fillId="10" borderId="12" xfId="2" applyFont="1" applyFill="1" applyBorder="1" applyAlignment="1">
      <alignment horizontal="center" vertical="center" wrapText="1"/>
    </xf>
    <xf numFmtId="0" fontId="11" fillId="10" borderId="6" xfId="2" applyFont="1" applyFill="1" applyBorder="1" applyAlignment="1">
      <alignment horizontal="center" vertical="center" wrapText="1"/>
    </xf>
    <xf numFmtId="0" fontId="16" fillId="14" borderId="6" xfId="2" applyFont="1" applyFill="1" applyBorder="1" applyAlignment="1">
      <alignment horizontal="center" vertical="center" wrapText="1"/>
    </xf>
    <xf numFmtId="0" fontId="1" fillId="2" borderId="6" xfId="1" applyBorder="1" applyAlignment="1">
      <alignment horizontal="center" vertical="center"/>
    </xf>
    <xf numFmtId="0" fontId="16" fillId="14" borderId="6" xfId="1" applyFont="1" applyFill="1" applyBorder="1" applyAlignment="1">
      <alignment horizontal="center" vertical="center" wrapText="1"/>
    </xf>
    <xf numFmtId="0" fontId="4" fillId="0" borderId="5" xfId="5" applyBorder="1" applyAlignment="1">
      <alignment vertical="center" wrapText="1"/>
    </xf>
    <xf numFmtId="14" fontId="4" fillId="4" borderId="5" xfId="5" applyNumberFormat="1" applyFill="1" applyBorder="1" applyAlignment="1">
      <alignment horizontal="center" vertical="center" wrapText="1"/>
    </xf>
    <xf numFmtId="0" fontId="1" fillId="2" borderId="5" xfId="6" applyBorder="1" applyAlignment="1">
      <alignment horizontal="center" vertical="center" wrapText="1"/>
    </xf>
    <xf numFmtId="0" fontId="1" fillId="0" borderId="5" xfId="6" applyFill="1" applyBorder="1" applyAlignment="1">
      <alignment horizontal="center" vertical="center" wrapText="1"/>
    </xf>
    <xf numFmtId="0" fontId="4" fillId="0" borderId="5" xfId="5" applyFill="1" applyBorder="1" applyAlignment="1">
      <alignment vertical="center" wrapText="1"/>
    </xf>
    <xf numFmtId="0" fontId="5" fillId="3" borderId="5" xfId="7" applyFont="1" applyBorder="1" applyAlignment="1">
      <alignment horizontal="center" vertical="center" wrapText="1"/>
    </xf>
    <xf numFmtId="0" fontId="2" fillId="3" borderId="5" xfId="7" applyBorder="1" applyAlignment="1">
      <alignment horizontal="center" vertical="center"/>
    </xf>
    <xf numFmtId="0" fontId="1" fillId="2" borderId="5" xfId="6" applyBorder="1" applyAlignment="1">
      <alignment horizontal="center" vertical="center"/>
    </xf>
    <xf numFmtId="0" fontId="7" fillId="7" borderId="5" xfId="8" applyBorder="1" applyAlignment="1">
      <alignment horizontal="center" vertical="center"/>
    </xf>
    <xf numFmtId="0" fontId="7" fillId="7" borderId="5" xfId="8" applyBorder="1" applyAlignment="1">
      <alignment horizontal="center" vertical="center" wrapText="1"/>
    </xf>
    <xf numFmtId="0" fontId="1" fillId="0" borderId="6" xfId="6" applyFill="1" applyBorder="1" applyAlignment="1">
      <alignment horizontal="center" vertical="center" wrapText="1"/>
    </xf>
    <xf numFmtId="0" fontId="1" fillId="0" borderId="5" xfId="6" applyFill="1" applyBorder="1" applyAlignment="1">
      <alignment horizontal="center" vertical="center"/>
    </xf>
    <xf numFmtId="0" fontId="4" fillId="0" borderId="6" xfId="5" applyBorder="1" applyAlignment="1">
      <alignment vertical="center" wrapText="1"/>
    </xf>
    <xf numFmtId="14" fontId="1" fillId="2" borderId="5" xfId="6" applyNumberFormat="1" applyBorder="1" applyAlignment="1">
      <alignment horizontal="center" vertical="center" wrapText="1"/>
    </xf>
    <xf numFmtId="0" fontId="5" fillId="4" borderId="5" xfId="6" applyFont="1" applyFill="1" applyBorder="1" applyAlignment="1">
      <alignment horizontal="center" vertical="center" wrapText="1"/>
    </xf>
    <xf numFmtId="0" fontId="1" fillId="5" borderId="5" xfId="6" applyFill="1" applyBorder="1" applyAlignment="1">
      <alignment horizontal="center" vertical="center" wrapText="1"/>
    </xf>
    <xf numFmtId="0" fontId="5" fillId="6" borderId="5" xfId="6" applyFont="1" applyFill="1" applyBorder="1" applyAlignment="1">
      <alignment horizontal="center" vertical="center" wrapText="1"/>
    </xf>
    <xf numFmtId="0" fontId="1" fillId="2" borderId="5" xfId="6" applyNumberFormat="1" applyBorder="1" applyAlignment="1">
      <alignment horizontal="center" vertical="center" wrapText="1"/>
    </xf>
    <xf numFmtId="0" fontId="5" fillId="0" borderId="5" xfId="6" applyFont="1" applyFill="1" applyBorder="1" applyAlignment="1">
      <alignment horizontal="center" vertical="center" wrapText="1"/>
    </xf>
    <xf numFmtId="0" fontId="8" fillId="9" borderId="5" xfId="6" applyFont="1" applyFill="1" applyBorder="1" applyAlignment="1">
      <alignment horizontal="center" vertical="center" wrapText="1"/>
    </xf>
    <xf numFmtId="0" fontId="4" fillId="7" borderId="5" xfId="5" applyFill="1" applyBorder="1" applyAlignment="1">
      <alignment horizontal="center" vertical="center" wrapText="1"/>
    </xf>
    <xf numFmtId="2" fontId="4" fillId="7" borderId="5" xfId="5" applyNumberFormat="1" applyFill="1" applyBorder="1" applyAlignment="1">
      <alignment horizontal="center" vertical="center" wrapText="1"/>
    </xf>
    <xf numFmtId="0" fontId="7" fillId="7" borderId="5" xfId="8" applyNumberFormat="1" applyBorder="1" applyAlignment="1">
      <alignment horizontal="center" vertical="center" wrapText="1"/>
    </xf>
    <xf numFmtId="14" fontId="7" fillId="7" borderId="5" xfId="8" applyNumberFormat="1" applyBorder="1" applyAlignment="1">
      <alignment horizontal="center" vertical="center" wrapText="1"/>
    </xf>
    <xf numFmtId="0" fontId="7" fillId="7" borderId="0" xfId="8" applyAlignment="1">
      <alignment horizontal="center" vertical="center" wrapText="1"/>
    </xf>
    <xf numFmtId="0" fontId="5" fillId="6" borderId="0" xfId="8" applyFont="1" applyFill="1" applyAlignment="1">
      <alignment horizontal="center" vertical="center" wrapText="1"/>
    </xf>
    <xf numFmtId="0" fontId="5" fillId="3" borderId="1" xfId="7" applyFont="1" applyBorder="1" applyAlignment="1">
      <alignment horizontal="center" vertical="center" wrapText="1"/>
    </xf>
    <xf numFmtId="0" fontId="1" fillId="2" borderId="1" xfId="6" applyBorder="1" applyAlignment="1">
      <alignment horizontal="center" vertical="center"/>
    </xf>
    <xf numFmtId="0" fontId="4" fillId="0" borderId="0" xfId="3" applyAlignment="1">
      <alignment horizontal="center" vertical="center" wrapText="1"/>
    </xf>
    <xf numFmtId="0" fontId="1" fillId="2" borderId="12" xfId="1" applyBorder="1" applyAlignment="1">
      <alignment horizontal="center" vertical="center"/>
    </xf>
    <xf numFmtId="0" fontId="11" fillId="10" borderId="12" xfId="1" applyFont="1" applyFill="1" applyBorder="1" applyAlignment="1">
      <alignment horizontal="center" vertical="center" wrapText="1"/>
    </xf>
    <xf numFmtId="0" fontId="4" fillId="2" borderId="5" xfId="5" applyFill="1" applyBorder="1" applyAlignment="1">
      <alignment horizontal="center" vertical="center" wrapText="1"/>
    </xf>
    <xf numFmtId="0" fontId="4" fillId="0" borderId="5" xfId="5" applyFill="1" applyBorder="1" applyAlignment="1">
      <alignment horizontal="center" vertical="center" wrapText="1"/>
    </xf>
    <xf numFmtId="0" fontId="18" fillId="2" borderId="10" xfId="6" applyFont="1" applyBorder="1" applyAlignment="1">
      <alignment horizontal="center" vertical="center" wrapText="1"/>
    </xf>
    <xf numFmtId="0" fontId="16" fillId="16" borderId="10" xfId="2" applyFont="1" applyFill="1" applyBorder="1" applyAlignment="1">
      <alignment horizontal="center" vertical="center" wrapText="1"/>
    </xf>
    <xf numFmtId="0" fontId="22" fillId="17" borderId="10" xfId="2" applyFont="1" applyFill="1" applyBorder="1" applyAlignment="1">
      <alignment horizontal="center" vertical="center" wrapText="1"/>
    </xf>
    <xf numFmtId="0" fontId="21" fillId="14" borderId="10" xfId="1" applyFont="1" applyFill="1" applyBorder="1" applyAlignment="1">
      <alignment horizontal="center" vertical="center" wrapText="1"/>
    </xf>
    <xf numFmtId="0" fontId="22" fillId="17" borderId="10" xfId="1" applyFont="1" applyFill="1" applyBorder="1" applyAlignment="1">
      <alignment horizontal="center" vertical="center" wrapText="1"/>
    </xf>
    <xf numFmtId="0" fontId="21" fillId="14" borderId="5" xfId="1" applyFont="1" applyFill="1" applyBorder="1" applyAlignment="1">
      <alignment horizontal="center" vertical="center" wrapText="1"/>
    </xf>
    <xf numFmtId="0" fontId="5" fillId="3" borderId="0" xfId="2" applyFont="1" applyAlignment="1">
      <alignment horizontal="center" vertical="center" wrapText="1"/>
    </xf>
    <xf numFmtId="0" fontId="1" fillId="2" borderId="11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11" fillId="10" borderId="11" xfId="1" applyFont="1" applyFill="1" applyBorder="1" applyAlignment="1">
      <alignment horizontal="center" vertical="center" wrapText="1"/>
    </xf>
    <xf numFmtId="0" fontId="11" fillId="10" borderId="8" xfId="1" applyFont="1" applyFill="1" applyBorder="1" applyAlignment="1">
      <alignment horizontal="center" vertical="center" wrapText="1"/>
    </xf>
    <xf numFmtId="0" fontId="11" fillId="10" borderId="8" xfId="2" applyFont="1" applyFill="1" applyBorder="1" applyAlignment="1">
      <alignment horizontal="center" vertical="center" wrapText="1"/>
    </xf>
    <xf numFmtId="0" fontId="16" fillId="14" borderId="8" xfId="2" applyFont="1" applyFill="1" applyBorder="1" applyAlignment="1">
      <alignment horizontal="center" vertical="center" wrapText="1"/>
    </xf>
    <xf numFmtId="0" fontId="16" fillId="14" borderId="8" xfId="1" applyFont="1" applyFill="1" applyBorder="1" applyAlignment="1">
      <alignment horizontal="center" vertical="center" wrapText="1"/>
    </xf>
    <xf numFmtId="0" fontId="16" fillId="14" borderId="8" xfId="4" applyFont="1" applyFill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1" fillId="10" borderId="8" xfId="0" applyFont="1" applyFill="1" applyBorder="1" applyAlignment="1">
      <alignment horizontal="center" vertical="center" wrapText="1"/>
    </xf>
    <xf numFmtId="0" fontId="11" fillId="10" borderId="0" xfId="2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14" fontId="16" fillId="0" borderId="8" xfId="0" applyNumberFormat="1" applyFont="1" applyFill="1" applyBorder="1" applyAlignment="1">
      <alignment horizontal="center" vertical="center" wrapText="1"/>
    </xf>
    <xf numFmtId="0" fontId="16" fillId="0" borderId="8" xfId="2" applyFont="1" applyFill="1" applyBorder="1" applyAlignment="1">
      <alignment horizontal="center" vertical="center" wrapText="1"/>
    </xf>
    <xf numFmtId="0" fontId="16" fillId="0" borderId="8" xfId="1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1" fillId="0" borderId="8" xfId="1" applyFont="1" applyFill="1" applyBorder="1" applyAlignment="1">
      <alignment horizontal="center" vertical="center" wrapText="1"/>
    </xf>
    <xf numFmtId="0" fontId="11" fillId="0" borderId="5" xfId="2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9">
    <cellStyle name="Bad" xfId="4" builtinId="27"/>
    <cellStyle name="Bad 2" xfId="8" xr:uid="{9DDA31BD-2502-4BA9-9A7B-B805DF225263}"/>
    <cellStyle name="Good" xfId="1" builtinId="26"/>
    <cellStyle name="Good 2" xfId="6" xr:uid="{25895971-9265-4BB4-A309-190C321B56F4}"/>
    <cellStyle name="Hyperlink" xfId="3" builtinId="8"/>
    <cellStyle name="Hyperlink 2" xfId="5" xr:uid="{7D7515B4-F75B-4A96-B151-0D5244C2AAD1}"/>
    <cellStyle name="Neutral" xfId="2" builtinId="28"/>
    <cellStyle name="Neutral 2" xfId="7" xr:uid="{55A886E4-9330-4857-B9CA-498B2D8A8EC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pypi.python.org/pypi/agat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3</xdr:row>
      <xdr:rowOff>304800</xdr:rowOff>
    </xdr:to>
    <xdr:sp macro="" textlink="">
      <xdr:nvSpPr>
        <xdr:cNvPr id="2" name="AutoShape 1" descr="Support Python version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C332A7-07A4-4977-B7CB-7B527D8874B3}"/>
            </a:ext>
          </a:extLst>
        </xdr:cNvPr>
        <xdr:cNvSpPr>
          <a:spLocks noChangeAspect="1" noChangeArrowheads="1"/>
        </xdr:cNvSpPr>
      </xdr:nvSpPr>
      <xdr:spPr bwMode="auto">
        <a:xfrm>
          <a:off x="9639300" y="126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vd.nist.gov/vuln/detail/CVE-2024-21485" TargetMode="External"/><Relationship Id="rId18" Type="http://schemas.openxmlformats.org/officeDocument/2006/relationships/hyperlink" Target="https://www.cve.org/CVERecord?id=CVE-2023-41419" TargetMode="External"/><Relationship Id="rId26" Type="http://schemas.openxmlformats.org/officeDocument/2006/relationships/hyperlink" Target="https://github.com/decalage2/olefile" TargetMode="External"/><Relationship Id="rId3" Type="http://schemas.openxmlformats.org/officeDocument/2006/relationships/hyperlink" Target="https://github.com/aio-libs/aiobotocore/security" TargetMode="External"/><Relationship Id="rId21" Type="http://schemas.openxmlformats.org/officeDocument/2006/relationships/hyperlink" Target="https://www.cve.org/CVERecord?id=CVE-2024-5550" TargetMode="External"/><Relationship Id="rId7" Type="http://schemas.openxmlformats.org/officeDocument/2006/relationships/hyperlink" Target="https://github.com/omnilib/aiosqlite/security" TargetMode="External"/><Relationship Id="rId12" Type="http://schemas.openxmlformats.org/officeDocument/2006/relationships/hyperlink" Target="https://github.com/paulfitz/daff" TargetMode="External"/><Relationship Id="rId17" Type="http://schemas.openxmlformats.org/officeDocument/2006/relationships/hyperlink" Target="https://github.com/dask/dask-glm/" TargetMode="External"/><Relationship Id="rId25" Type="http://schemas.openxmlformats.org/officeDocument/2006/relationships/hyperlink" Target="https://github.com/pydata/numexpr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github.com/wireservice/agate/security" TargetMode="External"/><Relationship Id="rId16" Type="http://schemas.openxmlformats.org/officeDocument/2006/relationships/hyperlink" Target="https://github.com/plotly/dash" TargetMode="External"/><Relationship Id="rId20" Type="http://schemas.openxmlformats.org/officeDocument/2006/relationships/hyperlink" Target="https://github.com/kjd/idna" TargetMode="External"/><Relationship Id="rId29" Type="http://schemas.openxmlformats.org/officeDocument/2006/relationships/hyperlink" Target="https://services.nvd.nist.gov/rest/json/cves/2.0?keywordSearch=bleach" TargetMode="External"/><Relationship Id="rId1" Type="http://schemas.openxmlformats.org/officeDocument/2006/relationships/hyperlink" Target="https://github.com/wireservice/agate" TargetMode="External"/><Relationship Id="rId6" Type="http://schemas.openxmlformats.org/officeDocument/2006/relationships/hyperlink" Target="https://github.com/omnilib/aioitertools/security" TargetMode="External"/><Relationship Id="rId11" Type="http://schemas.openxmlformats.org/officeDocument/2006/relationships/hyperlink" Target="https://nvd.nist.gov/vuln/detail/CVE-2022-24065" TargetMode="External"/><Relationship Id="rId24" Type="http://schemas.openxmlformats.org/officeDocument/2006/relationships/hyperlink" Target="https://nvd.nist.gov/vuln/detail/CVE-2024-39705(through%203.8.1)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github.com/aio-libs/aiohttp/security" TargetMode="External"/><Relationship Id="rId15" Type="http://schemas.openxmlformats.org/officeDocument/2006/relationships/hyperlink" Target="https://github.com/plotly/dash-html-components" TargetMode="External"/><Relationship Id="rId23" Type="http://schemas.openxmlformats.org/officeDocument/2006/relationships/hyperlink" Target="https://github.com/bmc/munkres" TargetMode="External"/><Relationship Id="rId28" Type="http://schemas.openxmlformats.org/officeDocument/2006/relationships/hyperlink" Target="https://pypi.org/search/?c=Development+Status+%3A%3A+5+-+Production%2FStable" TargetMode="External"/><Relationship Id="rId10" Type="http://schemas.openxmlformats.org/officeDocument/2006/relationships/hyperlink" Target="https://github.com/conda/conda" TargetMode="External"/><Relationship Id="rId19" Type="http://schemas.openxmlformats.org/officeDocument/2006/relationships/hyperlink" Target="https://www.cve.org/CVERecord?id=CVE-2024-5550" TargetMode="External"/><Relationship Id="rId31" Type="http://schemas.openxmlformats.org/officeDocument/2006/relationships/hyperlink" Target="https://pypi.org/project/tabulate/0.9.0/" TargetMode="External"/><Relationship Id="rId4" Type="http://schemas.openxmlformats.org/officeDocument/2006/relationships/hyperlink" Target="https://github.com/Tinche/aiofiles/security" TargetMode="External"/><Relationship Id="rId9" Type="http://schemas.openxmlformats.org/officeDocument/2006/relationships/hyperlink" Target="https://www.cve.org/CVERecord?id=CVE-2024-21503" TargetMode="External"/><Relationship Id="rId14" Type="http://schemas.openxmlformats.org/officeDocument/2006/relationships/hyperlink" Target="https://www.cve.org/CVERecord?id=CVE-2024-21485" TargetMode="External"/><Relationship Id="rId22" Type="http://schemas.openxmlformats.org/officeDocument/2006/relationships/hyperlink" Target="https://github.com/jnwatson/py-lmdb" TargetMode="External"/><Relationship Id="rId27" Type="http://schemas.openxmlformats.org/officeDocument/2006/relationships/hyperlink" Target="https://github.com/budlight/pathlib" TargetMode="External"/><Relationship Id="rId30" Type="http://schemas.openxmlformats.org/officeDocument/2006/relationships/hyperlink" Target="https://github.com/astanin/python-tabulate/security/advisories" TargetMode="External"/><Relationship Id="rId8" Type="http://schemas.openxmlformats.org/officeDocument/2006/relationships/hyperlink" Target="https://github.com/neithere/argh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neithere/argh" TargetMode="External"/><Relationship Id="rId13" Type="http://schemas.openxmlformats.org/officeDocument/2006/relationships/hyperlink" Target="https://nvd.nist.gov/vuln/detail/CVE-2024-21485" TargetMode="External"/><Relationship Id="rId18" Type="http://schemas.openxmlformats.org/officeDocument/2006/relationships/hyperlink" Target="https://nvd.nist.gov/vuln/detail/CVE-2022-24065" TargetMode="External"/><Relationship Id="rId3" Type="http://schemas.openxmlformats.org/officeDocument/2006/relationships/hyperlink" Target="https://github.com/omnilib/aioitertools/security" TargetMode="External"/><Relationship Id="rId21" Type="http://schemas.openxmlformats.org/officeDocument/2006/relationships/hyperlink" Target="https://www.cve.org/CVERecord?id=CVE-2024-5550" TargetMode="External"/><Relationship Id="rId7" Type="http://schemas.openxmlformats.org/officeDocument/2006/relationships/hyperlink" Target="https://github.com/wireservice/agate/security" TargetMode="External"/><Relationship Id="rId12" Type="http://schemas.openxmlformats.org/officeDocument/2006/relationships/hyperlink" Target="https://www.cve.org/CVERecord?id=CVE-2024-21485" TargetMode="External"/><Relationship Id="rId17" Type="http://schemas.openxmlformats.org/officeDocument/2006/relationships/hyperlink" Target="https://github.com/dask/dask-glm/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github.com/omnilib/aiosqlite/security" TargetMode="External"/><Relationship Id="rId16" Type="http://schemas.openxmlformats.org/officeDocument/2006/relationships/hyperlink" Target="https://github.com/conda/conda" TargetMode="External"/><Relationship Id="rId20" Type="http://schemas.openxmlformats.org/officeDocument/2006/relationships/hyperlink" Target="https://github.com/kjd/idna" TargetMode="External"/><Relationship Id="rId1" Type="http://schemas.openxmlformats.org/officeDocument/2006/relationships/hyperlink" Target="https://github.com/wireservice/agate" TargetMode="External"/><Relationship Id="rId6" Type="http://schemas.openxmlformats.org/officeDocument/2006/relationships/hyperlink" Target="https://github.com/aio-libs/aiobotocore/security" TargetMode="External"/><Relationship Id="rId11" Type="http://schemas.openxmlformats.org/officeDocument/2006/relationships/hyperlink" Target="https://github.com/paulfitz/daf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github.com/Tinche/aiofiles/security" TargetMode="External"/><Relationship Id="rId15" Type="http://schemas.openxmlformats.org/officeDocument/2006/relationships/hyperlink" Target="https://github.com/plotly/dash" TargetMode="External"/><Relationship Id="rId23" Type="http://schemas.openxmlformats.org/officeDocument/2006/relationships/hyperlink" Target="https://github.com/jnwatson/py-lmdb" TargetMode="External"/><Relationship Id="rId10" Type="http://schemas.openxmlformats.org/officeDocument/2006/relationships/hyperlink" Target="https://pypi.org/search/?c=Development+Status+%3A%3A+5+-+Production%2FStable" TargetMode="External"/><Relationship Id="rId19" Type="http://schemas.openxmlformats.org/officeDocument/2006/relationships/hyperlink" Target="https://www.cve.org/CVERecord?id=CVE-2024-5550" TargetMode="External"/><Relationship Id="rId4" Type="http://schemas.openxmlformats.org/officeDocument/2006/relationships/hyperlink" Target="https://github.com/aio-libs/aiohttp/security" TargetMode="External"/><Relationship Id="rId9" Type="http://schemas.openxmlformats.org/officeDocument/2006/relationships/hyperlink" Target="https://www.cve.org/CVERecord?id=CVE-2024-21503" TargetMode="External"/><Relationship Id="rId14" Type="http://schemas.openxmlformats.org/officeDocument/2006/relationships/hyperlink" Target="https://github.com/plotly/dash-html-components" TargetMode="External"/><Relationship Id="rId22" Type="http://schemas.openxmlformats.org/officeDocument/2006/relationships/hyperlink" Target="https://www.cve.org/CVERecord?id=CVE-2023-414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G490"/>
  <sheetViews>
    <sheetView tabSelected="1" zoomScaleNormal="100" workbookViewId="0">
      <pane xSplit="8" ySplit="3" topLeftCell="R214" activePane="bottomRight" state="frozen"/>
      <selection pane="topRight" activeCell="H1" sqref="H1"/>
      <selection pane="bottomLeft" activeCell="A4" sqref="A4"/>
      <selection pane="bottomRight" activeCell="AH488" sqref="AH488"/>
    </sheetView>
  </sheetViews>
  <sheetFormatPr defaultRowHeight="15" x14ac:dyDescent="0.25"/>
  <cols>
    <col min="2" max="2" width="17.7109375" style="27" customWidth="1"/>
    <col min="3" max="3" width="11.140625" style="1" customWidth="1"/>
    <col min="4" max="4" width="15.28515625" style="2" customWidth="1"/>
    <col min="5" max="5" width="11.5703125" style="3" customWidth="1"/>
    <col min="6" max="6" width="9.7109375" style="3" customWidth="1"/>
    <col min="7" max="7" width="13.140625" style="3" customWidth="1"/>
    <col min="8" max="8" width="11.28515625" style="3" bestFit="1" customWidth="1"/>
    <col min="9" max="9" width="16.5703125" style="2" customWidth="1"/>
    <col min="10" max="10" width="13.42578125" style="27" customWidth="1"/>
    <col min="11" max="11" width="15.5703125" style="2" customWidth="1"/>
    <col min="12" max="12" width="14.5703125" style="2" customWidth="1"/>
    <col min="13" max="13" width="16.5703125" style="2" customWidth="1"/>
    <col min="14" max="14" width="16.5703125" style="161" customWidth="1"/>
    <col min="15" max="15" width="16.5703125" style="2" customWidth="1"/>
    <col min="16" max="16" width="13.5703125" style="2" customWidth="1"/>
    <col min="17" max="18" width="13.5703125" style="27" customWidth="1"/>
    <col min="19" max="19" width="17" style="27" customWidth="1"/>
    <col min="20" max="22" width="13.5703125" style="27" customWidth="1"/>
    <col min="23" max="23" width="18.85546875" style="27" customWidth="1"/>
    <col min="24" max="31" width="13.5703125" style="27" customWidth="1"/>
    <col min="32" max="32" width="16.85546875" style="27" bestFit="1" customWidth="1"/>
    <col min="33" max="33" width="20.42578125" customWidth="1"/>
  </cols>
  <sheetData>
    <row r="1" spans="1:33" ht="23.25" customHeight="1" x14ac:dyDescent="0.35">
      <c r="A1" s="4" t="s">
        <v>0</v>
      </c>
    </row>
    <row r="2" spans="1:33" ht="15.75" customHeight="1" thickBot="1" x14ac:dyDescent="0.3"/>
    <row r="3" spans="1:33" ht="60.75" customHeight="1" thickBot="1" x14ac:dyDescent="0.3">
      <c r="A3" s="5" t="s">
        <v>1</v>
      </c>
      <c r="B3" s="5" t="s">
        <v>2</v>
      </c>
      <c r="C3" s="6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5622</v>
      </c>
      <c r="O3" s="7" t="s">
        <v>14</v>
      </c>
      <c r="P3" s="7" t="s">
        <v>15</v>
      </c>
      <c r="Q3" s="7" t="s">
        <v>16</v>
      </c>
      <c r="R3" s="7" t="s">
        <v>5623</v>
      </c>
      <c r="S3" s="7" t="s">
        <v>5642</v>
      </c>
      <c r="T3" s="7" t="s">
        <v>17</v>
      </c>
      <c r="U3" s="7" t="s">
        <v>18</v>
      </c>
      <c r="V3" s="7" t="s">
        <v>5623</v>
      </c>
      <c r="W3" s="7" t="s">
        <v>5642</v>
      </c>
      <c r="X3" s="7" t="s">
        <v>19</v>
      </c>
      <c r="Y3" s="7" t="s">
        <v>20</v>
      </c>
      <c r="Z3" s="7" t="s">
        <v>5623</v>
      </c>
      <c r="AA3" s="7" t="s">
        <v>5642</v>
      </c>
      <c r="AB3" s="7" t="s">
        <v>21</v>
      </c>
      <c r="AC3" s="7" t="s">
        <v>22</v>
      </c>
      <c r="AD3" s="7" t="s">
        <v>5623</v>
      </c>
      <c r="AE3" s="7" t="s">
        <v>5642</v>
      </c>
      <c r="AF3" s="168" t="s">
        <v>5649</v>
      </c>
      <c r="AG3" s="168" t="s">
        <v>5650</v>
      </c>
    </row>
    <row r="4" spans="1:33" ht="60" hidden="1" customHeight="1" x14ac:dyDescent="0.25">
      <c r="A4" s="96">
        <v>1</v>
      </c>
      <c r="B4" s="97" t="s">
        <v>24</v>
      </c>
      <c r="C4" s="96" t="s">
        <v>25</v>
      </c>
      <c r="D4" s="15" t="str">
        <f t="shared" ref="D4:D14" si="0">HYPERLINK(_xlfn.CONCAT("https://pypi.org/project/",$B4,"/",$C4))</f>
        <v>https://pypi.org/project/agate/1.9.1</v>
      </c>
      <c r="E4" s="98">
        <v>45281.837059663529</v>
      </c>
      <c r="F4" s="99" t="s">
        <v>26</v>
      </c>
      <c r="G4" s="100" t="s">
        <v>27</v>
      </c>
      <c r="H4" s="98">
        <v>45686.266741910476</v>
      </c>
      <c r="I4" s="101" t="s">
        <v>28</v>
      </c>
      <c r="J4" s="101" t="s">
        <v>29</v>
      </c>
      <c r="K4" s="15" t="s">
        <v>30</v>
      </c>
      <c r="L4" s="57" t="s">
        <v>31</v>
      </c>
      <c r="M4" s="102" t="s">
        <v>32</v>
      </c>
      <c r="N4" s="150"/>
      <c r="O4" s="103"/>
      <c r="P4" s="104" t="s">
        <v>33</v>
      </c>
      <c r="Q4" s="105" t="s">
        <v>34</v>
      </c>
      <c r="R4" s="138" t="s">
        <v>5625</v>
      </c>
      <c r="S4" s="105"/>
      <c r="T4" s="104" t="s">
        <v>35</v>
      </c>
      <c r="U4" s="106" t="s">
        <v>34</v>
      </c>
      <c r="V4" s="77" t="s">
        <v>5624</v>
      </c>
      <c r="W4" s="77"/>
      <c r="X4" s="104" t="s">
        <v>36</v>
      </c>
      <c r="Y4" s="106" t="s">
        <v>34</v>
      </c>
      <c r="Z4" s="106"/>
      <c r="AA4" s="106"/>
      <c r="AB4" s="104" t="s">
        <v>37</v>
      </c>
      <c r="AC4" s="106" t="s">
        <v>34</v>
      </c>
      <c r="AD4" s="106"/>
      <c r="AE4" s="106"/>
      <c r="AF4" s="102" t="s">
        <v>38</v>
      </c>
    </row>
    <row r="5" spans="1:33" ht="60" hidden="1" customHeight="1" x14ac:dyDescent="0.25">
      <c r="A5" s="32">
        <v>2</v>
      </c>
      <c r="B5" s="19" t="s">
        <v>39</v>
      </c>
      <c r="C5" s="32" t="s">
        <v>40</v>
      </c>
      <c r="D5" s="11" t="str">
        <f t="shared" si="0"/>
        <v>https://pypi.org/project/aiobotocore/2.4.2</v>
      </c>
      <c r="E5" s="42">
        <v>44917.94202737524</v>
      </c>
      <c r="F5" s="12" t="s">
        <v>41</v>
      </c>
      <c r="G5" s="43" t="s">
        <v>42</v>
      </c>
      <c r="H5" s="42">
        <v>45820.990697979243</v>
      </c>
      <c r="I5" s="44" t="s">
        <v>43</v>
      </c>
      <c r="J5" s="31" t="s">
        <v>44</v>
      </c>
      <c r="K5" s="11" t="s">
        <v>45</v>
      </c>
      <c r="L5" s="45" t="s">
        <v>46</v>
      </c>
      <c r="M5" s="29" t="s">
        <v>32</v>
      </c>
      <c r="N5" s="151"/>
      <c r="O5" s="78"/>
      <c r="P5" s="95" t="s">
        <v>47</v>
      </c>
      <c r="Q5" s="90" t="s">
        <v>34</v>
      </c>
      <c r="R5" s="95" t="s">
        <v>5626</v>
      </c>
      <c r="S5" s="90"/>
      <c r="T5" s="95" t="s">
        <v>48</v>
      </c>
      <c r="U5" s="25" t="s">
        <v>34</v>
      </c>
      <c r="V5" s="25"/>
      <c r="W5" s="25"/>
      <c r="X5" s="95" t="s">
        <v>49</v>
      </c>
      <c r="Y5" s="46" t="s">
        <v>34</v>
      </c>
      <c r="Z5" s="106"/>
      <c r="AA5" s="106"/>
      <c r="AB5" s="104" t="s">
        <v>50</v>
      </c>
      <c r="AC5" s="25" t="s">
        <v>34</v>
      </c>
      <c r="AD5" s="25"/>
      <c r="AE5" s="25"/>
      <c r="AF5" s="25" t="s">
        <v>38</v>
      </c>
    </row>
    <row r="6" spans="1:33" ht="45" hidden="1" customHeight="1" x14ac:dyDescent="0.25">
      <c r="A6" s="32">
        <v>3</v>
      </c>
      <c r="B6" s="19" t="s">
        <v>51</v>
      </c>
      <c r="C6" s="32" t="s">
        <v>52</v>
      </c>
      <c r="D6" s="11" t="str">
        <f t="shared" si="0"/>
        <v>https://pypi.org/project/aiofiles/22.1.0</v>
      </c>
      <c r="E6" s="42">
        <v>44808.71481047455</v>
      </c>
      <c r="F6" s="12" t="s">
        <v>53</v>
      </c>
      <c r="G6" s="43" t="s">
        <v>54</v>
      </c>
      <c r="H6" s="42">
        <v>45467.459739921047</v>
      </c>
      <c r="I6" s="47"/>
      <c r="J6" s="44" t="s">
        <v>29</v>
      </c>
      <c r="K6" s="45" t="s">
        <v>55</v>
      </c>
      <c r="L6" s="45" t="s">
        <v>56</v>
      </c>
      <c r="M6" s="29" t="s">
        <v>32</v>
      </c>
      <c r="N6" s="151"/>
      <c r="O6" s="78"/>
      <c r="P6" s="95" t="s">
        <v>57</v>
      </c>
      <c r="Q6" s="90" t="s">
        <v>34</v>
      </c>
      <c r="R6" s="90"/>
      <c r="S6" s="90"/>
      <c r="T6" s="95" t="s">
        <v>58</v>
      </c>
      <c r="U6" s="25" t="s">
        <v>34</v>
      </c>
      <c r="V6" s="25"/>
      <c r="W6" s="25"/>
      <c r="X6" s="95" t="s">
        <v>59</v>
      </c>
      <c r="Y6" s="46" t="s">
        <v>34</v>
      </c>
      <c r="Z6" s="106"/>
      <c r="AA6" s="106"/>
      <c r="AB6" s="104" t="s">
        <v>60</v>
      </c>
      <c r="AC6" s="25" t="s">
        <v>34</v>
      </c>
      <c r="AD6" s="25"/>
      <c r="AE6" s="25"/>
      <c r="AF6" s="25" t="s">
        <v>38</v>
      </c>
    </row>
    <row r="7" spans="1:33" ht="76.5" customHeight="1" x14ac:dyDescent="0.25">
      <c r="A7" s="32">
        <v>4</v>
      </c>
      <c r="B7" s="19" t="s">
        <v>61</v>
      </c>
      <c r="C7" s="30" t="s">
        <v>62</v>
      </c>
      <c r="D7" s="11" t="str">
        <f t="shared" si="0"/>
        <v>https://pypi.org/project/aiohttp/3.8.3</v>
      </c>
      <c r="E7" s="42">
        <v>44825.61116898324</v>
      </c>
      <c r="F7" s="42" t="s">
        <v>63</v>
      </c>
      <c r="G7" s="43" t="s">
        <v>64</v>
      </c>
      <c r="H7" s="42">
        <v>45848.543506716109</v>
      </c>
      <c r="I7" s="44" t="s">
        <v>65</v>
      </c>
      <c r="J7" s="44" t="s">
        <v>29</v>
      </c>
      <c r="K7" s="45" t="s">
        <v>66</v>
      </c>
      <c r="L7" s="45" t="s">
        <v>67</v>
      </c>
      <c r="M7" s="48" t="s">
        <v>68</v>
      </c>
      <c r="N7" s="162"/>
      <c r="O7" s="79" t="s">
        <v>5643</v>
      </c>
      <c r="P7" s="95" t="s">
        <v>70</v>
      </c>
      <c r="Q7" s="91" t="s">
        <v>71</v>
      </c>
      <c r="R7" s="41" t="str">
        <f>HYPERLINK(_xlfn.CONCAT("https://nvd.nist.gov/vuln/search/results?form_type=Basic&amp;results_type=overview&amp;query=",$B7,"&amp;search_type=all&amp;isCpeNameSearch=false"),CONCATENATE("NVD NIST ",$B7," link"))</f>
        <v>NVD NIST aiohttp link</v>
      </c>
      <c r="S7" s="16" t="s">
        <v>5637</v>
      </c>
      <c r="T7" s="95" t="s">
        <v>72</v>
      </c>
      <c r="U7" s="49" t="s">
        <v>73</v>
      </c>
      <c r="V7" s="41" t="str">
        <f>HYPERLINK(CONCATENATE("https://cve.mitre.org/cgi-bin/cvekey.cgi?keyword=",$B7),CONCATENATE("CVE MITRE ",$B7," link"))</f>
        <v>CVE MITRE aiohttp link</v>
      </c>
      <c r="W7" s="16" t="s">
        <v>5637</v>
      </c>
      <c r="X7" s="95" t="s">
        <v>74</v>
      </c>
      <c r="Y7" s="49" t="s">
        <v>75</v>
      </c>
      <c r="Z7" s="142" t="str">
        <f t="shared" ref="Z7" si="1">HYPERLINK(CONCATENATE("https://security.snyk.io/vuln/pip?search=",$B7),CONCATENATE("Snyk ",$B7," link"))</f>
        <v>Snyk aiohttp link</v>
      </c>
      <c r="AA7" s="16" t="s">
        <v>5637</v>
      </c>
      <c r="AB7" s="104" t="s">
        <v>76</v>
      </c>
      <c r="AC7" s="25" t="s">
        <v>34</v>
      </c>
      <c r="AD7" s="141" t="str">
        <f>HYPERLINK(CONCATENATE("https://www.exploit-db.com/search?q=",$B7,"&amp;verified=true"),CONCATENATE("Exploit-DB ",$B7," link"))</f>
        <v>Exploit-DB aiohttp link</v>
      </c>
      <c r="AE7" s="143" t="s">
        <v>5630</v>
      </c>
      <c r="AF7" s="50" t="s">
        <v>77</v>
      </c>
      <c r="AG7" s="53" t="s">
        <v>38</v>
      </c>
    </row>
    <row r="8" spans="1:33" ht="60" hidden="1" customHeight="1" x14ac:dyDescent="0.25">
      <c r="A8" s="32">
        <v>5</v>
      </c>
      <c r="B8" s="19" t="s">
        <v>78</v>
      </c>
      <c r="C8" s="32" t="s">
        <v>79</v>
      </c>
      <c r="D8" s="11" t="str">
        <f t="shared" si="0"/>
        <v>https://pypi.org/project/aioitertools/0.7.1</v>
      </c>
      <c r="E8" s="42">
        <v>44144.166965355078</v>
      </c>
      <c r="F8" s="12" t="s">
        <v>80</v>
      </c>
      <c r="G8" s="43" t="s">
        <v>81</v>
      </c>
      <c r="H8" s="42">
        <v>45537.149299240977</v>
      </c>
      <c r="I8" s="44" t="s">
        <v>82</v>
      </c>
      <c r="J8" s="31" t="s">
        <v>44</v>
      </c>
      <c r="K8" s="11" t="s">
        <v>83</v>
      </c>
      <c r="L8" s="45" t="s">
        <v>84</v>
      </c>
      <c r="M8" s="29" t="s">
        <v>32</v>
      </c>
      <c r="N8" s="151"/>
      <c r="O8" s="78"/>
      <c r="P8" s="95" t="s">
        <v>85</v>
      </c>
      <c r="Q8" s="90" t="s">
        <v>34</v>
      </c>
      <c r="R8" s="139"/>
      <c r="S8" s="90"/>
      <c r="T8" s="95" t="s">
        <v>86</v>
      </c>
      <c r="U8" s="25" t="s">
        <v>34</v>
      </c>
      <c r="V8" s="25"/>
      <c r="W8" s="25"/>
      <c r="X8" s="95" t="s">
        <v>87</v>
      </c>
      <c r="Y8" s="25" t="s">
        <v>34</v>
      </c>
      <c r="Z8" s="108"/>
      <c r="AA8" s="108"/>
      <c r="AB8" s="104" t="s">
        <v>88</v>
      </c>
      <c r="AC8" s="25" t="s">
        <v>34</v>
      </c>
      <c r="AD8" s="25"/>
      <c r="AE8" s="25"/>
      <c r="AF8" s="25" t="s">
        <v>38</v>
      </c>
    </row>
    <row r="9" spans="1:33" ht="60" hidden="1" customHeight="1" x14ac:dyDescent="0.25">
      <c r="A9" s="32">
        <v>6</v>
      </c>
      <c r="B9" s="19" t="s">
        <v>89</v>
      </c>
      <c r="C9" s="32" t="s">
        <v>90</v>
      </c>
      <c r="D9" s="11" t="str">
        <f t="shared" si="0"/>
        <v>https://pypi.org/project/aiosignal/1.2.0</v>
      </c>
      <c r="E9" s="42">
        <v>44485.666227279711</v>
      </c>
      <c r="F9" s="42" t="s">
        <v>91</v>
      </c>
      <c r="G9" s="43" t="s">
        <v>92</v>
      </c>
      <c r="H9" s="42">
        <v>45841.954654586538</v>
      </c>
      <c r="I9" s="44" t="s">
        <v>93</v>
      </c>
      <c r="J9" s="44" t="s">
        <v>29</v>
      </c>
      <c r="K9" s="45" t="s">
        <v>94</v>
      </c>
      <c r="L9" s="45" t="s">
        <v>95</v>
      </c>
      <c r="M9" s="29" t="s">
        <v>32</v>
      </c>
      <c r="N9" s="151"/>
      <c r="O9" s="78"/>
      <c r="P9" s="95" t="s">
        <v>96</v>
      </c>
      <c r="Q9" s="90" t="s">
        <v>34</v>
      </c>
      <c r="R9" s="90"/>
      <c r="S9" s="90"/>
      <c r="T9" s="95" t="s">
        <v>97</v>
      </c>
      <c r="U9" s="25" t="s">
        <v>34</v>
      </c>
      <c r="V9" s="25"/>
      <c r="W9" s="25"/>
      <c r="X9" s="95" t="s">
        <v>98</v>
      </c>
      <c r="Y9" s="46" t="s">
        <v>34</v>
      </c>
      <c r="Z9" s="106"/>
      <c r="AA9" s="106"/>
      <c r="AB9" s="104" t="s">
        <v>99</v>
      </c>
      <c r="AC9" s="25" t="s">
        <v>34</v>
      </c>
      <c r="AD9" s="25"/>
      <c r="AE9" s="25"/>
      <c r="AF9" s="25" t="s">
        <v>38</v>
      </c>
    </row>
    <row r="10" spans="1:33" ht="60" hidden="1" customHeight="1" x14ac:dyDescent="0.25">
      <c r="A10" s="32">
        <v>7</v>
      </c>
      <c r="B10" s="19" t="s">
        <v>100</v>
      </c>
      <c r="C10" s="32" t="s">
        <v>101</v>
      </c>
      <c r="D10" s="11" t="str">
        <f t="shared" si="0"/>
        <v>https://pypi.org/project/aiosqlite/0.18.0</v>
      </c>
      <c r="E10" s="42">
        <v>44914.231431630637</v>
      </c>
      <c r="F10" s="12" t="s">
        <v>102</v>
      </c>
      <c r="G10" s="43" t="s">
        <v>103</v>
      </c>
      <c r="H10" s="42">
        <v>45691.312657408322</v>
      </c>
      <c r="I10" s="44" t="s">
        <v>82</v>
      </c>
      <c r="J10" s="44" t="s">
        <v>29</v>
      </c>
      <c r="K10" s="11" t="s">
        <v>104</v>
      </c>
      <c r="L10" s="45" t="s">
        <v>105</v>
      </c>
      <c r="M10" s="29" t="s">
        <v>32</v>
      </c>
      <c r="N10" s="151"/>
      <c r="O10" s="78"/>
      <c r="P10" s="95" t="s">
        <v>106</v>
      </c>
      <c r="Q10" s="90" t="s">
        <v>34</v>
      </c>
      <c r="R10" s="90"/>
      <c r="S10" s="90"/>
      <c r="T10" s="95" t="s">
        <v>107</v>
      </c>
      <c r="U10" s="25" t="s">
        <v>34</v>
      </c>
      <c r="V10" s="25"/>
      <c r="W10" s="25"/>
      <c r="X10" s="95" t="s">
        <v>108</v>
      </c>
      <c r="Y10" s="25" t="s">
        <v>34</v>
      </c>
      <c r="Z10" s="108"/>
      <c r="AA10" s="108"/>
      <c r="AB10" s="104" t="s">
        <v>109</v>
      </c>
      <c r="AC10" s="25" t="s">
        <v>34</v>
      </c>
      <c r="AD10" s="25"/>
      <c r="AE10" s="25"/>
      <c r="AF10" s="25" t="s">
        <v>38</v>
      </c>
    </row>
    <row r="11" spans="1:33" ht="60" hidden="1" customHeight="1" x14ac:dyDescent="0.25">
      <c r="A11" s="32">
        <v>8</v>
      </c>
      <c r="B11" s="19" t="s">
        <v>110</v>
      </c>
      <c r="C11" s="32" t="s">
        <v>111</v>
      </c>
      <c r="D11" s="11" t="str">
        <f t="shared" si="0"/>
        <v>https://pypi.org/project/alabaster/0.7.12</v>
      </c>
      <c r="E11" s="42">
        <v>43376.068948553097</v>
      </c>
      <c r="F11" s="12" t="s">
        <v>112</v>
      </c>
      <c r="G11" s="43" t="s">
        <v>113</v>
      </c>
      <c r="H11" s="42">
        <v>45499.760440401093</v>
      </c>
      <c r="I11" s="47"/>
      <c r="J11" s="44" t="s">
        <v>29</v>
      </c>
      <c r="K11" s="45" t="s">
        <v>114</v>
      </c>
      <c r="L11" s="45" t="s">
        <v>115</v>
      </c>
      <c r="M11" s="29" t="s">
        <v>32</v>
      </c>
      <c r="N11" s="151"/>
      <c r="O11" s="78"/>
      <c r="P11" s="95" t="s">
        <v>116</v>
      </c>
      <c r="Q11" s="90" t="s">
        <v>34</v>
      </c>
      <c r="R11" s="90"/>
      <c r="S11" s="90"/>
      <c r="T11" s="95" t="s">
        <v>117</v>
      </c>
      <c r="U11" s="25" t="s">
        <v>34</v>
      </c>
      <c r="V11" s="25"/>
      <c r="W11" s="25"/>
      <c r="X11" s="95" t="s">
        <v>118</v>
      </c>
      <c r="Y11" s="25" t="s">
        <v>34</v>
      </c>
      <c r="Z11" s="108"/>
      <c r="AA11" s="108"/>
      <c r="AB11" s="104" t="s">
        <v>119</v>
      </c>
      <c r="AC11" s="25" t="s">
        <v>34</v>
      </c>
      <c r="AD11" s="25"/>
      <c r="AE11" s="25"/>
      <c r="AF11" s="25" t="s">
        <v>38</v>
      </c>
    </row>
    <row r="12" spans="1:33" ht="60" hidden="1" customHeight="1" x14ac:dyDescent="0.25">
      <c r="A12" s="32">
        <v>9</v>
      </c>
      <c r="B12" s="19" t="s">
        <v>120</v>
      </c>
      <c r="C12" s="32" t="s">
        <v>121</v>
      </c>
      <c r="D12" s="11" t="str">
        <f t="shared" si="0"/>
        <v>https://pypi.org/project/altgraph/0.17.3</v>
      </c>
      <c r="E12" s="42">
        <v>44829.737774484071</v>
      </c>
      <c r="F12" s="12" t="s">
        <v>122</v>
      </c>
      <c r="G12" s="43" t="s">
        <v>123</v>
      </c>
      <c r="H12" s="42">
        <v>45194.378364482618</v>
      </c>
      <c r="I12" s="47"/>
      <c r="J12" s="44" t="s">
        <v>124</v>
      </c>
      <c r="K12" s="45" t="s">
        <v>125</v>
      </c>
      <c r="L12" s="45" t="s">
        <v>126</v>
      </c>
      <c r="M12" s="29" t="s">
        <v>32</v>
      </c>
      <c r="N12" s="151"/>
      <c r="O12" s="78"/>
      <c r="P12" s="95" t="s">
        <v>127</v>
      </c>
      <c r="Q12" s="90" t="s">
        <v>34</v>
      </c>
      <c r="R12" s="90"/>
      <c r="S12" s="90"/>
      <c r="T12" s="95" t="s">
        <v>128</v>
      </c>
      <c r="U12" s="25" t="s">
        <v>34</v>
      </c>
      <c r="V12" s="25"/>
      <c r="W12" s="25"/>
      <c r="X12" s="95" t="s">
        <v>129</v>
      </c>
      <c r="Y12" s="25" t="s">
        <v>34</v>
      </c>
      <c r="Z12" s="108"/>
      <c r="AA12" s="108"/>
      <c r="AB12" s="104" t="s">
        <v>130</v>
      </c>
      <c r="AC12" s="25" t="s">
        <v>34</v>
      </c>
      <c r="AD12" s="25"/>
      <c r="AE12" s="25"/>
      <c r="AF12" s="25" t="s">
        <v>38</v>
      </c>
    </row>
    <row r="13" spans="1:33" ht="75" hidden="1" customHeight="1" x14ac:dyDescent="0.25">
      <c r="A13" s="32">
        <v>10</v>
      </c>
      <c r="B13" s="19" t="s">
        <v>131</v>
      </c>
      <c r="C13" s="32" t="s">
        <v>132</v>
      </c>
      <c r="D13" s="11" t="str">
        <f t="shared" si="0"/>
        <v>https://pypi.org/project/anaconda-catalogs/0.2.0</v>
      </c>
      <c r="E13" s="42">
        <v>44988.159260396184</v>
      </c>
      <c r="F13" s="12" t="s">
        <v>132</v>
      </c>
      <c r="G13" s="34" t="s">
        <v>133</v>
      </c>
      <c r="H13" s="42">
        <v>44988.159260396184</v>
      </c>
      <c r="I13" s="23" t="s">
        <v>134</v>
      </c>
      <c r="J13" s="32" t="s">
        <v>124</v>
      </c>
      <c r="K13" s="51"/>
      <c r="L13" s="11" t="s">
        <v>135</v>
      </c>
      <c r="M13" s="52" t="s">
        <v>32</v>
      </c>
      <c r="N13" s="152"/>
      <c r="O13" s="78"/>
      <c r="P13" s="95" t="s">
        <v>136</v>
      </c>
      <c r="Q13" s="92" t="s">
        <v>34</v>
      </c>
      <c r="R13" s="92"/>
      <c r="S13" s="92"/>
      <c r="T13" s="95" t="s">
        <v>137</v>
      </c>
      <c r="U13" s="53" t="s">
        <v>34</v>
      </c>
      <c r="V13" s="53"/>
      <c r="W13" s="53"/>
      <c r="X13" s="95" t="s">
        <v>138</v>
      </c>
      <c r="Y13" s="53" t="s">
        <v>34</v>
      </c>
      <c r="Z13" s="52"/>
      <c r="AA13" s="52"/>
      <c r="AB13" s="104" t="s">
        <v>139</v>
      </c>
      <c r="AC13" s="53" t="s">
        <v>34</v>
      </c>
      <c r="AD13" s="53"/>
      <c r="AE13" s="53"/>
      <c r="AF13" s="53" t="s">
        <v>38</v>
      </c>
    </row>
    <row r="14" spans="1:33" ht="60" hidden="1" customHeight="1" x14ac:dyDescent="0.25">
      <c r="A14" s="32">
        <v>11</v>
      </c>
      <c r="B14" s="19" t="s">
        <v>140</v>
      </c>
      <c r="C14" s="32" t="s">
        <v>141</v>
      </c>
      <c r="D14" s="11" t="str">
        <f t="shared" si="0"/>
        <v>https://pypi.org/project/anaconda-client/1.11.3</v>
      </c>
      <c r="E14" s="54" t="s">
        <v>142</v>
      </c>
      <c r="F14" s="12" t="s">
        <v>26</v>
      </c>
      <c r="G14" s="43" t="s">
        <v>143</v>
      </c>
      <c r="H14" s="42">
        <v>45762.170852216783</v>
      </c>
      <c r="I14" s="44" t="s">
        <v>144</v>
      </c>
      <c r="J14" s="44" t="s">
        <v>29</v>
      </c>
      <c r="K14" s="55" t="s">
        <v>145</v>
      </c>
      <c r="L14" s="45" t="s">
        <v>146</v>
      </c>
      <c r="M14" s="29" t="s">
        <v>32</v>
      </c>
      <c r="N14" s="151"/>
      <c r="O14" s="78"/>
      <c r="P14" s="95" t="s">
        <v>147</v>
      </c>
      <c r="Q14" s="90" t="s">
        <v>34</v>
      </c>
      <c r="R14" s="90"/>
      <c r="S14" s="90"/>
      <c r="T14" s="95" t="s">
        <v>148</v>
      </c>
      <c r="U14" s="25" t="s">
        <v>34</v>
      </c>
      <c r="V14" s="25"/>
      <c r="W14" s="25"/>
      <c r="X14" s="95" t="s">
        <v>149</v>
      </c>
      <c r="Y14" s="25" t="s">
        <v>34</v>
      </c>
      <c r="Z14" s="108"/>
      <c r="AA14" s="108"/>
      <c r="AB14" s="104" t="s">
        <v>150</v>
      </c>
      <c r="AC14" s="25" t="s">
        <v>34</v>
      </c>
      <c r="AD14" s="25"/>
      <c r="AE14" s="25"/>
      <c r="AF14" s="25" t="s">
        <v>38</v>
      </c>
    </row>
    <row r="15" spans="1:33" ht="45" hidden="1" customHeight="1" x14ac:dyDescent="0.25">
      <c r="A15" s="32">
        <v>12</v>
      </c>
      <c r="B15" s="19" t="s">
        <v>151</v>
      </c>
      <c r="C15" s="32" t="s">
        <v>40</v>
      </c>
      <c r="D15" s="32" t="s">
        <v>152</v>
      </c>
      <c r="E15" s="35" t="s">
        <v>153</v>
      </c>
      <c r="F15" s="35" t="s">
        <v>153</v>
      </c>
      <c r="G15" s="35" t="s">
        <v>153</v>
      </c>
      <c r="H15" s="35" t="s">
        <v>153</v>
      </c>
      <c r="I15" s="10"/>
      <c r="J15" s="28"/>
      <c r="K15" s="12" t="s">
        <v>154</v>
      </c>
      <c r="L15" s="11" t="s">
        <v>155</v>
      </c>
      <c r="M15" s="53" t="s">
        <v>32</v>
      </c>
      <c r="N15" s="153"/>
      <c r="O15" s="78"/>
      <c r="P15" s="95" t="s">
        <v>156</v>
      </c>
      <c r="Q15" s="92" t="s">
        <v>34</v>
      </c>
      <c r="R15" s="92"/>
      <c r="S15" s="92"/>
      <c r="T15" s="95" t="s">
        <v>157</v>
      </c>
      <c r="U15" s="53" t="s">
        <v>34</v>
      </c>
      <c r="V15" s="53"/>
      <c r="W15" s="53"/>
      <c r="X15" s="95" t="s">
        <v>158</v>
      </c>
      <c r="Y15" s="53" t="s">
        <v>34</v>
      </c>
      <c r="Z15" s="52"/>
      <c r="AA15" s="52"/>
      <c r="AB15" s="104" t="s">
        <v>159</v>
      </c>
      <c r="AC15" s="53" t="s">
        <v>34</v>
      </c>
      <c r="AD15" s="53"/>
      <c r="AE15" s="53"/>
      <c r="AF15" s="53" t="s">
        <v>38</v>
      </c>
    </row>
    <row r="16" spans="1:33" ht="75" hidden="1" customHeight="1" x14ac:dyDescent="0.25">
      <c r="A16" s="32">
        <v>13</v>
      </c>
      <c r="B16" s="19" t="s">
        <v>160</v>
      </c>
      <c r="C16" s="32" t="s">
        <v>161</v>
      </c>
      <c r="D16" s="32" t="s">
        <v>152</v>
      </c>
      <c r="E16" s="35" t="s">
        <v>153</v>
      </c>
      <c r="F16" s="35" t="s">
        <v>153</v>
      </c>
      <c r="G16" s="35" t="s">
        <v>153</v>
      </c>
      <c r="H16" s="35" t="s">
        <v>153</v>
      </c>
      <c r="I16" s="23" t="s">
        <v>152</v>
      </c>
      <c r="J16" s="32" t="s">
        <v>152</v>
      </c>
      <c r="K16" s="12" t="s">
        <v>162</v>
      </c>
      <c r="L16" s="45" t="s">
        <v>163</v>
      </c>
      <c r="M16" s="29" t="s">
        <v>32</v>
      </c>
      <c r="N16" s="151"/>
      <c r="O16" s="78"/>
      <c r="P16" s="95" t="s">
        <v>164</v>
      </c>
      <c r="Q16" s="90" t="s">
        <v>34</v>
      </c>
      <c r="R16" s="90"/>
      <c r="S16" s="90"/>
      <c r="T16" s="95" t="s">
        <v>165</v>
      </c>
      <c r="U16" s="25" t="s">
        <v>34</v>
      </c>
      <c r="V16" s="25"/>
      <c r="W16" s="25"/>
      <c r="X16" s="95" t="s">
        <v>166</v>
      </c>
      <c r="Y16" s="25" t="s">
        <v>34</v>
      </c>
      <c r="Z16" s="108"/>
      <c r="AA16" s="108"/>
      <c r="AB16" s="104" t="s">
        <v>167</v>
      </c>
      <c r="AC16" s="25" t="s">
        <v>34</v>
      </c>
      <c r="AD16" s="25"/>
      <c r="AE16" s="25"/>
      <c r="AF16" s="25" t="s">
        <v>38</v>
      </c>
    </row>
    <row r="17" spans="1:32" ht="90" hidden="1" customHeight="1" x14ac:dyDescent="0.25">
      <c r="A17" s="32">
        <v>14</v>
      </c>
      <c r="B17" s="19" t="s">
        <v>168</v>
      </c>
      <c r="C17" s="32" t="s">
        <v>169</v>
      </c>
      <c r="D17" s="11" t="str">
        <f t="shared" ref="D17:D32" si="2">HYPERLINK(_xlfn.CONCAT("https://pypi.org/project/",$B17,""))</f>
        <v>https://pypi.org/project/annotated-types</v>
      </c>
      <c r="E17" s="42">
        <v>45432.898195607282</v>
      </c>
      <c r="F17" s="13" t="s">
        <v>169</v>
      </c>
      <c r="G17" s="43" t="s">
        <v>170</v>
      </c>
      <c r="H17" s="56">
        <v>45432.898195607282</v>
      </c>
      <c r="I17" s="44" t="s">
        <v>171</v>
      </c>
      <c r="J17" s="31" t="s">
        <v>44</v>
      </c>
      <c r="K17" s="57" t="s">
        <v>172</v>
      </c>
      <c r="L17" s="45" t="s">
        <v>173</v>
      </c>
      <c r="M17" s="29" t="s">
        <v>32</v>
      </c>
      <c r="N17" s="151"/>
      <c r="O17" s="78"/>
      <c r="P17" s="95" t="s">
        <v>174</v>
      </c>
      <c r="Q17" s="90" t="s">
        <v>34</v>
      </c>
      <c r="R17" s="90"/>
      <c r="S17" s="90"/>
      <c r="T17" s="95" t="s">
        <v>175</v>
      </c>
      <c r="U17" s="25" t="s">
        <v>34</v>
      </c>
      <c r="V17" s="25"/>
      <c r="W17" s="25"/>
      <c r="X17" s="95" t="s">
        <v>176</v>
      </c>
      <c r="Y17" s="25" t="s">
        <v>34</v>
      </c>
      <c r="Z17" s="108"/>
      <c r="AA17" s="108"/>
      <c r="AB17" s="104" t="s">
        <v>177</v>
      </c>
      <c r="AC17" s="25" t="s">
        <v>34</v>
      </c>
      <c r="AD17" s="25"/>
      <c r="AE17" s="25"/>
      <c r="AF17" s="25" t="s">
        <v>38</v>
      </c>
    </row>
    <row r="18" spans="1:32" ht="60" hidden="1" customHeight="1" x14ac:dyDescent="0.25">
      <c r="A18" s="32">
        <v>15</v>
      </c>
      <c r="B18" s="19" t="s">
        <v>178</v>
      </c>
      <c r="C18" s="32" t="s">
        <v>179</v>
      </c>
      <c r="D18" s="11" t="str">
        <f t="shared" si="2"/>
        <v>https://pypi.org/project/ansi2html</v>
      </c>
      <c r="E18" s="42">
        <v>44749.650437228767</v>
      </c>
      <c r="F18" s="12" t="s">
        <v>180</v>
      </c>
      <c r="G18" s="43" t="s">
        <v>181</v>
      </c>
      <c r="H18" s="42">
        <v>45465.731502924122</v>
      </c>
      <c r="I18" s="44" t="s">
        <v>182</v>
      </c>
      <c r="J18" s="44" t="s">
        <v>29</v>
      </c>
      <c r="K18" s="45" t="s">
        <v>183</v>
      </c>
      <c r="L18" s="45" t="s">
        <v>184</v>
      </c>
      <c r="M18" s="29" t="s">
        <v>32</v>
      </c>
      <c r="N18" s="151"/>
      <c r="O18" s="78"/>
      <c r="P18" s="95" t="s">
        <v>185</v>
      </c>
      <c r="Q18" s="89" t="s">
        <v>34</v>
      </c>
      <c r="R18" s="89"/>
      <c r="S18" s="89"/>
      <c r="T18" s="95" t="s">
        <v>186</v>
      </c>
      <c r="U18" s="46" t="s">
        <v>34</v>
      </c>
      <c r="V18" s="46"/>
      <c r="W18" s="46"/>
      <c r="X18" s="95" t="s">
        <v>187</v>
      </c>
      <c r="Y18" s="46" t="s">
        <v>34</v>
      </c>
      <c r="Z18" s="106"/>
      <c r="AA18" s="106"/>
      <c r="AB18" s="104" t="s">
        <v>188</v>
      </c>
      <c r="AC18" s="25" t="s">
        <v>34</v>
      </c>
      <c r="AD18" s="25"/>
      <c r="AE18" s="25"/>
      <c r="AF18" s="25" t="s">
        <v>38</v>
      </c>
    </row>
    <row r="19" spans="1:32" ht="60" hidden="1" customHeight="1" x14ac:dyDescent="0.25">
      <c r="A19" s="32">
        <v>16</v>
      </c>
      <c r="B19" s="19" t="s">
        <v>189</v>
      </c>
      <c r="C19" s="32" t="s">
        <v>190</v>
      </c>
      <c r="D19" s="11" t="str">
        <f t="shared" si="2"/>
        <v>https://pypi.org/project/anyio</v>
      </c>
      <c r="E19" s="42">
        <v>44572.363997911751</v>
      </c>
      <c r="F19" s="58" t="s">
        <v>191</v>
      </c>
      <c r="G19" s="43" t="s">
        <v>192</v>
      </c>
      <c r="H19" s="42">
        <v>45733.001998993277</v>
      </c>
      <c r="I19" s="44" t="s">
        <v>193</v>
      </c>
      <c r="J19" s="44" t="s">
        <v>29</v>
      </c>
      <c r="K19" s="45" t="s">
        <v>194</v>
      </c>
      <c r="L19" s="45" t="s">
        <v>195</v>
      </c>
      <c r="M19" s="29" t="s">
        <v>32</v>
      </c>
      <c r="N19" s="151"/>
      <c r="O19" s="78"/>
      <c r="P19" s="95" t="s">
        <v>196</v>
      </c>
      <c r="Q19" s="90" t="s">
        <v>34</v>
      </c>
      <c r="R19" s="90"/>
      <c r="S19" s="90"/>
      <c r="T19" s="95" t="s">
        <v>197</v>
      </c>
      <c r="U19" s="25" t="s">
        <v>34</v>
      </c>
      <c r="V19" s="25"/>
      <c r="W19" s="25"/>
      <c r="X19" s="95" t="s">
        <v>198</v>
      </c>
      <c r="Y19" s="46" t="s">
        <v>34</v>
      </c>
      <c r="Z19" s="106"/>
      <c r="AA19" s="106"/>
      <c r="AB19" s="104" t="s">
        <v>199</v>
      </c>
      <c r="AC19" s="25" t="s">
        <v>34</v>
      </c>
      <c r="AD19" s="25"/>
      <c r="AE19" s="25"/>
      <c r="AF19" s="25" t="s">
        <v>38</v>
      </c>
    </row>
    <row r="20" spans="1:32" ht="45" hidden="1" customHeight="1" x14ac:dyDescent="0.25">
      <c r="A20" s="32">
        <v>17</v>
      </c>
      <c r="B20" s="19" t="s">
        <v>200</v>
      </c>
      <c r="C20" s="25" t="s">
        <v>201</v>
      </c>
      <c r="D20" s="11" t="str">
        <f t="shared" si="2"/>
        <v>https://pypi.org/project/appdirs</v>
      </c>
      <c r="E20" s="42">
        <v>43962.333211804551</v>
      </c>
      <c r="F20" s="24" t="s">
        <v>201</v>
      </c>
      <c r="G20" s="34" t="s">
        <v>202</v>
      </c>
      <c r="H20" s="42">
        <v>43962.333211804551</v>
      </c>
      <c r="I20" s="47"/>
      <c r="J20" s="23" t="s">
        <v>29</v>
      </c>
      <c r="K20" s="12" t="s">
        <v>203</v>
      </c>
      <c r="L20" s="11" t="s">
        <v>204</v>
      </c>
      <c r="M20" s="53" t="s">
        <v>32</v>
      </c>
      <c r="N20" s="153"/>
      <c r="O20" s="78"/>
      <c r="P20" s="95" t="s">
        <v>205</v>
      </c>
      <c r="Q20" s="92" t="s">
        <v>34</v>
      </c>
      <c r="R20" s="92"/>
      <c r="S20" s="92"/>
      <c r="T20" s="95" t="s">
        <v>206</v>
      </c>
      <c r="U20" s="53" t="s">
        <v>34</v>
      </c>
      <c r="V20" s="53"/>
      <c r="W20" s="53"/>
      <c r="X20" s="95" t="s">
        <v>207</v>
      </c>
      <c r="Y20" s="53" t="s">
        <v>34</v>
      </c>
      <c r="Z20" s="52"/>
      <c r="AA20" s="52"/>
      <c r="AB20" s="104" t="s">
        <v>208</v>
      </c>
      <c r="AC20" s="53" t="s">
        <v>34</v>
      </c>
      <c r="AD20" s="53"/>
      <c r="AE20" s="53"/>
      <c r="AF20" s="53" t="s">
        <v>38</v>
      </c>
    </row>
    <row r="21" spans="1:32" ht="45" hidden="1" customHeight="1" x14ac:dyDescent="0.25">
      <c r="A21" s="32">
        <v>18</v>
      </c>
      <c r="B21" s="19" t="s">
        <v>209</v>
      </c>
      <c r="C21" s="32" t="s">
        <v>210</v>
      </c>
      <c r="D21" s="11" t="str">
        <f t="shared" si="2"/>
        <v>https://pypi.org/project/argh</v>
      </c>
      <c r="E21" s="42">
        <v>44973.563177403237</v>
      </c>
      <c r="F21" s="12" t="s">
        <v>211</v>
      </c>
      <c r="G21" s="43" t="s">
        <v>212</v>
      </c>
      <c r="H21" s="42">
        <v>45486.74650122934</v>
      </c>
      <c r="I21" s="44" t="s">
        <v>213</v>
      </c>
      <c r="J21" s="31" t="s">
        <v>44</v>
      </c>
      <c r="K21" s="57" t="s">
        <v>214</v>
      </c>
      <c r="L21" s="45" t="s">
        <v>215</v>
      </c>
      <c r="M21" s="29" t="s">
        <v>32</v>
      </c>
      <c r="N21" s="151"/>
      <c r="O21" s="78"/>
      <c r="P21" s="95" t="s">
        <v>216</v>
      </c>
      <c r="Q21" s="89" t="s">
        <v>34</v>
      </c>
      <c r="R21" s="89"/>
      <c r="S21" s="89"/>
      <c r="T21" s="95" t="s">
        <v>217</v>
      </c>
      <c r="U21" s="25" t="s">
        <v>34</v>
      </c>
      <c r="V21" s="25"/>
      <c r="W21" s="25"/>
      <c r="X21" s="95" t="s">
        <v>218</v>
      </c>
      <c r="Y21" s="25" t="s">
        <v>34</v>
      </c>
      <c r="Z21" s="108"/>
      <c r="AA21" s="108"/>
      <c r="AB21" s="104" t="s">
        <v>219</v>
      </c>
      <c r="AC21" s="25" t="s">
        <v>34</v>
      </c>
      <c r="AD21" s="25"/>
      <c r="AE21" s="25"/>
      <c r="AF21" s="25" t="s">
        <v>38</v>
      </c>
    </row>
    <row r="22" spans="1:32" ht="60" hidden="1" customHeight="1" x14ac:dyDescent="0.25">
      <c r="A22" s="32">
        <v>19</v>
      </c>
      <c r="B22" s="19" t="s">
        <v>220</v>
      </c>
      <c r="C22" s="32" t="s">
        <v>221</v>
      </c>
      <c r="D22" s="11" t="str">
        <f t="shared" si="2"/>
        <v>https://pypi.org/project/argon2-cffi</v>
      </c>
      <c r="E22" s="42">
        <v>44541.491530853447</v>
      </c>
      <c r="F22" s="12" t="s">
        <v>222</v>
      </c>
      <c r="G22" s="43" t="s">
        <v>223</v>
      </c>
      <c r="H22" s="42">
        <v>45811.28855097411</v>
      </c>
      <c r="I22" s="44" t="s">
        <v>224</v>
      </c>
      <c r="J22" s="44" t="s">
        <v>29</v>
      </c>
      <c r="K22" s="45" t="s">
        <v>225</v>
      </c>
      <c r="L22" s="45" t="s">
        <v>226</v>
      </c>
      <c r="M22" s="29" t="s">
        <v>32</v>
      </c>
      <c r="N22" s="151"/>
      <c r="O22" s="78"/>
      <c r="P22" s="95" t="s">
        <v>227</v>
      </c>
      <c r="Q22" s="90" t="s">
        <v>34</v>
      </c>
      <c r="R22" s="90"/>
      <c r="S22" s="90"/>
      <c r="T22" s="95" t="s">
        <v>228</v>
      </c>
      <c r="U22" s="25" t="s">
        <v>34</v>
      </c>
      <c r="V22" s="25"/>
      <c r="W22" s="25"/>
      <c r="X22" s="95" t="s">
        <v>229</v>
      </c>
      <c r="Y22" s="25" t="s">
        <v>34</v>
      </c>
      <c r="Z22" s="108"/>
      <c r="AA22" s="108"/>
      <c r="AB22" s="104" t="s">
        <v>230</v>
      </c>
      <c r="AC22" s="25" t="s">
        <v>34</v>
      </c>
      <c r="AD22" s="25"/>
      <c r="AE22" s="25"/>
      <c r="AF22" s="25" t="s">
        <v>38</v>
      </c>
    </row>
    <row r="23" spans="1:32" ht="75" hidden="1" customHeight="1" x14ac:dyDescent="0.25">
      <c r="A23" s="32">
        <v>20</v>
      </c>
      <c r="B23" s="19" t="s">
        <v>224</v>
      </c>
      <c r="C23" s="25" t="s">
        <v>231</v>
      </c>
      <c r="D23" s="11" t="str">
        <f t="shared" si="2"/>
        <v>https://pypi.org/project/argon2-cffi-bindings</v>
      </c>
      <c r="E23" s="42">
        <v>44531.381446947977</v>
      </c>
      <c r="F23" s="24" t="s">
        <v>231</v>
      </c>
      <c r="G23" s="43" t="s">
        <v>232</v>
      </c>
      <c r="H23" s="42">
        <v>44531.381446947977</v>
      </c>
      <c r="I23" s="47"/>
      <c r="J23" s="44" t="s">
        <v>29</v>
      </c>
      <c r="K23" s="45" t="s">
        <v>233</v>
      </c>
      <c r="L23" s="45" t="s">
        <v>234</v>
      </c>
      <c r="M23" s="29" t="s">
        <v>32</v>
      </c>
      <c r="N23" s="151"/>
      <c r="O23" s="78"/>
      <c r="P23" s="95" t="s">
        <v>235</v>
      </c>
      <c r="Q23" s="90" t="s">
        <v>34</v>
      </c>
      <c r="R23" s="90"/>
      <c r="S23" s="90"/>
      <c r="T23" s="95" t="s">
        <v>236</v>
      </c>
      <c r="U23" s="25" t="s">
        <v>34</v>
      </c>
      <c r="V23" s="25"/>
      <c r="W23" s="25"/>
      <c r="X23" s="95" t="s">
        <v>237</v>
      </c>
      <c r="Y23" s="25" t="s">
        <v>34</v>
      </c>
      <c r="Z23" s="108"/>
      <c r="AA23" s="108"/>
      <c r="AB23" s="104" t="s">
        <v>238</v>
      </c>
      <c r="AC23" s="25" t="s">
        <v>34</v>
      </c>
      <c r="AD23" s="25"/>
      <c r="AE23" s="25"/>
      <c r="AF23" s="25" t="s">
        <v>38</v>
      </c>
    </row>
    <row r="24" spans="1:32" ht="60" hidden="1" customHeight="1" x14ac:dyDescent="0.25">
      <c r="A24" s="32">
        <v>21</v>
      </c>
      <c r="B24" s="19" t="s">
        <v>239</v>
      </c>
      <c r="C24" s="32" t="s">
        <v>240</v>
      </c>
      <c r="D24" s="11" t="str">
        <f t="shared" si="2"/>
        <v>https://pypi.org/project/arrow</v>
      </c>
      <c r="E24" s="42">
        <v>44807.816315520773</v>
      </c>
      <c r="F24" s="12" t="s">
        <v>241</v>
      </c>
      <c r="G24" s="43" t="s">
        <v>242</v>
      </c>
      <c r="H24" s="42">
        <v>45199.924491577884</v>
      </c>
      <c r="I24" s="44" t="s">
        <v>243</v>
      </c>
      <c r="J24" s="44" t="s">
        <v>29</v>
      </c>
      <c r="K24" s="45" t="s">
        <v>244</v>
      </c>
      <c r="L24" s="45" t="s">
        <v>245</v>
      </c>
      <c r="M24" s="29" t="s">
        <v>32</v>
      </c>
      <c r="N24" s="151"/>
      <c r="O24" s="78"/>
      <c r="P24" s="95" t="s">
        <v>246</v>
      </c>
      <c r="Q24" s="89" t="s">
        <v>34</v>
      </c>
      <c r="R24" s="89"/>
      <c r="S24" s="89"/>
      <c r="T24" s="95" t="s">
        <v>247</v>
      </c>
      <c r="U24" s="46" t="s">
        <v>34</v>
      </c>
      <c r="V24" s="46"/>
      <c r="W24" s="46"/>
      <c r="X24" s="95" t="s">
        <v>248</v>
      </c>
      <c r="Y24" s="46" t="s">
        <v>34</v>
      </c>
      <c r="Z24" s="106"/>
      <c r="AA24" s="106"/>
      <c r="AB24" s="104" t="s">
        <v>249</v>
      </c>
      <c r="AC24" s="46" t="s">
        <v>34</v>
      </c>
      <c r="AD24" s="46"/>
      <c r="AE24" s="46"/>
      <c r="AF24" s="25" t="s">
        <v>38</v>
      </c>
    </row>
    <row r="25" spans="1:32" ht="60" hidden="1" customHeight="1" x14ac:dyDescent="0.25">
      <c r="A25" s="32">
        <v>22</v>
      </c>
      <c r="B25" s="19" t="s">
        <v>250</v>
      </c>
      <c r="C25" s="25" t="s">
        <v>251</v>
      </c>
      <c r="D25" s="11" t="str">
        <f t="shared" si="2"/>
        <v>https://pypi.org/project/asn1crypto</v>
      </c>
      <c r="E25" s="42">
        <v>44635.615868703237</v>
      </c>
      <c r="F25" s="24" t="s">
        <v>251</v>
      </c>
      <c r="G25" s="34" t="s">
        <v>252</v>
      </c>
      <c r="H25" s="42">
        <v>44635.615868703237</v>
      </c>
      <c r="I25" s="47"/>
      <c r="J25" s="23" t="s">
        <v>29</v>
      </c>
      <c r="K25" s="12" t="s">
        <v>253</v>
      </c>
      <c r="L25" s="11" t="s">
        <v>254</v>
      </c>
      <c r="M25" s="53" t="s">
        <v>32</v>
      </c>
      <c r="N25" s="153"/>
      <c r="O25" s="78"/>
      <c r="P25" s="95" t="s">
        <v>255</v>
      </c>
      <c r="Q25" s="92" t="s">
        <v>34</v>
      </c>
      <c r="R25" s="92"/>
      <c r="S25" s="92"/>
      <c r="T25" s="95" t="s">
        <v>256</v>
      </c>
      <c r="U25" s="53" t="s">
        <v>34</v>
      </c>
      <c r="V25" s="53"/>
      <c r="W25" s="53"/>
      <c r="X25" s="95" t="s">
        <v>257</v>
      </c>
      <c r="Y25" s="46" t="s">
        <v>34</v>
      </c>
      <c r="Z25" s="106"/>
      <c r="AA25" s="106"/>
      <c r="AB25" s="104" t="s">
        <v>258</v>
      </c>
      <c r="AC25" s="53" t="s">
        <v>34</v>
      </c>
      <c r="AD25" s="53"/>
      <c r="AE25" s="53"/>
      <c r="AF25" s="53" t="s">
        <v>38</v>
      </c>
    </row>
    <row r="26" spans="1:32" ht="60" hidden="1" customHeight="1" x14ac:dyDescent="0.25">
      <c r="A26" s="32">
        <v>23</v>
      </c>
      <c r="B26" s="19" t="s">
        <v>259</v>
      </c>
      <c r="C26" s="32" t="s">
        <v>260</v>
      </c>
      <c r="D26" s="11" t="str">
        <f t="shared" si="2"/>
        <v>https://pypi.org/project/astroid</v>
      </c>
      <c r="E26" s="42">
        <v>44969.719598886877</v>
      </c>
      <c r="F26" s="12" t="s">
        <v>261</v>
      </c>
      <c r="G26" s="43" t="s">
        <v>262</v>
      </c>
      <c r="H26" s="42">
        <v>45787.564680458578</v>
      </c>
      <c r="I26" s="44" t="s">
        <v>171</v>
      </c>
      <c r="J26" s="32" t="s">
        <v>263</v>
      </c>
      <c r="K26" s="45" t="s">
        <v>264</v>
      </c>
      <c r="L26" s="45" t="s">
        <v>265</v>
      </c>
      <c r="M26" s="29" t="s">
        <v>32</v>
      </c>
      <c r="N26" s="151"/>
      <c r="O26" s="78"/>
      <c r="P26" s="95" t="s">
        <v>266</v>
      </c>
      <c r="Q26" s="90" t="s">
        <v>34</v>
      </c>
      <c r="R26" s="90"/>
      <c r="S26" s="90"/>
      <c r="T26" s="95" t="s">
        <v>267</v>
      </c>
      <c r="U26" s="25" t="s">
        <v>34</v>
      </c>
      <c r="V26" s="25"/>
      <c r="W26" s="25"/>
      <c r="X26" s="95" t="s">
        <v>268</v>
      </c>
      <c r="Y26" s="25" t="s">
        <v>34</v>
      </c>
      <c r="Z26" s="108"/>
      <c r="AA26" s="108"/>
      <c r="AB26" s="104" t="s">
        <v>269</v>
      </c>
      <c r="AC26" s="25" t="s">
        <v>34</v>
      </c>
      <c r="AD26" s="25"/>
      <c r="AE26" s="25"/>
      <c r="AF26" s="25" t="s">
        <v>38</v>
      </c>
    </row>
    <row r="27" spans="1:32" ht="45" hidden="1" customHeight="1" x14ac:dyDescent="0.25">
      <c r="A27" s="32">
        <v>24</v>
      </c>
      <c r="B27" s="19" t="s">
        <v>270</v>
      </c>
      <c r="C27" s="32">
        <v>5.0999999999999996</v>
      </c>
      <c r="D27" s="11" t="str">
        <f t="shared" si="2"/>
        <v>https://pypi.org/project/astropy</v>
      </c>
      <c r="E27" s="42">
        <v>44705.843356969803</v>
      </c>
      <c r="F27" s="12" t="s">
        <v>271</v>
      </c>
      <c r="G27" s="43" t="s">
        <v>272</v>
      </c>
      <c r="H27" s="42">
        <v>45797.569086303607</v>
      </c>
      <c r="I27" s="44" t="s">
        <v>273</v>
      </c>
      <c r="J27" s="59" t="s">
        <v>124</v>
      </c>
      <c r="K27" s="11" t="s">
        <v>274</v>
      </c>
      <c r="L27" s="45" t="s">
        <v>275</v>
      </c>
      <c r="M27" s="46" t="s">
        <v>32</v>
      </c>
      <c r="N27" s="154"/>
      <c r="O27" s="80" t="s">
        <v>276</v>
      </c>
      <c r="P27" s="95" t="s">
        <v>277</v>
      </c>
      <c r="Q27" s="89" t="s">
        <v>34</v>
      </c>
      <c r="R27" s="89"/>
      <c r="S27" s="89"/>
      <c r="T27" s="95" t="s">
        <v>278</v>
      </c>
      <c r="U27" s="46" t="s">
        <v>34</v>
      </c>
      <c r="V27" s="46"/>
      <c r="W27" s="46"/>
      <c r="X27" s="95" t="s">
        <v>279</v>
      </c>
      <c r="Y27" s="46" t="s">
        <v>34</v>
      </c>
      <c r="Z27" s="106"/>
      <c r="AA27" s="106"/>
      <c r="AB27" s="104" t="s">
        <v>280</v>
      </c>
      <c r="AC27" s="25" t="s">
        <v>34</v>
      </c>
      <c r="AD27" s="25"/>
      <c r="AE27" s="25"/>
      <c r="AF27" s="25" t="s">
        <v>38</v>
      </c>
    </row>
    <row r="28" spans="1:32" ht="60" hidden="1" customHeight="1" x14ac:dyDescent="0.25">
      <c r="A28" s="32">
        <v>25</v>
      </c>
      <c r="B28" s="19" t="s">
        <v>281</v>
      </c>
      <c r="C28" s="32" t="s">
        <v>282</v>
      </c>
      <c r="D28" s="11" t="str">
        <f t="shared" si="2"/>
        <v>https://pypi.org/project/asttokens</v>
      </c>
      <c r="E28" s="42">
        <v>44305.651673266053</v>
      </c>
      <c r="F28" s="12" t="s">
        <v>283</v>
      </c>
      <c r="G28" s="43" t="s">
        <v>284</v>
      </c>
      <c r="H28" s="42">
        <v>45626.187626696759</v>
      </c>
      <c r="I28" s="44" t="s">
        <v>285</v>
      </c>
      <c r="J28" s="44" t="s">
        <v>29</v>
      </c>
      <c r="K28" s="11" t="s">
        <v>286</v>
      </c>
      <c r="L28" s="45" t="s">
        <v>287</v>
      </c>
      <c r="M28" s="29" t="s">
        <v>32</v>
      </c>
      <c r="N28" s="151"/>
      <c r="O28" s="78"/>
      <c r="P28" s="95" t="s">
        <v>288</v>
      </c>
      <c r="Q28" s="90" t="s">
        <v>34</v>
      </c>
      <c r="R28" s="90"/>
      <c r="S28" s="90"/>
      <c r="T28" s="95" t="s">
        <v>289</v>
      </c>
      <c r="U28" s="25" t="s">
        <v>34</v>
      </c>
      <c r="V28" s="25"/>
      <c r="W28" s="25"/>
      <c r="X28" s="95" t="s">
        <v>290</v>
      </c>
      <c r="Y28" s="25" t="s">
        <v>34</v>
      </c>
      <c r="Z28" s="108"/>
      <c r="AA28" s="108"/>
      <c r="AB28" s="104" t="s">
        <v>291</v>
      </c>
      <c r="AC28" s="25" t="s">
        <v>34</v>
      </c>
      <c r="AD28" s="25"/>
      <c r="AE28" s="25"/>
      <c r="AF28" s="25" t="s">
        <v>38</v>
      </c>
    </row>
    <row r="29" spans="1:32" ht="75" hidden="1" customHeight="1" x14ac:dyDescent="0.25">
      <c r="A29" s="32">
        <v>26</v>
      </c>
      <c r="B29" s="19" t="s">
        <v>292</v>
      </c>
      <c r="C29" s="17" t="s">
        <v>293</v>
      </c>
      <c r="D29" s="11" t="str">
        <f t="shared" si="2"/>
        <v>https://pypi.org/project/async-timeout</v>
      </c>
      <c r="E29" s="42">
        <v>44550.385343718743</v>
      </c>
      <c r="F29" s="12" t="s">
        <v>294</v>
      </c>
      <c r="G29" s="43" t="s">
        <v>295</v>
      </c>
      <c r="H29" s="42">
        <v>45602.695577557337</v>
      </c>
      <c r="I29" s="47"/>
      <c r="J29" s="44" t="s">
        <v>29</v>
      </c>
      <c r="K29" s="45" t="s">
        <v>296</v>
      </c>
      <c r="L29" s="45" t="s">
        <v>297</v>
      </c>
      <c r="M29" s="29" t="s">
        <v>32</v>
      </c>
      <c r="N29" s="151"/>
      <c r="O29" s="81" t="s">
        <v>298</v>
      </c>
      <c r="P29" s="95" t="s">
        <v>299</v>
      </c>
      <c r="Q29" s="90" t="s">
        <v>34</v>
      </c>
      <c r="R29" s="90"/>
      <c r="S29" s="90"/>
      <c r="T29" s="95" t="s">
        <v>300</v>
      </c>
      <c r="U29" s="25" t="s">
        <v>34</v>
      </c>
      <c r="V29" s="25"/>
      <c r="W29" s="25"/>
      <c r="X29" s="95" t="s">
        <v>301</v>
      </c>
      <c r="Y29" s="46" t="s">
        <v>34</v>
      </c>
      <c r="Z29" s="106"/>
      <c r="AA29" s="106"/>
      <c r="AB29" s="104" t="s">
        <v>302</v>
      </c>
      <c r="AC29" s="25" t="s">
        <v>34</v>
      </c>
      <c r="AD29" s="25"/>
      <c r="AE29" s="25"/>
      <c r="AF29" s="25" t="s">
        <v>38</v>
      </c>
    </row>
    <row r="30" spans="1:32" ht="75" hidden="1" customHeight="1" x14ac:dyDescent="0.25">
      <c r="A30" s="32">
        <v>27</v>
      </c>
      <c r="B30" s="19" t="s">
        <v>303</v>
      </c>
      <c r="C30" s="17" t="s">
        <v>91</v>
      </c>
      <c r="D30" s="11" t="str">
        <f t="shared" si="2"/>
        <v>https://pypi.org/project/atomicwrites</v>
      </c>
      <c r="E30" s="42">
        <v>44751.173021679169</v>
      </c>
      <c r="F30" s="12" t="s">
        <v>304</v>
      </c>
      <c r="G30" s="43" t="s">
        <v>305</v>
      </c>
      <c r="H30" s="42">
        <v>44750.771996058938</v>
      </c>
      <c r="I30" s="47"/>
      <c r="J30" s="44" t="s">
        <v>124</v>
      </c>
      <c r="K30" s="11" t="s">
        <v>306</v>
      </c>
      <c r="L30" s="45" t="s">
        <v>307</v>
      </c>
      <c r="M30" s="29" t="s">
        <v>32</v>
      </c>
      <c r="N30" s="151"/>
      <c r="O30" s="81" t="s">
        <v>308</v>
      </c>
      <c r="P30" s="95" t="s">
        <v>309</v>
      </c>
      <c r="Q30" s="90" t="s">
        <v>34</v>
      </c>
      <c r="R30" s="90"/>
      <c r="S30" s="90"/>
      <c r="T30" s="95" t="s">
        <v>310</v>
      </c>
      <c r="U30" s="25" t="s">
        <v>34</v>
      </c>
      <c r="V30" s="25"/>
      <c r="W30" s="25"/>
      <c r="X30" s="95" t="s">
        <v>311</v>
      </c>
      <c r="Y30" s="46" t="s">
        <v>34</v>
      </c>
      <c r="Z30" s="106"/>
      <c r="AA30" s="106"/>
      <c r="AB30" s="104" t="s">
        <v>312</v>
      </c>
      <c r="AC30" s="25" t="s">
        <v>34</v>
      </c>
      <c r="AD30" s="25"/>
      <c r="AE30" s="25"/>
      <c r="AF30" s="25" t="s">
        <v>38</v>
      </c>
    </row>
    <row r="31" spans="1:32" ht="60" hidden="1" customHeight="1" x14ac:dyDescent="0.25">
      <c r="A31" s="32">
        <v>28</v>
      </c>
      <c r="B31" s="19" t="s">
        <v>313</v>
      </c>
      <c r="C31" s="18" t="s">
        <v>52</v>
      </c>
      <c r="D31" s="11" t="str">
        <f t="shared" si="2"/>
        <v>https://pypi.org/project/attrs</v>
      </c>
      <c r="E31" s="42">
        <v>44770.555868938209</v>
      </c>
      <c r="F31" s="12" t="s">
        <v>314</v>
      </c>
      <c r="G31" s="43" t="s">
        <v>315</v>
      </c>
      <c r="H31" s="42">
        <v>45729.465522465267</v>
      </c>
      <c r="I31" s="44" t="s">
        <v>316</v>
      </c>
      <c r="J31" s="44" t="s">
        <v>29</v>
      </c>
      <c r="K31" s="45" t="s">
        <v>233</v>
      </c>
      <c r="L31" s="45" t="s">
        <v>234</v>
      </c>
      <c r="M31" s="29" t="s">
        <v>32</v>
      </c>
      <c r="N31" s="151"/>
      <c r="O31" s="82" t="s">
        <v>317</v>
      </c>
      <c r="P31" s="95" t="s">
        <v>318</v>
      </c>
      <c r="Q31" s="89" t="s">
        <v>34</v>
      </c>
      <c r="R31" s="89"/>
      <c r="S31" s="89"/>
      <c r="T31" s="95" t="s">
        <v>319</v>
      </c>
      <c r="U31" s="46" t="s">
        <v>34</v>
      </c>
      <c r="V31" s="46"/>
      <c r="W31" s="46"/>
      <c r="X31" s="95" t="s">
        <v>320</v>
      </c>
      <c r="Y31" s="46" t="s">
        <v>34</v>
      </c>
      <c r="Z31" s="106"/>
      <c r="AA31" s="106"/>
      <c r="AB31" s="104" t="s">
        <v>321</v>
      </c>
      <c r="AC31" s="25" t="s">
        <v>34</v>
      </c>
      <c r="AD31" s="25"/>
      <c r="AE31" s="25"/>
      <c r="AF31" s="25" t="s">
        <v>38</v>
      </c>
    </row>
    <row r="32" spans="1:32" ht="90" hidden="1" customHeight="1" x14ac:dyDescent="0.25">
      <c r="A32" s="32">
        <v>29</v>
      </c>
      <c r="B32" s="19" t="s">
        <v>322</v>
      </c>
      <c r="C32" s="17" t="s">
        <v>323</v>
      </c>
      <c r="D32" s="11" t="str">
        <f t="shared" si="2"/>
        <v>https://pypi.org/project/Automat</v>
      </c>
      <c r="E32" s="42">
        <v>43877.820181486692</v>
      </c>
      <c r="F32" s="12" t="s">
        <v>324</v>
      </c>
      <c r="G32" s="43" t="s">
        <v>325</v>
      </c>
      <c r="H32" s="42">
        <v>45763.841833884988</v>
      </c>
      <c r="I32" s="44" t="s">
        <v>326</v>
      </c>
      <c r="J32" s="44" t="s">
        <v>124</v>
      </c>
      <c r="K32" s="11" t="s">
        <v>327</v>
      </c>
      <c r="L32" s="45" t="s">
        <v>328</v>
      </c>
      <c r="M32" s="29" t="s">
        <v>32</v>
      </c>
      <c r="N32" s="151"/>
      <c r="O32" s="80" t="s">
        <v>329</v>
      </c>
      <c r="P32" s="95" t="s">
        <v>330</v>
      </c>
      <c r="Q32" s="89" t="s">
        <v>34</v>
      </c>
      <c r="R32" s="89"/>
      <c r="S32" s="89"/>
      <c r="T32" s="95" t="s">
        <v>331</v>
      </c>
      <c r="U32" s="25" t="s">
        <v>34</v>
      </c>
      <c r="V32" s="25"/>
      <c r="W32" s="25"/>
      <c r="X32" s="95" t="s">
        <v>332</v>
      </c>
      <c r="Y32" s="46" t="s">
        <v>34</v>
      </c>
      <c r="Z32" s="106"/>
      <c r="AA32" s="106"/>
      <c r="AB32" s="104" t="s">
        <v>333</v>
      </c>
      <c r="AC32" s="46" t="s">
        <v>34</v>
      </c>
      <c r="AD32" s="46"/>
      <c r="AE32" s="46"/>
      <c r="AF32" s="25" t="s">
        <v>38</v>
      </c>
    </row>
    <row r="33" spans="1:33" ht="60" hidden="1" customHeight="1" x14ac:dyDescent="0.25">
      <c r="A33" s="32">
        <v>30</v>
      </c>
      <c r="B33" s="19" t="s">
        <v>334</v>
      </c>
      <c r="C33" s="32" t="s">
        <v>335</v>
      </c>
      <c r="D33" s="11" t="str">
        <f t="shared" ref="D33:D64" si="3">HYPERLINK(_xlfn.CONCAT("https://pypi.org/project/",$B33,"/",$C33))</f>
        <v>https://pypi.org/project/autopep8/1.6.0</v>
      </c>
      <c r="E33" s="42">
        <v>44493.283055004598</v>
      </c>
      <c r="F33" s="12" t="s">
        <v>336</v>
      </c>
      <c r="G33" s="43" t="s">
        <v>337</v>
      </c>
      <c r="H33" s="42">
        <v>45671.615456792963</v>
      </c>
      <c r="I33" s="44" t="s">
        <v>338</v>
      </c>
      <c r="J33" s="44" t="s">
        <v>29</v>
      </c>
      <c r="K33" s="11" t="s">
        <v>339</v>
      </c>
      <c r="L33" s="45" t="s">
        <v>340</v>
      </c>
      <c r="M33" s="29" t="s">
        <v>32</v>
      </c>
      <c r="N33" s="151"/>
      <c r="O33" s="78"/>
      <c r="P33" s="95" t="s">
        <v>341</v>
      </c>
      <c r="Q33" s="90" t="s">
        <v>34</v>
      </c>
      <c r="R33" s="90"/>
      <c r="S33" s="90"/>
      <c r="T33" s="95" t="s">
        <v>342</v>
      </c>
      <c r="U33" s="25" t="s">
        <v>34</v>
      </c>
      <c r="V33" s="25"/>
      <c r="W33" s="25"/>
      <c r="X33" s="95" t="s">
        <v>343</v>
      </c>
      <c r="Y33" s="25" t="s">
        <v>34</v>
      </c>
      <c r="Z33" s="108"/>
      <c r="AA33" s="108"/>
      <c r="AB33" s="104" t="s">
        <v>344</v>
      </c>
      <c r="AC33" s="25" t="s">
        <v>34</v>
      </c>
      <c r="AD33" s="25"/>
      <c r="AE33" s="25"/>
      <c r="AF33" s="25" t="s">
        <v>38</v>
      </c>
    </row>
    <row r="34" spans="1:33" ht="60" hidden="1" customHeight="1" x14ac:dyDescent="0.25">
      <c r="A34" s="32">
        <v>31</v>
      </c>
      <c r="B34" s="19" t="s">
        <v>345</v>
      </c>
      <c r="C34" s="32" t="s">
        <v>346</v>
      </c>
      <c r="D34" s="11" t="str">
        <f t="shared" si="3"/>
        <v>https://pypi.org/project/babel/2.11.0</v>
      </c>
      <c r="E34" s="42">
        <v>44866.448540859361</v>
      </c>
      <c r="F34" s="12" t="s">
        <v>347</v>
      </c>
      <c r="G34" s="43" t="s">
        <v>348</v>
      </c>
      <c r="H34" s="42">
        <v>45689.63723831957</v>
      </c>
      <c r="I34" s="44" t="s">
        <v>349</v>
      </c>
      <c r="J34" s="44" t="s">
        <v>29</v>
      </c>
      <c r="K34" s="11" t="s">
        <v>350</v>
      </c>
      <c r="L34" s="45" t="s">
        <v>351</v>
      </c>
      <c r="M34" s="29" t="s">
        <v>32</v>
      </c>
      <c r="N34" s="151"/>
      <c r="O34" s="78"/>
      <c r="P34" s="95" t="s">
        <v>352</v>
      </c>
      <c r="Q34" s="89" t="s">
        <v>34</v>
      </c>
      <c r="R34" s="89"/>
      <c r="S34" s="89"/>
      <c r="T34" s="95" t="s">
        <v>353</v>
      </c>
      <c r="U34" s="46" t="s">
        <v>34</v>
      </c>
      <c r="V34" s="46"/>
      <c r="W34" s="46"/>
      <c r="X34" s="95" t="s">
        <v>354</v>
      </c>
      <c r="Y34" s="46" t="s">
        <v>34</v>
      </c>
      <c r="Z34" s="106"/>
      <c r="AA34" s="106"/>
      <c r="AB34" s="104" t="s">
        <v>355</v>
      </c>
      <c r="AC34" s="25" t="s">
        <v>34</v>
      </c>
      <c r="AD34" s="25"/>
      <c r="AE34" s="25"/>
      <c r="AF34" s="25" t="s">
        <v>38</v>
      </c>
    </row>
    <row r="35" spans="1:33" ht="60" hidden="1" customHeight="1" x14ac:dyDescent="0.25">
      <c r="A35" s="32">
        <v>32</v>
      </c>
      <c r="B35" s="19" t="s">
        <v>356</v>
      </c>
      <c r="C35" s="25" t="s">
        <v>132</v>
      </c>
      <c r="D35" s="11" t="str">
        <f t="shared" si="3"/>
        <v>https://pypi.org/project/backcall/0.2.0</v>
      </c>
      <c r="E35" s="42">
        <v>43991.632996190681</v>
      </c>
      <c r="F35" s="24" t="s">
        <v>132</v>
      </c>
      <c r="G35" s="43" t="s">
        <v>357</v>
      </c>
      <c r="H35" s="42">
        <v>43991.632996190681</v>
      </c>
      <c r="I35" s="60"/>
      <c r="J35" s="59" t="s">
        <v>124</v>
      </c>
      <c r="K35" s="11" t="s">
        <v>358</v>
      </c>
      <c r="L35" s="45" t="s">
        <v>359</v>
      </c>
      <c r="M35" s="29" t="s">
        <v>32</v>
      </c>
      <c r="N35" s="151"/>
      <c r="O35" s="78"/>
      <c r="P35" s="95" t="s">
        <v>360</v>
      </c>
      <c r="Q35" s="90" t="s">
        <v>34</v>
      </c>
      <c r="R35" s="90"/>
      <c r="S35" s="90"/>
      <c r="T35" s="95" t="s">
        <v>361</v>
      </c>
      <c r="U35" s="25" t="s">
        <v>34</v>
      </c>
      <c r="V35" s="25"/>
      <c r="W35" s="25"/>
      <c r="X35" s="95" t="s">
        <v>362</v>
      </c>
      <c r="Y35" s="25" t="s">
        <v>34</v>
      </c>
      <c r="Z35" s="108"/>
      <c r="AA35" s="108"/>
      <c r="AB35" s="104" t="s">
        <v>363</v>
      </c>
      <c r="AC35" s="25" t="s">
        <v>34</v>
      </c>
      <c r="AD35" s="25"/>
      <c r="AE35" s="25"/>
      <c r="AF35" s="25" t="s">
        <v>38</v>
      </c>
    </row>
    <row r="36" spans="1:33" ht="75" hidden="1" customHeight="1" x14ac:dyDescent="0.25">
      <c r="A36" s="32">
        <v>33</v>
      </c>
      <c r="B36" s="19" t="s">
        <v>364</v>
      </c>
      <c r="C36" s="32" t="s">
        <v>365</v>
      </c>
      <c r="D36" s="11" t="str">
        <f t="shared" si="3"/>
        <v>https://pypi.org/project/backports.functools-lru-cache/1.6.4</v>
      </c>
      <c r="E36" s="42">
        <v>44297.813645824957</v>
      </c>
      <c r="F36" s="12" t="s">
        <v>366</v>
      </c>
      <c r="G36" s="34" t="s">
        <v>367</v>
      </c>
      <c r="H36" s="42">
        <v>45273.940284583317</v>
      </c>
      <c r="I36" s="10" t="s">
        <v>368</v>
      </c>
      <c r="J36" s="23" t="s">
        <v>29</v>
      </c>
      <c r="K36" s="12" t="s">
        <v>369</v>
      </c>
      <c r="L36" s="11" t="s">
        <v>370</v>
      </c>
      <c r="M36" s="53" t="s">
        <v>32</v>
      </c>
      <c r="N36" s="153"/>
      <c r="O36" s="78"/>
      <c r="P36" s="95" t="s">
        <v>371</v>
      </c>
      <c r="Q36" s="92" t="s">
        <v>34</v>
      </c>
      <c r="R36" s="92"/>
      <c r="S36" s="92"/>
      <c r="T36" s="95" t="s">
        <v>372</v>
      </c>
      <c r="U36" s="53" t="s">
        <v>34</v>
      </c>
      <c r="V36" s="53"/>
      <c r="W36" s="53"/>
      <c r="X36" s="95" t="s">
        <v>373</v>
      </c>
      <c r="Y36" s="53" t="s">
        <v>34</v>
      </c>
      <c r="Z36" s="52"/>
      <c r="AA36" s="52"/>
      <c r="AB36" s="104" t="s">
        <v>374</v>
      </c>
      <c r="AC36" s="53" t="s">
        <v>34</v>
      </c>
      <c r="AD36" s="53"/>
      <c r="AE36" s="53"/>
      <c r="AF36" s="53" t="s">
        <v>38</v>
      </c>
    </row>
    <row r="37" spans="1:33" ht="90" hidden="1" customHeight="1" x14ac:dyDescent="0.25">
      <c r="A37" s="32">
        <v>34</v>
      </c>
      <c r="B37" s="26" t="s">
        <v>375</v>
      </c>
      <c r="C37" s="32" t="s">
        <v>112</v>
      </c>
      <c r="D37" s="11" t="str">
        <f t="shared" si="3"/>
        <v>https://pypi.org/project/backports.shutil-get-terminal-size/1.0.0</v>
      </c>
      <c r="E37" s="42">
        <v>41870.779767457279</v>
      </c>
      <c r="F37" s="9" t="s">
        <v>112</v>
      </c>
      <c r="G37" s="34" t="s">
        <v>376</v>
      </c>
      <c r="H37" s="42">
        <v>41870.779767457279</v>
      </c>
      <c r="I37" s="60"/>
      <c r="J37" s="23" t="s">
        <v>29</v>
      </c>
      <c r="K37" s="12" t="s">
        <v>377</v>
      </c>
      <c r="L37" s="11" t="s">
        <v>378</v>
      </c>
      <c r="M37" s="53" t="s">
        <v>32</v>
      </c>
      <c r="N37" s="153"/>
      <c r="O37" s="78"/>
      <c r="P37" s="95" t="s">
        <v>379</v>
      </c>
      <c r="Q37" s="92" t="s">
        <v>34</v>
      </c>
      <c r="R37" s="92"/>
      <c r="S37" s="92"/>
      <c r="T37" s="95" t="s">
        <v>380</v>
      </c>
      <c r="U37" s="53" t="s">
        <v>34</v>
      </c>
      <c r="V37" s="53"/>
      <c r="W37" s="53"/>
      <c r="X37" s="95" t="s">
        <v>381</v>
      </c>
      <c r="Y37" s="53" t="s">
        <v>34</v>
      </c>
      <c r="Z37" s="52"/>
      <c r="AA37" s="52"/>
      <c r="AB37" s="104" t="s">
        <v>382</v>
      </c>
      <c r="AC37" s="53" t="s">
        <v>34</v>
      </c>
      <c r="AD37" s="53"/>
      <c r="AE37" s="53"/>
      <c r="AF37" s="53" t="s">
        <v>38</v>
      </c>
    </row>
    <row r="38" spans="1:33" ht="75" hidden="1" customHeight="1" x14ac:dyDescent="0.25">
      <c r="A38" s="32">
        <v>35</v>
      </c>
      <c r="B38" s="19" t="s">
        <v>383</v>
      </c>
      <c r="C38" s="25">
        <v>1</v>
      </c>
      <c r="D38" s="11" t="str">
        <f t="shared" si="3"/>
        <v>https://pypi.org/project/backports.tempfile/1</v>
      </c>
      <c r="E38" s="54" t="s">
        <v>142</v>
      </c>
      <c r="F38" s="61" t="s">
        <v>384</v>
      </c>
      <c r="G38" s="43" t="s">
        <v>385</v>
      </c>
      <c r="H38" s="42">
        <v>43021.482159446641</v>
      </c>
      <c r="I38" s="60"/>
      <c r="J38" s="32" t="s">
        <v>263</v>
      </c>
      <c r="K38" s="45" t="s">
        <v>386</v>
      </c>
      <c r="L38" s="45" t="s">
        <v>387</v>
      </c>
      <c r="M38" s="29" t="s">
        <v>32</v>
      </c>
      <c r="N38" s="151"/>
      <c r="O38" s="78"/>
      <c r="P38" s="95" t="s">
        <v>388</v>
      </c>
      <c r="Q38" s="90" t="s">
        <v>34</v>
      </c>
      <c r="R38" s="90"/>
      <c r="S38" s="90"/>
      <c r="T38" s="95" t="s">
        <v>389</v>
      </c>
      <c r="U38" s="25" t="s">
        <v>34</v>
      </c>
      <c r="V38" s="25"/>
      <c r="W38" s="25"/>
      <c r="X38" s="95" t="s">
        <v>390</v>
      </c>
      <c r="Y38" s="25" t="s">
        <v>34</v>
      </c>
      <c r="Z38" s="108"/>
      <c r="AA38" s="108"/>
      <c r="AB38" s="104" t="s">
        <v>391</v>
      </c>
      <c r="AC38" s="25" t="s">
        <v>34</v>
      </c>
      <c r="AD38" s="25"/>
      <c r="AE38" s="25"/>
      <c r="AF38" s="25" t="s">
        <v>38</v>
      </c>
    </row>
    <row r="39" spans="1:33" ht="75" hidden="1" customHeight="1" x14ac:dyDescent="0.25">
      <c r="A39" s="32">
        <v>36</v>
      </c>
      <c r="B39" s="19" t="s">
        <v>392</v>
      </c>
      <c r="C39" s="32" t="s">
        <v>393</v>
      </c>
      <c r="D39" s="11" t="str">
        <f t="shared" si="3"/>
        <v>https://pypi.org/project/backports.weakref/1.0.post1</v>
      </c>
      <c r="E39" s="42">
        <v>42995.873918492209</v>
      </c>
      <c r="F39" s="23" t="s">
        <v>393</v>
      </c>
      <c r="G39" s="34" t="s">
        <v>394</v>
      </c>
      <c r="H39" s="42">
        <v>42995.873918492209</v>
      </c>
      <c r="I39" s="60"/>
      <c r="J39" s="32" t="s">
        <v>263</v>
      </c>
      <c r="K39" s="11" t="s">
        <v>395</v>
      </c>
      <c r="L39" s="11" t="s">
        <v>396</v>
      </c>
      <c r="M39" s="53" t="s">
        <v>32</v>
      </c>
      <c r="N39" s="153"/>
      <c r="O39" s="78"/>
      <c r="P39" s="95" t="s">
        <v>397</v>
      </c>
      <c r="Q39" s="92" t="s">
        <v>34</v>
      </c>
      <c r="R39" s="92"/>
      <c r="S39" s="92"/>
      <c r="T39" s="95" t="s">
        <v>398</v>
      </c>
      <c r="U39" s="53" t="s">
        <v>34</v>
      </c>
      <c r="V39" s="53"/>
      <c r="W39" s="53"/>
      <c r="X39" s="95" t="s">
        <v>399</v>
      </c>
      <c r="Y39" s="53" t="s">
        <v>34</v>
      </c>
      <c r="Z39" s="52"/>
      <c r="AA39" s="52"/>
      <c r="AB39" s="104" t="s">
        <v>400</v>
      </c>
      <c r="AC39" s="53" t="s">
        <v>34</v>
      </c>
      <c r="AD39" s="53"/>
      <c r="AE39" s="53"/>
      <c r="AF39" s="53" t="s">
        <v>38</v>
      </c>
    </row>
    <row r="40" spans="1:33" ht="45" hidden="1" customHeight="1" x14ac:dyDescent="0.25">
      <c r="A40" s="32">
        <v>37</v>
      </c>
      <c r="B40" s="19" t="s">
        <v>401</v>
      </c>
      <c r="C40" s="32" t="s">
        <v>402</v>
      </c>
      <c r="D40" s="11" t="str">
        <f t="shared" si="3"/>
        <v>https://pypi.org/project/bcrypt/3.2.0</v>
      </c>
      <c r="E40" s="42">
        <v>44561.78611306582</v>
      </c>
      <c r="F40" s="12" t="s">
        <v>403</v>
      </c>
      <c r="G40" s="43" t="s">
        <v>404</v>
      </c>
      <c r="H40" s="42">
        <v>45716.057344209192</v>
      </c>
      <c r="I40" s="44" t="s">
        <v>405</v>
      </c>
      <c r="J40" s="44" t="s">
        <v>29</v>
      </c>
      <c r="K40" s="45" t="s">
        <v>406</v>
      </c>
      <c r="L40" s="45" t="s">
        <v>407</v>
      </c>
      <c r="M40" s="29" t="s">
        <v>32</v>
      </c>
      <c r="N40" s="151"/>
      <c r="O40" s="78"/>
      <c r="P40" s="95" t="s">
        <v>408</v>
      </c>
      <c r="Q40" s="89" t="s">
        <v>34</v>
      </c>
      <c r="R40" s="89"/>
      <c r="S40" s="89"/>
      <c r="T40" s="95" t="s">
        <v>409</v>
      </c>
      <c r="U40" s="46" t="s">
        <v>34</v>
      </c>
      <c r="V40" s="46"/>
      <c r="W40" s="46"/>
      <c r="X40" s="95" t="s">
        <v>410</v>
      </c>
      <c r="Y40" s="46" t="s">
        <v>34</v>
      </c>
      <c r="Z40" s="106"/>
      <c r="AA40" s="106"/>
      <c r="AB40" s="104" t="s">
        <v>411</v>
      </c>
      <c r="AC40" s="25" t="s">
        <v>34</v>
      </c>
      <c r="AD40" s="25"/>
      <c r="AE40" s="25"/>
      <c r="AF40" s="25" t="s">
        <v>38</v>
      </c>
    </row>
    <row r="41" spans="1:33" ht="60" hidden="1" customHeight="1" x14ac:dyDescent="0.25">
      <c r="A41" s="32">
        <v>38</v>
      </c>
      <c r="B41" s="19" t="s">
        <v>412</v>
      </c>
      <c r="C41" s="32" t="s">
        <v>413</v>
      </c>
      <c r="D41" s="11" t="str">
        <f t="shared" si="3"/>
        <v>https://pypi.org/project/beautifulsoup4/4.12.2</v>
      </c>
      <c r="E41" s="42">
        <v>45023.62697650792</v>
      </c>
      <c r="F41" s="12" t="s">
        <v>414</v>
      </c>
      <c r="G41" s="43" t="s">
        <v>415</v>
      </c>
      <c r="H41" s="42">
        <v>45762.711947006319</v>
      </c>
      <c r="I41" s="44" t="s">
        <v>416</v>
      </c>
      <c r="J41" s="44" t="s">
        <v>29</v>
      </c>
      <c r="K41" s="62"/>
      <c r="L41" s="19" t="s">
        <v>417</v>
      </c>
      <c r="M41" s="53" t="s">
        <v>32</v>
      </c>
      <c r="N41" s="153"/>
      <c r="O41" s="78"/>
      <c r="P41" s="95" t="s">
        <v>418</v>
      </c>
      <c r="Q41" s="92" t="s">
        <v>34</v>
      </c>
      <c r="R41" s="92"/>
      <c r="S41" s="92"/>
      <c r="T41" s="95" t="s">
        <v>419</v>
      </c>
      <c r="U41" s="53" t="s">
        <v>34</v>
      </c>
      <c r="V41" s="53"/>
      <c r="W41" s="53"/>
      <c r="X41" s="95" t="s">
        <v>420</v>
      </c>
      <c r="Y41" s="46" t="s">
        <v>34</v>
      </c>
      <c r="Z41" s="106"/>
      <c r="AA41" s="106"/>
      <c r="AB41" s="104" t="s">
        <v>421</v>
      </c>
      <c r="AC41" s="53" t="s">
        <v>34</v>
      </c>
      <c r="AD41" s="53"/>
      <c r="AE41" s="53"/>
      <c r="AF41" s="53" t="s">
        <v>38</v>
      </c>
    </row>
    <row r="42" spans="1:33" ht="60" hidden="1" customHeight="1" x14ac:dyDescent="0.25">
      <c r="A42" s="32">
        <v>39</v>
      </c>
      <c r="B42" s="19" t="s">
        <v>422</v>
      </c>
      <c r="C42" s="25" t="s">
        <v>423</v>
      </c>
      <c r="D42" s="11" t="str">
        <f t="shared" si="3"/>
        <v>https://pypi.org/project/binaryornot/0.4.4</v>
      </c>
      <c r="E42" s="42">
        <v>42950.663555906227</v>
      </c>
      <c r="F42" s="25" t="s">
        <v>423</v>
      </c>
      <c r="G42" s="43" t="s">
        <v>424</v>
      </c>
      <c r="H42" s="42">
        <v>42950.663555906227</v>
      </c>
      <c r="I42" s="60"/>
      <c r="J42" s="44" t="s">
        <v>29</v>
      </c>
      <c r="K42" s="45" t="s">
        <v>425</v>
      </c>
      <c r="L42" s="45" t="s">
        <v>426</v>
      </c>
      <c r="M42" s="29" t="s">
        <v>32</v>
      </c>
      <c r="N42" s="151"/>
      <c r="O42" s="78"/>
      <c r="P42" s="95" t="s">
        <v>427</v>
      </c>
      <c r="Q42" s="90" t="s">
        <v>34</v>
      </c>
      <c r="R42" s="90"/>
      <c r="S42" s="90"/>
      <c r="T42" s="95" t="s">
        <v>428</v>
      </c>
      <c r="U42" s="25" t="s">
        <v>34</v>
      </c>
      <c r="V42" s="25"/>
      <c r="W42" s="25"/>
      <c r="X42" s="95" t="s">
        <v>429</v>
      </c>
      <c r="Y42" s="25" t="s">
        <v>34</v>
      </c>
      <c r="Z42" s="108"/>
      <c r="AA42" s="108"/>
      <c r="AB42" s="104" t="s">
        <v>430</v>
      </c>
      <c r="AC42" s="25" t="s">
        <v>34</v>
      </c>
      <c r="AD42" s="25"/>
      <c r="AE42" s="25"/>
      <c r="AF42" s="25" t="s">
        <v>38</v>
      </c>
    </row>
    <row r="43" spans="1:33" ht="60" hidden="1" customHeight="1" x14ac:dyDescent="0.25">
      <c r="A43" s="32">
        <v>40</v>
      </c>
      <c r="B43" s="19" t="s">
        <v>431</v>
      </c>
      <c r="C43" s="32" t="s">
        <v>432</v>
      </c>
      <c r="D43" s="11" t="str">
        <f t="shared" si="3"/>
        <v>https://pypi.org/project/bitarray/2.8.0</v>
      </c>
      <c r="E43" s="42">
        <v>45129.340942756273</v>
      </c>
      <c r="F43" s="58" t="s">
        <v>190</v>
      </c>
      <c r="G43" s="43" t="s">
        <v>433</v>
      </c>
      <c r="H43" s="42">
        <v>45844.826967639121</v>
      </c>
      <c r="I43" s="60"/>
      <c r="J43" s="32" t="s">
        <v>263</v>
      </c>
      <c r="K43" s="11" t="s">
        <v>434</v>
      </c>
      <c r="L43" s="45" t="s">
        <v>435</v>
      </c>
      <c r="M43" s="29" t="s">
        <v>32</v>
      </c>
      <c r="N43" s="151"/>
      <c r="O43" s="78"/>
      <c r="P43" s="95" t="s">
        <v>436</v>
      </c>
      <c r="Q43" s="90" t="s">
        <v>34</v>
      </c>
      <c r="R43" s="90"/>
      <c r="S43" s="90"/>
      <c r="T43" s="95" t="s">
        <v>437</v>
      </c>
      <c r="U43" s="46" t="s">
        <v>34</v>
      </c>
      <c r="V43" s="46"/>
      <c r="W43" s="46"/>
      <c r="X43" s="95" t="s">
        <v>438</v>
      </c>
      <c r="Y43" s="25" t="s">
        <v>34</v>
      </c>
      <c r="Z43" s="108"/>
      <c r="AA43" s="108"/>
      <c r="AB43" s="104" t="s">
        <v>439</v>
      </c>
      <c r="AC43" s="25" t="s">
        <v>34</v>
      </c>
      <c r="AD43" s="25"/>
      <c r="AE43" s="25"/>
      <c r="AF43" s="25" t="s">
        <v>38</v>
      </c>
    </row>
    <row r="44" spans="1:33" ht="45" hidden="1" customHeight="1" x14ac:dyDescent="0.25">
      <c r="A44" s="32">
        <v>41</v>
      </c>
      <c r="B44" s="19" t="s">
        <v>440</v>
      </c>
      <c r="C44" s="25">
        <v>0.2</v>
      </c>
      <c r="D44" s="11" t="str">
        <f t="shared" si="3"/>
        <v>https://pypi.org/project/bkcharts/0.2</v>
      </c>
      <c r="E44" s="42">
        <v>42898.840811898634</v>
      </c>
      <c r="F44" s="61" t="s">
        <v>441</v>
      </c>
      <c r="G44" s="43" t="s">
        <v>442</v>
      </c>
      <c r="H44" s="42">
        <v>42898.840811898634</v>
      </c>
      <c r="I44" s="60"/>
      <c r="J44" s="44" t="s">
        <v>124</v>
      </c>
      <c r="K44" s="45" t="s">
        <v>443</v>
      </c>
      <c r="L44" s="45" t="s">
        <v>444</v>
      </c>
      <c r="M44" s="29" t="s">
        <v>32</v>
      </c>
      <c r="N44" s="151"/>
      <c r="O44" s="81" t="s">
        <v>308</v>
      </c>
      <c r="P44" s="95" t="s">
        <v>445</v>
      </c>
      <c r="Q44" s="90" t="s">
        <v>34</v>
      </c>
      <c r="R44" s="90"/>
      <c r="S44" s="90"/>
      <c r="T44" s="95" t="s">
        <v>446</v>
      </c>
      <c r="U44" s="25" t="s">
        <v>34</v>
      </c>
      <c r="V44" s="25"/>
      <c r="W44" s="25"/>
      <c r="X44" s="95" t="s">
        <v>447</v>
      </c>
      <c r="Y44" s="25" t="s">
        <v>34</v>
      </c>
      <c r="Z44" s="108"/>
      <c r="AA44" s="108"/>
      <c r="AB44" s="104" t="s">
        <v>448</v>
      </c>
      <c r="AC44" s="25" t="s">
        <v>34</v>
      </c>
      <c r="AD44" s="25"/>
      <c r="AE44" s="25"/>
      <c r="AF44" s="63" t="s">
        <v>38</v>
      </c>
    </row>
    <row r="45" spans="1:33" ht="75" hidden="1" customHeight="1" x14ac:dyDescent="0.25">
      <c r="A45" s="32">
        <v>42</v>
      </c>
      <c r="B45" s="19" t="s">
        <v>449</v>
      </c>
      <c r="C45" s="30" t="s">
        <v>450</v>
      </c>
      <c r="D45" s="11" t="str">
        <f t="shared" si="3"/>
        <v>https://pypi.org/project/black/23.7.0</v>
      </c>
      <c r="E45" s="42">
        <v>45118.022373174099</v>
      </c>
      <c r="F45" s="12" t="s">
        <v>222</v>
      </c>
      <c r="G45" s="43" t="s">
        <v>451</v>
      </c>
      <c r="H45" s="42">
        <v>45686.234104662894</v>
      </c>
      <c r="I45" s="44" t="s">
        <v>452</v>
      </c>
      <c r="J45" s="44" t="s">
        <v>29</v>
      </c>
      <c r="K45" s="45" t="s">
        <v>453</v>
      </c>
      <c r="L45" s="45" t="s">
        <v>454</v>
      </c>
      <c r="M45" s="29" t="s">
        <v>32</v>
      </c>
      <c r="N45" s="151"/>
      <c r="O45" s="80" t="s">
        <v>455</v>
      </c>
      <c r="P45" s="95" t="s">
        <v>456</v>
      </c>
      <c r="Q45" s="89" t="s">
        <v>34</v>
      </c>
      <c r="R45" s="89"/>
      <c r="S45" s="89"/>
      <c r="T45" s="95" t="s">
        <v>457</v>
      </c>
      <c r="U45" s="46" t="s">
        <v>34</v>
      </c>
      <c r="V45" s="46"/>
      <c r="W45" s="46"/>
      <c r="X45" s="95" t="s">
        <v>458</v>
      </c>
      <c r="Y45" s="46" t="s">
        <v>34</v>
      </c>
      <c r="Z45" s="106"/>
      <c r="AA45" s="106"/>
      <c r="AB45" s="104" t="s">
        <v>459</v>
      </c>
      <c r="AC45" s="25" t="s">
        <v>34</v>
      </c>
      <c r="AD45" s="25"/>
      <c r="AE45" s="25"/>
      <c r="AF45" s="25" t="s">
        <v>38</v>
      </c>
    </row>
    <row r="46" spans="1:33" ht="77.25" customHeight="1" x14ac:dyDescent="0.25">
      <c r="A46" s="32">
        <v>43</v>
      </c>
      <c r="B46" s="19" t="s">
        <v>460</v>
      </c>
      <c r="C46" s="32" t="s">
        <v>461</v>
      </c>
      <c r="D46" s="11" t="str">
        <f t="shared" si="3"/>
        <v>https://pypi.org/project/bleach/4.1.0</v>
      </c>
      <c r="E46" s="42">
        <v>44433.634881158163</v>
      </c>
      <c r="F46" s="58" t="s">
        <v>462</v>
      </c>
      <c r="G46" s="43" t="s">
        <v>463</v>
      </c>
      <c r="H46" s="42">
        <v>45594.771275303086</v>
      </c>
      <c r="I46" s="44" t="s">
        <v>464</v>
      </c>
      <c r="J46" s="44" t="s">
        <v>29</v>
      </c>
      <c r="K46" s="11" t="s">
        <v>465</v>
      </c>
      <c r="L46" s="45" t="s">
        <v>466</v>
      </c>
      <c r="M46" s="49" t="s">
        <v>467</v>
      </c>
      <c r="N46" s="163"/>
      <c r="O46" s="78"/>
      <c r="P46" s="77" t="s">
        <v>468</v>
      </c>
      <c r="Q46" s="91" t="s">
        <v>469</v>
      </c>
      <c r="R46" s="41" t="str">
        <f t="shared" ref="R46:R47" si="4">HYPERLINK(_xlfn.CONCAT("https://nvd.nist.gov/vuln/search/results?form_type=Basic&amp;results_type=overview&amp;query=",$B46,"&amp;search_type=all&amp;isCpeNameSearch=false"),CONCATENATE("NVD NIST ",$B46," link"))</f>
        <v>NVD NIST bleach link</v>
      </c>
      <c r="S46" s="143" t="s">
        <v>5627</v>
      </c>
      <c r="T46" s="95" t="s">
        <v>470</v>
      </c>
      <c r="U46" s="49" t="s">
        <v>471</v>
      </c>
      <c r="V46" s="41" t="str">
        <f t="shared" ref="V46:V47" si="5">HYPERLINK(CONCATENATE("https://cve.mitre.org/cgi-bin/cvekey.cgi?keyword=",$B46),CONCATENATE("CVE MITRE ",$B46," link"))</f>
        <v>CVE MITRE bleach link</v>
      </c>
      <c r="W46" s="143" t="s">
        <v>5627</v>
      </c>
      <c r="X46" s="95" t="s">
        <v>472</v>
      </c>
      <c r="Y46" s="49" t="s">
        <v>473</v>
      </c>
      <c r="Z46" s="142" t="str">
        <f t="shared" ref="Z46:Z47" si="6">HYPERLINK(CONCATENATE("https://security.snyk.io/vuln/pip?search=",$B46),CONCATENATE("Snyk ",$B46," link"))</f>
        <v>Snyk bleach link</v>
      </c>
      <c r="AA46" s="16" t="s">
        <v>5648</v>
      </c>
      <c r="AB46" s="104" t="s">
        <v>474</v>
      </c>
      <c r="AC46" s="25" t="s">
        <v>34</v>
      </c>
      <c r="AD46" s="141" t="str">
        <f>HYPERLINK(CONCATENATE("https://www.exploit-db.com/search?q=",$B46,"&amp;verified=true"),CONCATENATE("Exploit-DB ",$B46," link"))</f>
        <v>Exploit-DB bleach link</v>
      </c>
      <c r="AE46" s="143" t="s">
        <v>5630</v>
      </c>
      <c r="AF46" s="50" t="s">
        <v>475</v>
      </c>
      <c r="AG46" s="53" t="s">
        <v>38</v>
      </c>
    </row>
    <row r="47" spans="1:33" ht="60" hidden="1" customHeight="1" x14ac:dyDescent="0.25">
      <c r="A47" s="32">
        <v>44</v>
      </c>
      <c r="B47" s="19" t="s">
        <v>476</v>
      </c>
      <c r="C47" s="32" t="s">
        <v>366</v>
      </c>
      <c r="D47" s="11" t="str">
        <f t="shared" si="3"/>
        <v>https://pypi.org/project/blosc2/2.0.0</v>
      </c>
      <c r="E47" s="42">
        <v>44915.791930032166</v>
      </c>
      <c r="F47" s="58" t="s">
        <v>477</v>
      </c>
      <c r="G47" s="43" t="s">
        <v>478</v>
      </c>
      <c r="H47" s="42">
        <v>45840.49084036507</v>
      </c>
      <c r="I47" s="44" t="s">
        <v>479</v>
      </c>
      <c r="J47" s="44" t="s">
        <v>29</v>
      </c>
      <c r="K47" s="11" t="s">
        <v>480</v>
      </c>
      <c r="L47" s="45" t="s">
        <v>481</v>
      </c>
      <c r="M47" s="29" t="s">
        <v>32</v>
      </c>
      <c r="N47" s="151"/>
      <c r="O47" s="78"/>
      <c r="P47" s="95" t="s">
        <v>482</v>
      </c>
      <c r="Q47" s="89" t="s">
        <v>34</v>
      </c>
      <c r="R47" s="41" t="str">
        <f t="shared" si="4"/>
        <v>NVD NIST blosc2 link</v>
      </c>
      <c r="S47" s="89"/>
      <c r="T47" s="95" t="s">
        <v>483</v>
      </c>
      <c r="U47" s="49" t="s">
        <v>484</v>
      </c>
      <c r="V47" s="41" t="str">
        <f t="shared" si="5"/>
        <v>CVE MITRE blosc2 link</v>
      </c>
      <c r="W47" s="49"/>
      <c r="X47" s="95" t="s">
        <v>485</v>
      </c>
      <c r="Y47" s="46" t="s">
        <v>34</v>
      </c>
      <c r="Z47" s="142" t="str">
        <f t="shared" si="6"/>
        <v>Snyk blosc2 link</v>
      </c>
      <c r="AA47" s="106"/>
      <c r="AB47" s="104" t="s">
        <v>486</v>
      </c>
      <c r="AC47" s="46" t="s">
        <v>34</v>
      </c>
      <c r="AD47" s="141" t="str">
        <f t="shared" ref="AD46:AD47" si="7">HYPERLINK(CONCATENATE("https://www.exploit-db.com/search?q=",$B263,"&amp;verified=true"),CONCATENATE("Exploit-DB ",$B263," link"))</f>
        <v>Exploit-DB parso link</v>
      </c>
      <c r="AE47" s="46"/>
      <c r="AF47" s="50" t="s">
        <v>487</v>
      </c>
    </row>
    <row r="48" spans="1:33" ht="45" hidden="1" customHeight="1" x14ac:dyDescent="0.25">
      <c r="A48" s="32">
        <v>45</v>
      </c>
      <c r="B48" s="19" t="s">
        <v>488</v>
      </c>
      <c r="C48" s="32" t="s">
        <v>489</v>
      </c>
      <c r="D48" s="11" t="str">
        <f t="shared" si="3"/>
        <v>https://pypi.org/project/bokeh/3.1.1</v>
      </c>
      <c r="E48" s="42">
        <v>45051.913552796839</v>
      </c>
      <c r="F48" s="14" t="s">
        <v>490</v>
      </c>
      <c r="G48" s="43" t="s">
        <v>491</v>
      </c>
      <c r="H48" s="42">
        <v>45789.509345725972</v>
      </c>
      <c r="I48" s="44" t="s">
        <v>492</v>
      </c>
      <c r="J48" s="44" t="s">
        <v>29</v>
      </c>
      <c r="K48" s="11" t="s">
        <v>493</v>
      </c>
      <c r="L48" s="45" t="s">
        <v>494</v>
      </c>
      <c r="M48" s="29" t="s">
        <v>32</v>
      </c>
      <c r="N48" s="151"/>
      <c r="O48" s="78"/>
      <c r="P48" s="95" t="s">
        <v>495</v>
      </c>
      <c r="Q48" s="90" t="s">
        <v>34</v>
      </c>
      <c r="R48" s="139"/>
      <c r="S48" s="90"/>
      <c r="T48" s="95" t="s">
        <v>496</v>
      </c>
      <c r="U48" s="25" t="s">
        <v>34</v>
      </c>
      <c r="V48" s="25"/>
      <c r="W48" s="25"/>
      <c r="X48" s="95" t="s">
        <v>497</v>
      </c>
      <c r="Y48" s="25" t="s">
        <v>34</v>
      </c>
      <c r="Z48" s="108"/>
      <c r="AA48" s="108"/>
      <c r="AB48" s="104" t="s">
        <v>498</v>
      </c>
      <c r="AC48" s="25" t="s">
        <v>34</v>
      </c>
      <c r="AD48" s="25"/>
      <c r="AE48" s="25"/>
      <c r="AF48" s="25" t="s">
        <v>38</v>
      </c>
    </row>
    <row r="49" spans="1:33" ht="60" hidden="1" customHeight="1" x14ac:dyDescent="0.25">
      <c r="A49" s="32">
        <v>46</v>
      </c>
      <c r="B49" s="19" t="s">
        <v>499</v>
      </c>
      <c r="C49" s="32" t="s">
        <v>500</v>
      </c>
      <c r="D49" s="11" t="str">
        <f t="shared" si="3"/>
        <v>https://pypi.org/project/boltons/23.0.0</v>
      </c>
      <c r="E49" s="42">
        <v>44977.269542849848</v>
      </c>
      <c r="F49" s="14" t="s">
        <v>501</v>
      </c>
      <c r="G49" s="43" t="s">
        <v>502</v>
      </c>
      <c r="H49" s="42">
        <v>45691.248572983102</v>
      </c>
      <c r="I49" s="47"/>
      <c r="J49" s="44" t="s">
        <v>29</v>
      </c>
      <c r="K49" s="11" t="s">
        <v>503</v>
      </c>
      <c r="L49" s="45" t="s">
        <v>504</v>
      </c>
      <c r="M49" s="29" t="s">
        <v>32</v>
      </c>
      <c r="N49" s="151"/>
      <c r="O49" s="78"/>
      <c r="P49" s="95" t="s">
        <v>505</v>
      </c>
      <c r="Q49" s="90" t="s">
        <v>34</v>
      </c>
      <c r="R49" s="90"/>
      <c r="S49" s="90"/>
      <c r="T49" s="95" t="s">
        <v>506</v>
      </c>
      <c r="U49" s="25" t="s">
        <v>34</v>
      </c>
      <c r="V49" s="25"/>
      <c r="W49" s="25"/>
      <c r="X49" s="95" t="s">
        <v>507</v>
      </c>
      <c r="Y49" s="25" t="s">
        <v>34</v>
      </c>
      <c r="Z49" s="108"/>
      <c r="AA49" s="108"/>
      <c r="AB49" s="104" t="s">
        <v>508</v>
      </c>
      <c r="AC49" s="25" t="s">
        <v>34</v>
      </c>
      <c r="AD49" s="25"/>
      <c r="AE49" s="25"/>
      <c r="AF49" s="25" t="s">
        <v>38</v>
      </c>
    </row>
    <row r="50" spans="1:33" ht="45" hidden="1" customHeight="1" x14ac:dyDescent="0.25">
      <c r="A50" s="32">
        <v>47</v>
      </c>
      <c r="B50" s="19" t="s">
        <v>509</v>
      </c>
      <c r="C50" s="25" t="s">
        <v>510</v>
      </c>
      <c r="D50" s="11" t="str">
        <f t="shared" si="3"/>
        <v>https://pypi.org/project/boto/2.49.0</v>
      </c>
      <c r="E50" s="42">
        <v>43292.874255924697</v>
      </c>
      <c r="F50" s="29" t="s">
        <v>510</v>
      </c>
      <c r="G50" s="43" t="s">
        <v>511</v>
      </c>
      <c r="H50" s="42">
        <v>43292.874255924697</v>
      </c>
      <c r="I50" s="60"/>
      <c r="J50" s="44" t="s">
        <v>29</v>
      </c>
      <c r="K50" s="11" t="s">
        <v>512</v>
      </c>
      <c r="L50" s="45" t="s">
        <v>513</v>
      </c>
      <c r="M50" s="29" t="s">
        <v>32</v>
      </c>
      <c r="N50" s="151"/>
      <c r="O50" s="81" t="s">
        <v>308</v>
      </c>
      <c r="P50" s="95" t="s">
        <v>514</v>
      </c>
      <c r="Q50" s="89" t="s">
        <v>34</v>
      </c>
      <c r="R50" s="41" t="str">
        <f>HYPERLINK(_xlfn.CONCAT("https://nvd.nist.gov/vuln/search/results?form_type=Basic&amp;results_type=overview&amp;query=",$B50,"&amp;search_type=all&amp;isCpeNameSearch=false"),CONCATENATE("NVD NIST ",$B50," link"))</f>
        <v>NVD NIST boto link</v>
      </c>
      <c r="S50" s="89"/>
      <c r="T50" s="95" t="s">
        <v>515</v>
      </c>
      <c r="U50" s="25" t="s">
        <v>34</v>
      </c>
      <c r="V50" s="41" t="str">
        <f>HYPERLINK(CONCATENATE("https://cve.mitre.org/cgi-bin/cvekey.cgi?keyword=",$B50),CONCATENATE("CVE MITRE ",$B50," link"))</f>
        <v>CVE MITRE boto link</v>
      </c>
      <c r="W50" s="25"/>
      <c r="X50" s="95" t="s">
        <v>516</v>
      </c>
      <c r="Y50" s="49" t="s">
        <v>517</v>
      </c>
      <c r="Z50" s="142" t="str">
        <f t="shared" ref="Z50" si="8">HYPERLINK(CONCATENATE("https://security.snyk.io/vuln/pip?search=",$B50),CONCATENATE("Snyk ",$B50," link"))</f>
        <v>Snyk boto link</v>
      </c>
      <c r="AA50" s="107"/>
      <c r="AB50" s="104" t="s">
        <v>518</v>
      </c>
      <c r="AC50" s="25" t="s">
        <v>34</v>
      </c>
      <c r="AD50" s="141" t="str">
        <f>HYPERLINK(CONCATENATE("https://www.exploit-db.com/search?q=",$B266,"&amp;verified=true"),CONCATENATE("Exploit-DB ",$B266," link"))</f>
        <v>Exploit-DB pathlib link</v>
      </c>
      <c r="AE50" s="25"/>
      <c r="AF50" s="64" t="s">
        <v>519</v>
      </c>
    </row>
    <row r="51" spans="1:33" ht="45" hidden="1" customHeight="1" x14ac:dyDescent="0.25">
      <c r="A51" s="32">
        <v>48</v>
      </c>
      <c r="B51" s="19" t="s">
        <v>520</v>
      </c>
      <c r="C51" s="32" t="s">
        <v>521</v>
      </c>
      <c r="D51" s="11" t="str">
        <f t="shared" si="3"/>
        <v>https://pypi.org/project/boto3/1.24.28</v>
      </c>
      <c r="E51" s="42">
        <v>44754.824245688287</v>
      </c>
      <c r="F51" s="58" t="s">
        <v>522</v>
      </c>
      <c r="G51" s="43" t="s">
        <v>523</v>
      </c>
      <c r="H51" s="42">
        <v>45847.807636671867</v>
      </c>
      <c r="I51" s="44" t="s">
        <v>524</v>
      </c>
      <c r="J51" s="44" t="s">
        <v>29</v>
      </c>
      <c r="K51" s="11" t="s">
        <v>525</v>
      </c>
      <c r="L51" s="45" t="s">
        <v>526</v>
      </c>
      <c r="M51" s="29" t="s">
        <v>32</v>
      </c>
      <c r="N51" s="151"/>
      <c r="O51" s="78"/>
      <c r="P51" s="95" t="s">
        <v>527</v>
      </c>
      <c r="Q51" s="89" t="s">
        <v>34</v>
      </c>
      <c r="R51" s="105"/>
      <c r="S51" s="89"/>
      <c r="T51" s="95" t="s">
        <v>528</v>
      </c>
      <c r="U51" s="46" t="s">
        <v>34</v>
      </c>
      <c r="V51" s="46"/>
      <c r="W51" s="46"/>
      <c r="X51" s="95" t="s">
        <v>529</v>
      </c>
      <c r="Y51" s="46" t="s">
        <v>34</v>
      </c>
      <c r="Z51" s="106"/>
      <c r="AA51" s="106"/>
      <c r="AB51" s="104" t="s">
        <v>530</v>
      </c>
      <c r="AC51" s="25" t="s">
        <v>34</v>
      </c>
      <c r="AD51" s="25"/>
      <c r="AE51" s="25"/>
      <c r="AF51" s="25" t="s">
        <v>38</v>
      </c>
    </row>
    <row r="52" spans="1:33" ht="60" hidden="1" customHeight="1" x14ac:dyDescent="0.25">
      <c r="A52" s="32">
        <v>49</v>
      </c>
      <c r="B52" s="19" t="s">
        <v>531</v>
      </c>
      <c r="C52" s="32" t="s">
        <v>532</v>
      </c>
      <c r="D52" s="11" t="str">
        <f t="shared" si="3"/>
        <v>https://pypi.org/project/botocore/1.27.59</v>
      </c>
      <c r="E52" s="42">
        <v>44797.832500123914</v>
      </c>
      <c r="F52" s="58" t="s">
        <v>522</v>
      </c>
      <c r="G52" s="43" t="s">
        <v>533</v>
      </c>
      <c r="H52" s="42">
        <v>45847.807458870382</v>
      </c>
      <c r="I52" s="44" t="s">
        <v>534</v>
      </c>
      <c r="J52" s="44" t="s">
        <v>29</v>
      </c>
      <c r="K52" s="11" t="s">
        <v>535</v>
      </c>
      <c r="L52" s="45" t="s">
        <v>536</v>
      </c>
      <c r="M52" s="29" t="s">
        <v>32</v>
      </c>
      <c r="N52" s="151"/>
      <c r="O52" s="78"/>
      <c r="P52" s="95" t="s">
        <v>537</v>
      </c>
      <c r="Q52" s="89" t="s">
        <v>34</v>
      </c>
      <c r="R52" s="41" t="str">
        <f>HYPERLINK(_xlfn.CONCAT("https://nvd.nist.gov/vuln/search/results?form_type=Basic&amp;results_type=overview&amp;query=",$B52,"&amp;search_type=all&amp;isCpeNameSearch=false"),CONCATENATE("NVD NIST ",$B52," link"))</f>
        <v>NVD NIST botocore link</v>
      </c>
      <c r="S52" s="89"/>
      <c r="T52" s="95" t="s">
        <v>538</v>
      </c>
      <c r="U52" s="46" t="s">
        <v>34</v>
      </c>
      <c r="V52" s="41" t="str">
        <f>HYPERLINK(CONCATENATE("https://cve.mitre.org/cgi-bin/cvekey.cgi?keyword=",$B52),CONCATENATE("CVE MITRE ",$B52," link"))</f>
        <v>CVE MITRE botocore link</v>
      </c>
      <c r="W52" s="46"/>
      <c r="X52" s="95" t="s">
        <v>539</v>
      </c>
      <c r="Y52" s="49" t="s">
        <v>540</v>
      </c>
      <c r="Z52" s="142" t="str">
        <f t="shared" ref="Z52" si="9">HYPERLINK(CONCATENATE("https://security.snyk.io/vuln/pip?search=",$B52),CONCATENATE("Snyk ",$B52," link"))</f>
        <v>Snyk botocore link</v>
      </c>
      <c r="AA52" s="107"/>
      <c r="AB52" s="104" t="s">
        <v>541</v>
      </c>
      <c r="AC52" s="25" t="s">
        <v>34</v>
      </c>
      <c r="AD52" s="141" t="str">
        <f>HYPERLINK(CONCATENATE("https://www.exploit-db.com/search?q=",$B268,"&amp;verified=true"),CONCATENATE("Exploit-DB ",$B268," link"))</f>
        <v>Exploit-DB pathspec link</v>
      </c>
      <c r="AE52" s="25"/>
      <c r="AF52" s="50" t="s">
        <v>542</v>
      </c>
    </row>
    <row r="53" spans="1:33" ht="60" hidden="1" customHeight="1" x14ac:dyDescent="0.25">
      <c r="A53" s="32">
        <v>50</v>
      </c>
      <c r="B53" s="19" t="s">
        <v>543</v>
      </c>
      <c r="C53" s="32" t="s">
        <v>91</v>
      </c>
      <c r="D53" s="11" t="str">
        <f t="shared" si="3"/>
        <v>https://pypi.org/project/Bottleneck/1.4.0</v>
      </c>
      <c r="E53" s="42">
        <v>45460.970326528397</v>
      </c>
      <c r="F53" s="14" t="s">
        <v>544</v>
      </c>
      <c r="G53" s="43" t="s">
        <v>545</v>
      </c>
      <c r="H53" s="42">
        <v>45790.882238732207</v>
      </c>
      <c r="I53" s="44" t="s">
        <v>546</v>
      </c>
      <c r="J53" s="44" t="s">
        <v>29</v>
      </c>
      <c r="K53" s="11" t="s">
        <v>547</v>
      </c>
      <c r="L53" s="45" t="s">
        <v>548</v>
      </c>
      <c r="M53" s="29" t="s">
        <v>32</v>
      </c>
      <c r="N53" s="151"/>
      <c r="O53" s="78"/>
      <c r="P53" s="95" t="s">
        <v>549</v>
      </c>
      <c r="Q53" s="90" t="s">
        <v>34</v>
      </c>
      <c r="R53" s="139"/>
      <c r="S53" s="90"/>
      <c r="T53" s="95" t="s">
        <v>550</v>
      </c>
      <c r="U53" s="25" t="s">
        <v>34</v>
      </c>
      <c r="V53" s="25"/>
      <c r="W53" s="25"/>
      <c r="X53" s="95" t="s">
        <v>551</v>
      </c>
      <c r="Y53" s="25" t="s">
        <v>34</v>
      </c>
      <c r="Z53" s="108"/>
      <c r="AA53" s="108"/>
      <c r="AB53" s="104" t="s">
        <v>552</v>
      </c>
      <c r="AC53" s="25" t="s">
        <v>34</v>
      </c>
      <c r="AD53" s="25"/>
      <c r="AE53" s="25"/>
      <c r="AF53" s="25" t="s">
        <v>38</v>
      </c>
    </row>
    <row r="54" spans="1:33" ht="45" hidden="1" customHeight="1" x14ac:dyDescent="0.25">
      <c r="A54" s="32">
        <v>51</v>
      </c>
      <c r="B54" s="19" t="s">
        <v>553</v>
      </c>
      <c r="C54" s="32" t="s">
        <v>554</v>
      </c>
      <c r="D54" s="11" t="str">
        <f t="shared" si="3"/>
        <v>https://pypi.org/project/Brotli/1.0.9</v>
      </c>
      <c r="E54" s="42">
        <v>44070.602544964837</v>
      </c>
      <c r="F54" s="14" t="s">
        <v>555</v>
      </c>
      <c r="G54" s="43" t="s">
        <v>556</v>
      </c>
      <c r="H54" s="42">
        <v>45176.585612205803</v>
      </c>
      <c r="I54" s="60"/>
      <c r="J54" s="31" t="s">
        <v>44</v>
      </c>
      <c r="K54" s="11" t="s">
        <v>557</v>
      </c>
      <c r="L54" s="45" t="s">
        <v>558</v>
      </c>
      <c r="M54" s="29" t="s">
        <v>32</v>
      </c>
      <c r="N54" s="151"/>
      <c r="O54" s="78"/>
      <c r="P54" s="95" t="s">
        <v>559</v>
      </c>
      <c r="Q54" s="89" t="s">
        <v>34</v>
      </c>
      <c r="R54" s="89"/>
      <c r="S54" s="89"/>
      <c r="T54" s="95" t="s">
        <v>560</v>
      </c>
      <c r="U54" s="46" t="s">
        <v>34</v>
      </c>
      <c r="V54" s="46"/>
      <c r="W54" s="46"/>
      <c r="X54" s="95" t="s">
        <v>561</v>
      </c>
      <c r="Y54" s="46" t="s">
        <v>34</v>
      </c>
      <c r="Z54" s="106"/>
      <c r="AA54" s="106"/>
      <c r="AB54" s="104" t="s">
        <v>562</v>
      </c>
      <c r="AC54" s="25" t="s">
        <v>34</v>
      </c>
      <c r="AD54" s="25"/>
      <c r="AE54" s="25"/>
      <c r="AF54" s="25" t="s">
        <v>38</v>
      </c>
    </row>
    <row r="55" spans="1:33" ht="60" hidden="1" customHeight="1" x14ac:dyDescent="0.25">
      <c r="A55" s="32">
        <v>52</v>
      </c>
      <c r="B55" s="19" t="s">
        <v>563</v>
      </c>
      <c r="C55" s="25" t="s">
        <v>169</v>
      </c>
      <c r="D55" s="11" t="str">
        <f t="shared" si="3"/>
        <v>https://pypi.org/project/brotlipy/0.7.0</v>
      </c>
      <c r="E55" s="42">
        <v>42885.353327082717</v>
      </c>
      <c r="F55" s="29" t="s">
        <v>169</v>
      </c>
      <c r="G55" s="43" t="s">
        <v>564</v>
      </c>
      <c r="H55" s="42">
        <v>42885.353327082717</v>
      </c>
      <c r="I55" s="60"/>
      <c r="J55" s="59" t="s">
        <v>124</v>
      </c>
      <c r="K55" s="45" t="s">
        <v>565</v>
      </c>
      <c r="L55" s="45" t="s">
        <v>566</v>
      </c>
      <c r="M55" s="29" t="s">
        <v>32</v>
      </c>
      <c r="N55" s="151"/>
      <c r="O55" s="81" t="s">
        <v>567</v>
      </c>
      <c r="P55" s="95" t="s">
        <v>568</v>
      </c>
      <c r="Q55" s="90" t="s">
        <v>34</v>
      </c>
      <c r="R55" s="90"/>
      <c r="S55" s="90"/>
      <c r="T55" s="95" t="s">
        <v>569</v>
      </c>
      <c r="U55" s="25" t="s">
        <v>34</v>
      </c>
      <c r="V55" s="25"/>
      <c r="W55" s="25"/>
      <c r="X55" s="95" t="s">
        <v>570</v>
      </c>
      <c r="Y55" s="25" t="s">
        <v>34</v>
      </c>
      <c r="Z55" s="108"/>
      <c r="AA55" s="108"/>
      <c r="AB55" s="104" t="s">
        <v>571</v>
      </c>
      <c r="AC55" s="25" t="s">
        <v>34</v>
      </c>
      <c r="AD55" s="25"/>
      <c r="AE55" s="25"/>
      <c r="AF55" s="63" t="s">
        <v>38</v>
      </c>
    </row>
    <row r="56" spans="1:33" ht="60" hidden="1" customHeight="1" x14ac:dyDescent="0.25">
      <c r="A56" s="32">
        <v>53</v>
      </c>
      <c r="B56" s="19" t="s">
        <v>572</v>
      </c>
      <c r="C56" s="32">
        <v>1.2</v>
      </c>
      <c r="D56" s="11" t="str">
        <f t="shared" si="3"/>
        <v>https://pypi.org/project/catboost/1.2</v>
      </c>
      <c r="E56" s="42">
        <v>45047.646812120671</v>
      </c>
      <c r="F56" s="14" t="s">
        <v>573</v>
      </c>
      <c r="G56" s="43" t="s">
        <v>574</v>
      </c>
      <c r="H56" s="42">
        <v>45760.425086526979</v>
      </c>
      <c r="I56" s="59" t="s">
        <v>575</v>
      </c>
      <c r="J56" s="44" t="s">
        <v>29</v>
      </c>
      <c r="K56" s="45" t="s">
        <v>576</v>
      </c>
      <c r="L56" s="45" t="s">
        <v>577</v>
      </c>
      <c r="M56" s="29" t="s">
        <v>32</v>
      </c>
      <c r="N56" s="151"/>
      <c r="O56" s="78"/>
      <c r="P56" s="95" t="s">
        <v>578</v>
      </c>
      <c r="Q56" s="90" t="s">
        <v>34</v>
      </c>
      <c r="R56" s="90"/>
      <c r="S56" s="90"/>
      <c r="T56" s="95" t="s">
        <v>579</v>
      </c>
      <c r="U56" s="46" t="s">
        <v>34</v>
      </c>
      <c r="V56" s="46"/>
      <c r="W56" s="46"/>
      <c r="X56" s="95" t="s">
        <v>580</v>
      </c>
      <c r="Y56" s="25" t="s">
        <v>34</v>
      </c>
      <c r="Z56" s="108"/>
      <c r="AA56" s="108"/>
      <c r="AB56" s="104" t="s">
        <v>581</v>
      </c>
      <c r="AC56" s="25" t="s">
        <v>34</v>
      </c>
      <c r="AD56" s="25"/>
      <c r="AE56" s="25"/>
      <c r="AF56" s="25" t="s">
        <v>38</v>
      </c>
    </row>
    <row r="57" spans="1:33" ht="60" hidden="1" customHeight="1" x14ac:dyDescent="0.25">
      <c r="A57" s="32">
        <v>54</v>
      </c>
      <c r="B57" s="19" t="s">
        <v>582</v>
      </c>
      <c r="C57" s="32" t="s">
        <v>583</v>
      </c>
      <c r="D57" s="11" t="str">
        <f t="shared" si="3"/>
        <v>https://pypi.org/project/certifi/2023.5.7</v>
      </c>
      <c r="E57" s="42">
        <v>45053.313129656854</v>
      </c>
      <c r="F57" s="58" t="s">
        <v>584</v>
      </c>
      <c r="G57" s="43" t="s">
        <v>585</v>
      </c>
      <c r="H57" s="42">
        <v>45847.093020925553</v>
      </c>
      <c r="I57" s="47"/>
      <c r="J57" s="44" t="s">
        <v>29</v>
      </c>
      <c r="K57" s="11" t="s">
        <v>586</v>
      </c>
      <c r="L57" s="45" t="s">
        <v>587</v>
      </c>
      <c r="M57" s="46" t="s">
        <v>32</v>
      </c>
      <c r="N57" s="154"/>
      <c r="O57" s="78"/>
      <c r="P57" s="95" t="s">
        <v>588</v>
      </c>
      <c r="Q57" s="90" t="s">
        <v>34</v>
      </c>
      <c r="R57" s="90"/>
      <c r="S57" s="90"/>
      <c r="T57" s="95" t="s">
        <v>589</v>
      </c>
      <c r="U57" s="46" t="s">
        <v>34</v>
      </c>
      <c r="V57" s="46"/>
      <c r="W57" s="46"/>
      <c r="X57" s="95" t="s">
        <v>590</v>
      </c>
      <c r="Y57" s="46" t="s">
        <v>34</v>
      </c>
      <c r="Z57" s="106"/>
      <c r="AA57" s="106"/>
      <c r="AB57" s="104" t="s">
        <v>591</v>
      </c>
      <c r="AC57" s="46" t="s">
        <v>34</v>
      </c>
      <c r="AD57" s="46"/>
      <c r="AE57" s="46"/>
      <c r="AF57" s="25" t="s">
        <v>38</v>
      </c>
    </row>
    <row r="58" spans="1:33" ht="60" customHeight="1" x14ac:dyDescent="0.25">
      <c r="A58" s="32">
        <v>55</v>
      </c>
      <c r="B58" s="19" t="s">
        <v>592</v>
      </c>
      <c r="C58" s="32" t="s">
        <v>593</v>
      </c>
      <c r="D58" s="11" t="str">
        <f t="shared" si="3"/>
        <v>https://pypi.org/project/cffi/1.15.1</v>
      </c>
      <c r="E58" s="42">
        <v>44742.760509152329</v>
      </c>
      <c r="F58" s="14" t="s">
        <v>594</v>
      </c>
      <c r="G58" s="43" t="s">
        <v>595</v>
      </c>
      <c r="H58" s="42">
        <v>45539.863541986488</v>
      </c>
      <c r="I58" s="44" t="s">
        <v>596</v>
      </c>
      <c r="J58" s="59" t="s">
        <v>124</v>
      </c>
      <c r="K58" s="45" t="s">
        <v>597</v>
      </c>
      <c r="L58" s="45" t="s">
        <v>598</v>
      </c>
      <c r="M58" s="50" t="s">
        <v>599</v>
      </c>
      <c r="N58" s="164"/>
      <c r="O58" s="78"/>
      <c r="P58" s="95" t="s">
        <v>600</v>
      </c>
      <c r="Q58" s="91" t="s">
        <v>601</v>
      </c>
      <c r="R58" s="41" t="str">
        <f>HYPERLINK(_xlfn.CONCAT("https://nvd.nist.gov/vuln/search/results?form_type=Basic&amp;results_type=overview&amp;query=",$B58,"&amp;search_type=all&amp;isCpeNameSearch=false"),CONCATENATE("NVD NIST ",$B58," link"))</f>
        <v>NVD NIST cffi link</v>
      </c>
      <c r="S58" s="143" t="s">
        <v>5627</v>
      </c>
      <c r="T58" s="95" t="s">
        <v>602</v>
      </c>
      <c r="U58" s="50" t="s">
        <v>603</v>
      </c>
      <c r="V58" s="41" t="str">
        <f>HYPERLINK(CONCATENATE("https://cve.mitre.org/cgi-bin/cvekey.cgi?keyword=",$B58),CONCATENATE("CVE MITRE ",$B58," link"))</f>
        <v>CVE MITRE cffi link</v>
      </c>
      <c r="W58" s="143" t="s">
        <v>5630</v>
      </c>
      <c r="X58" s="95" t="s">
        <v>604</v>
      </c>
      <c r="Y58" s="145" t="s">
        <v>605</v>
      </c>
      <c r="Z58" s="142" t="str">
        <f t="shared" ref="Z58" si="10">HYPERLINK(CONCATENATE("https://security.snyk.io/vuln/pip?search=",$B58),CONCATENATE("Snyk ",$B58," link"))</f>
        <v>Snyk cffi link</v>
      </c>
      <c r="AA58" s="143" t="s">
        <v>5630</v>
      </c>
      <c r="AB58" s="104" t="s">
        <v>606</v>
      </c>
      <c r="AC58" s="25" t="s">
        <v>34</v>
      </c>
      <c r="AD58" s="141" t="str">
        <f>HYPERLINK(CONCATENATE("https://www.exploit-db.com/search?q=",$B58,"&amp;verified=true"),CONCATENATE("Exploit-DB ",$B58," link"))</f>
        <v>Exploit-DB cffi link</v>
      </c>
      <c r="AE58" s="143" t="s">
        <v>5630</v>
      </c>
      <c r="AF58" s="50" t="s">
        <v>607</v>
      </c>
      <c r="AG58" s="53" t="s">
        <v>38</v>
      </c>
    </row>
    <row r="59" spans="1:33" ht="60" hidden="1" customHeight="1" x14ac:dyDescent="0.25">
      <c r="A59" s="32">
        <v>56</v>
      </c>
      <c r="B59" s="19" t="s">
        <v>608</v>
      </c>
      <c r="C59" s="32" t="s">
        <v>609</v>
      </c>
      <c r="D59" s="11" t="str">
        <f t="shared" si="3"/>
        <v>https://pypi.org/project/chardet/4.0.0</v>
      </c>
      <c r="E59" s="42">
        <v>44175.816348029621</v>
      </c>
      <c r="F59" s="14" t="s">
        <v>610</v>
      </c>
      <c r="G59" s="43" t="s">
        <v>611</v>
      </c>
      <c r="H59" s="42">
        <v>45139.807646539593</v>
      </c>
      <c r="I59" s="47"/>
      <c r="J59" s="44" t="s">
        <v>29</v>
      </c>
      <c r="K59" s="11" t="s">
        <v>612</v>
      </c>
      <c r="L59" s="45" t="s">
        <v>613</v>
      </c>
      <c r="M59" s="29" t="s">
        <v>32</v>
      </c>
      <c r="N59" s="151"/>
      <c r="O59" s="78"/>
      <c r="P59" s="95" t="s">
        <v>614</v>
      </c>
      <c r="Q59" s="90" t="s">
        <v>34</v>
      </c>
      <c r="R59" s="139"/>
      <c r="S59" s="90"/>
      <c r="T59" s="95" t="s">
        <v>615</v>
      </c>
      <c r="U59" s="25" t="s">
        <v>34</v>
      </c>
      <c r="V59" s="25"/>
      <c r="W59" s="25"/>
      <c r="X59" s="95" t="s">
        <v>616</v>
      </c>
      <c r="Y59" s="25" t="s">
        <v>34</v>
      </c>
      <c r="Z59" s="108"/>
      <c r="AA59" s="108"/>
      <c r="AB59" s="104" t="s">
        <v>617</v>
      </c>
      <c r="AC59" s="25" t="s">
        <v>34</v>
      </c>
      <c r="AD59" s="25"/>
      <c r="AE59" s="25"/>
      <c r="AF59" s="25" t="s">
        <v>38</v>
      </c>
    </row>
    <row r="60" spans="1:33" ht="75" hidden="1" customHeight="1" x14ac:dyDescent="0.25">
      <c r="A60" s="32">
        <v>57</v>
      </c>
      <c r="B60" s="19" t="s">
        <v>618</v>
      </c>
      <c r="C60" s="32" t="s">
        <v>619</v>
      </c>
      <c r="D60" s="11" t="str">
        <f t="shared" si="3"/>
        <v>https://pypi.org/project/charset-normalizer/2.0.4</v>
      </c>
      <c r="E60" s="42">
        <v>44407.896845308947</v>
      </c>
      <c r="F60" s="14" t="s">
        <v>620</v>
      </c>
      <c r="G60" s="43" t="s">
        <v>621</v>
      </c>
      <c r="H60" s="42">
        <v>45779.35540191421</v>
      </c>
      <c r="I60" s="47"/>
      <c r="J60" s="44" t="s">
        <v>29</v>
      </c>
      <c r="K60" s="45" t="s">
        <v>622</v>
      </c>
      <c r="L60" s="45" t="s">
        <v>623</v>
      </c>
      <c r="M60" s="50" t="s">
        <v>624</v>
      </c>
      <c r="N60" s="156"/>
      <c r="O60" s="78"/>
      <c r="P60" s="95" t="s">
        <v>625</v>
      </c>
      <c r="Q60" s="90" t="s">
        <v>34</v>
      </c>
      <c r="R60" s="41" t="str">
        <f>HYPERLINK(_xlfn.CONCAT("https://nvd.nist.gov/vuln/search/results?form_type=Basic&amp;results_type=overview&amp;query=",$B60,"&amp;search_type=all&amp;isCpeNameSearch=false"),CONCATENATE("NVD NIST ",$B60," link"))</f>
        <v>NVD NIST charset-normalizer link</v>
      </c>
      <c r="S60" s="90"/>
      <c r="T60" s="95" t="s">
        <v>626</v>
      </c>
      <c r="U60" s="25" t="s">
        <v>34</v>
      </c>
      <c r="V60" s="41" t="str">
        <f>HYPERLINK(CONCATENATE("https://cve.mitre.org/cgi-bin/cvekey.cgi?keyword=",$B60),CONCATENATE("CVE MITRE ",$B60," link"))</f>
        <v>CVE MITRE charset-normalizer link</v>
      </c>
      <c r="W60" s="25"/>
      <c r="X60" s="95" t="s">
        <v>627</v>
      </c>
      <c r="Y60" s="25" t="s">
        <v>34</v>
      </c>
      <c r="Z60" s="142" t="str">
        <f t="shared" ref="Z60" si="11">HYPERLINK(CONCATENATE("https://security.snyk.io/vuln/pip?search=",$B60),CONCATENATE("Snyk ",$B60," link"))</f>
        <v>Snyk charset-normalizer link</v>
      </c>
      <c r="AA60" s="108"/>
      <c r="AB60" s="104" t="s">
        <v>628</v>
      </c>
      <c r="AC60" s="25" t="s">
        <v>34</v>
      </c>
      <c r="AD60" s="141" t="str">
        <f>HYPERLINK(CONCATENATE("https://www.exploit-db.com/search?q=",$B276,"&amp;verified=true"),CONCATENATE("Exploit-DB ",$B276," link"))</f>
        <v>Exploit-DB pip link</v>
      </c>
      <c r="AE60" s="25"/>
      <c r="AF60" s="50" t="s">
        <v>629</v>
      </c>
    </row>
    <row r="61" spans="1:33" ht="60" hidden="1" customHeight="1" x14ac:dyDescent="0.25">
      <c r="A61" s="32">
        <v>58</v>
      </c>
      <c r="B61" s="19" t="s">
        <v>630</v>
      </c>
      <c r="C61" s="32" t="s">
        <v>631</v>
      </c>
      <c r="D61" s="11" t="str">
        <f t="shared" si="3"/>
        <v>https://pypi.org/project/click/8.0.4</v>
      </c>
      <c r="E61" s="42">
        <v>44610.855182096857</v>
      </c>
      <c r="F61" s="14" t="s">
        <v>632</v>
      </c>
      <c r="G61" s="43" t="s">
        <v>633</v>
      </c>
      <c r="H61" s="42">
        <v>45797.972080982858</v>
      </c>
      <c r="I61" s="44" t="s">
        <v>634</v>
      </c>
      <c r="J61" s="44" t="s">
        <v>29</v>
      </c>
      <c r="K61" s="45" t="s">
        <v>635</v>
      </c>
      <c r="L61" s="45" t="s">
        <v>636</v>
      </c>
      <c r="M61" s="29" t="s">
        <v>32</v>
      </c>
      <c r="N61" s="151"/>
      <c r="O61" s="78"/>
      <c r="P61" s="95" t="s">
        <v>637</v>
      </c>
      <c r="Q61" s="89" t="s">
        <v>34</v>
      </c>
      <c r="R61" s="105"/>
      <c r="S61" s="89"/>
      <c r="T61" s="95" t="s">
        <v>638</v>
      </c>
      <c r="U61" s="53" t="s">
        <v>34</v>
      </c>
      <c r="V61" s="53"/>
      <c r="W61" s="53"/>
      <c r="X61" s="95" t="s">
        <v>639</v>
      </c>
      <c r="Y61" s="25" t="s">
        <v>34</v>
      </c>
      <c r="Z61" s="108"/>
      <c r="AA61" s="108"/>
      <c r="AB61" s="104" t="s">
        <v>640</v>
      </c>
      <c r="AC61" s="46" t="s">
        <v>34</v>
      </c>
      <c r="AD61" s="46"/>
      <c r="AE61" s="46"/>
      <c r="AF61" s="53" t="s">
        <v>38</v>
      </c>
    </row>
    <row r="62" spans="1:33" ht="60" hidden="1" customHeight="1" x14ac:dyDescent="0.25">
      <c r="A62" s="32">
        <v>59</v>
      </c>
      <c r="B62" s="19" t="s">
        <v>641</v>
      </c>
      <c r="C62" s="32" t="s">
        <v>642</v>
      </c>
      <c r="D62" s="11" t="str">
        <f t="shared" si="3"/>
        <v>https://pypi.org/project/cloudpickle/2.2.1</v>
      </c>
      <c r="E62" s="42">
        <v>44945.394054873032</v>
      </c>
      <c r="F62" s="14" t="s">
        <v>489</v>
      </c>
      <c r="G62" s="43" t="s">
        <v>643</v>
      </c>
      <c r="H62" s="42">
        <v>45671.709750199458</v>
      </c>
      <c r="I62" s="47"/>
      <c r="J62" s="44" t="s">
        <v>29</v>
      </c>
      <c r="K62" s="11" t="s">
        <v>644</v>
      </c>
      <c r="L62" s="45" t="s">
        <v>645</v>
      </c>
      <c r="M62" s="29" t="s">
        <v>32</v>
      </c>
      <c r="N62" s="151"/>
      <c r="O62" s="78"/>
      <c r="P62" s="95" t="s">
        <v>646</v>
      </c>
      <c r="Q62" s="89" t="s">
        <v>34</v>
      </c>
      <c r="R62" s="41" t="str">
        <f>HYPERLINK(_xlfn.CONCAT("https://nvd.nist.gov/vuln/search/results?form_type=Basic&amp;results_type=overview&amp;query=",$B62,"&amp;search_type=all&amp;isCpeNameSearch=false"),CONCATENATE("NVD NIST ",$B62," link"))</f>
        <v>NVD NIST cloudpickle link</v>
      </c>
      <c r="S62" s="89"/>
      <c r="T62" s="95" t="s">
        <v>647</v>
      </c>
      <c r="U62" s="49" t="s">
        <v>648</v>
      </c>
      <c r="V62" s="41" t="str">
        <f>HYPERLINK(CONCATENATE("https://cve.mitre.org/cgi-bin/cvekey.cgi?keyword=",$B62),CONCATENATE("CVE MITRE ",$B62," link"))</f>
        <v>CVE MITRE cloudpickle link</v>
      </c>
      <c r="W62" s="49"/>
      <c r="X62" s="95" t="s">
        <v>649</v>
      </c>
      <c r="Y62" s="25" t="s">
        <v>34</v>
      </c>
      <c r="Z62" s="142" t="str">
        <f t="shared" ref="Z62" si="12">HYPERLINK(CONCATENATE("https://security.snyk.io/vuln/pip?search=",$B62),CONCATENATE("Snyk ",$B62," link"))</f>
        <v>Snyk cloudpickle link</v>
      </c>
      <c r="AA62" s="108"/>
      <c r="AB62" s="104" t="s">
        <v>650</v>
      </c>
      <c r="AC62" s="25" t="s">
        <v>34</v>
      </c>
      <c r="AD62" s="141" t="str">
        <f>HYPERLINK(CONCATENATE("https://www.exploit-db.com/search?q=",$B278,"&amp;verified=true"),CONCATENATE("Exploit-DB ",$B278," link"))</f>
        <v>Exploit-DB plantuml link</v>
      </c>
      <c r="AE62" s="25"/>
      <c r="AF62" s="50" t="s">
        <v>651</v>
      </c>
    </row>
    <row r="63" spans="1:33" ht="60" hidden="1" customHeight="1" x14ac:dyDescent="0.25">
      <c r="A63" s="32">
        <v>60</v>
      </c>
      <c r="B63" s="19" t="s">
        <v>652</v>
      </c>
      <c r="C63" s="32" t="s">
        <v>653</v>
      </c>
      <c r="D63" s="11" t="str">
        <f t="shared" si="3"/>
        <v>https://pypi.org/project/clyent/1.2.2</v>
      </c>
      <c r="E63" s="54" t="s">
        <v>142</v>
      </c>
      <c r="F63" s="14" t="s">
        <v>654</v>
      </c>
      <c r="G63" s="43" t="s">
        <v>655</v>
      </c>
      <c r="H63" s="42">
        <v>42411.931090529717</v>
      </c>
      <c r="I63" s="60"/>
      <c r="J63" s="59" t="s">
        <v>124</v>
      </c>
      <c r="K63" s="45" t="s">
        <v>656</v>
      </c>
      <c r="L63" s="45" t="s">
        <v>657</v>
      </c>
      <c r="M63" s="29" t="s">
        <v>32</v>
      </c>
      <c r="N63" s="151"/>
      <c r="O63" s="78"/>
      <c r="P63" s="95" t="s">
        <v>658</v>
      </c>
      <c r="Q63" s="90" t="s">
        <v>34</v>
      </c>
      <c r="R63" s="139"/>
      <c r="S63" s="90"/>
      <c r="T63" s="95" t="s">
        <v>659</v>
      </c>
      <c r="U63" s="25" t="s">
        <v>34</v>
      </c>
      <c r="V63" s="25"/>
      <c r="W63" s="25"/>
      <c r="X63" s="95" t="s">
        <v>660</v>
      </c>
      <c r="Y63" s="25" t="s">
        <v>34</v>
      </c>
      <c r="Z63" s="108"/>
      <c r="AA63" s="108"/>
      <c r="AB63" s="104" t="s">
        <v>661</v>
      </c>
      <c r="AC63" s="25" t="s">
        <v>34</v>
      </c>
      <c r="AD63" s="25"/>
      <c r="AE63" s="25"/>
      <c r="AF63" s="25" t="s">
        <v>38</v>
      </c>
    </row>
    <row r="64" spans="1:33" ht="75" hidden="1" customHeight="1" x14ac:dyDescent="0.25">
      <c r="A64" s="32">
        <v>61</v>
      </c>
      <c r="B64" s="19" t="s">
        <v>634</v>
      </c>
      <c r="C64" s="25" t="s">
        <v>662</v>
      </c>
      <c r="D64" s="11" t="str">
        <f t="shared" si="3"/>
        <v>https://pypi.org/project/colorama/0.4.6</v>
      </c>
      <c r="E64" s="42">
        <v>44859.108575112288</v>
      </c>
      <c r="F64" s="29" t="s">
        <v>662</v>
      </c>
      <c r="G64" s="43" t="s">
        <v>663</v>
      </c>
      <c r="H64" s="42">
        <v>44859.108575112288</v>
      </c>
      <c r="I64" s="47"/>
      <c r="J64" s="44" t="s">
        <v>29</v>
      </c>
      <c r="K64" s="11" t="s">
        <v>664</v>
      </c>
      <c r="L64" s="45" t="s">
        <v>665</v>
      </c>
      <c r="M64" s="29" t="s">
        <v>32</v>
      </c>
      <c r="N64" s="151"/>
      <c r="O64" s="78"/>
      <c r="P64" s="95" t="s">
        <v>666</v>
      </c>
      <c r="Q64" s="90" t="s">
        <v>34</v>
      </c>
      <c r="R64" s="90"/>
      <c r="S64" s="90"/>
      <c r="T64" s="95" t="s">
        <v>667</v>
      </c>
      <c r="U64" s="25" t="s">
        <v>34</v>
      </c>
      <c r="V64" s="25"/>
      <c r="W64" s="25"/>
      <c r="X64" s="95" t="s">
        <v>668</v>
      </c>
      <c r="Y64" s="46" t="s">
        <v>34</v>
      </c>
      <c r="Z64" s="106"/>
      <c r="AA64" s="106"/>
      <c r="AB64" s="104" t="s">
        <v>669</v>
      </c>
      <c r="AC64" s="25" t="s">
        <v>34</v>
      </c>
      <c r="AD64" s="25"/>
      <c r="AE64" s="25"/>
      <c r="AF64" s="25" t="s">
        <v>38</v>
      </c>
    </row>
    <row r="65" spans="1:32" ht="60" hidden="1" customHeight="1" x14ac:dyDescent="0.25">
      <c r="A65" s="32">
        <v>62</v>
      </c>
      <c r="B65" s="19" t="s">
        <v>670</v>
      </c>
      <c r="C65" s="32" t="s">
        <v>671</v>
      </c>
      <c r="D65" s="11" t="str">
        <f t="shared" ref="D65:D100" si="13">HYPERLINK(_xlfn.CONCAT("https://pypi.org/project/",$B65,"/",$C65))</f>
        <v>https://pypi.org/project/colorcet/3.0.1</v>
      </c>
      <c r="E65" s="42">
        <v>44837.645879383977</v>
      </c>
      <c r="F65" s="14" t="s">
        <v>672</v>
      </c>
      <c r="G65" s="43" t="s">
        <v>673</v>
      </c>
      <c r="H65" s="42">
        <v>45351.802552014269</v>
      </c>
      <c r="I65" s="44" t="s">
        <v>674</v>
      </c>
      <c r="J65" s="44" t="s">
        <v>29</v>
      </c>
      <c r="K65" s="45" t="s">
        <v>675</v>
      </c>
      <c r="L65" s="45" t="s">
        <v>676</v>
      </c>
      <c r="M65" s="29" t="s">
        <v>32</v>
      </c>
      <c r="N65" s="151"/>
      <c r="O65" s="78"/>
      <c r="P65" s="95" t="s">
        <v>677</v>
      </c>
      <c r="Q65" s="90" t="s">
        <v>34</v>
      </c>
      <c r="R65" s="90"/>
      <c r="S65" s="90"/>
      <c r="T65" s="95" t="s">
        <v>678</v>
      </c>
      <c r="U65" s="25" t="s">
        <v>34</v>
      </c>
      <c r="V65" s="25"/>
      <c r="W65" s="25"/>
      <c r="X65" s="95" t="s">
        <v>679</v>
      </c>
      <c r="Y65" s="25" t="s">
        <v>34</v>
      </c>
      <c r="Z65" s="108"/>
      <c r="AA65" s="108"/>
      <c r="AB65" s="104" t="s">
        <v>680</v>
      </c>
      <c r="AC65" s="25" t="s">
        <v>34</v>
      </c>
      <c r="AD65" s="25"/>
      <c r="AE65" s="25"/>
      <c r="AF65" s="25" t="s">
        <v>38</v>
      </c>
    </row>
    <row r="66" spans="1:32" ht="60" hidden="1" customHeight="1" x14ac:dyDescent="0.25">
      <c r="A66" s="32">
        <v>63</v>
      </c>
      <c r="B66" s="19" t="s">
        <v>681</v>
      </c>
      <c r="C66" s="32" t="s">
        <v>682</v>
      </c>
      <c r="D66" s="11" t="str">
        <f t="shared" si="13"/>
        <v>https://pypi.org/project/comm/0.1.2</v>
      </c>
      <c r="E66" s="42">
        <v>44903.518672570652</v>
      </c>
      <c r="F66" s="14" t="s">
        <v>683</v>
      </c>
      <c r="G66" s="43" t="s">
        <v>684</v>
      </c>
      <c r="H66" s="42">
        <v>45363.703926232069</v>
      </c>
      <c r="I66" s="44" t="s">
        <v>685</v>
      </c>
      <c r="J66" s="59" t="s">
        <v>124</v>
      </c>
      <c r="K66" s="11" t="s">
        <v>686</v>
      </c>
      <c r="L66" s="45" t="s">
        <v>687</v>
      </c>
      <c r="M66" s="29" t="s">
        <v>32</v>
      </c>
      <c r="N66" s="151"/>
      <c r="O66" s="78"/>
      <c r="P66" s="95" t="s">
        <v>688</v>
      </c>
      <c r="Q66" s="92" t="s">
        <v>34</v>
      </c>
      <c r="R66" s="92"/>
      <c r="S66" s="92"/>
      <c r="T66" s="95" t="s">
        <v>689</v>
      </c>
      <c r="U66" s="53" t="s">
        <v>34</v>
      </c>
      <c r="V66" s="53"/>
      <c r="W66" s="53"/>
      <c r="X66" s="95" t="s">
        <v>690</v>
      </c>
      <c r="Y66" s="46" t="s">
        <v>34</v>
      </c>
      <c r="Z66" s="106"/>
      <c r="AA66" s="106"/>
      <c r="AB66" s="104" t="s">
        <v>691</v>
      </c>
      <c r="AC66" s="46" t="s">
        <v>34</v>
      </c>
      <c r="AD66" s="46"/>
      <c r="AE66" s="46"/>
      <c r="AF66" s="53" t="s">
        <v>38</v>
      </c>
    </row>
    <row r="67" spans="1:32" ht="60" hidden="1" customHeight="1" x14ac:dyDescent="0.25">
      <c r="A67" s="32">
        <v>64</v>
      </c>
      <c r="B67" s="19" t="s">
        <v>692</v>
      </c>
      <c r="C67" s="32" t="s">
        <v>90</v>
      </c>
      <c r="D67" s="11" t="str">
        <f t="shared" si="13"/>
        <v>https://pypi.org/project/comtypes/1.2.0</v>
      </c>
      <c r="E67" s="42">
        <v>45076.515241794812</v>
      </c>
      <c r="F67" s="14" t="s">
        <v>693</v>
      </c>
      <c r="G67" s="43" t="s">
        <v>694</v>
      </c>
      <c r="H67" s="42">
        <v>45791.980676245628</v>
      </c>
      <c r="I67" s="47"/>
      <c r="J67" s="44" t="s">
        <v>29</v>
      </c>
      <c r="K67" s="45" t="s">
        <v>695</v>
      </c>
      <c r="L67" s="45" t="s">
        <v>696</v>
      </c>
      <c r="M67" s="29" t="s">
        <v>32</v>
      </c>
      <c r="N67" s="151"/>
      <c r="O67" s="78"/>
      <c r="P67" s="95" t="s">
        <v>697</v>
      </c>
      <c r="Q67" s="90" t="s">
        <v>34</v>
      </c>
      <c r="R67" s="90"/>
      <c r="S67" s="90"/>
      <c r="T67" s="95" t="s">
        <v>698</v>
      </c>
      <c r="U67" s="25" t="s">
        <v>34</v>
      </c>
      <c r="V67" s="25"/>
      <c r="W67" s="25"/>
      <c r="X67" s="95" t="s">
        <v>699</v>
      </c>
      <c r="Y67" s="25" t="s">
        <v>34</v>
      </c>
      <c r="Z67" s="108"/>
      <c r="AA67" s="108"/>
      <c r="AB67" s="104" t="s">
        <v>700</v>
      </c>
      <c r="AC67" s="25" t="s">
        <v>34</v>
      </c>
      <c r="AD67" s="25"/>
      <c r="AE67" s="25"/>
      <c r="AF67" s="25" t="s">
        <v>38</v>
      </c>
    </row>
    <row r="68" spans="1:32" ht="45" hidden="1" customHeight="1" x14ac:dyDescent="0.25">
      <c r="A68" s="32">
        <v>65</v>
      </c>
      <c r="B68" s="19" t="s">
        <v>701</v>
      </c>
      <c r="C68" s="32" t="s">
        <v>702</v>
      </c>
      <c r="D68" s="11" t="str">
        <f t="shared" si="13"/>
        <v>https://pypi.org/project/conda/23.5.2</v>
      </c>
      <c r="E68" s="65" t="s">
        <v>142</v>
      </c>
      <c r="F68" s="14" t="s">
        <v>703</v>
      </c>
      <c r="G68" s="34" t="s">
        <v>704</v>
      </c>
      <c r="H68" s="42">
        <v>42847.985136679708</v>
      </c>
      <c r="I68" s="60"/>
      <c r="J68" s="23" t="s">
        <v>29</v>
      </c>
      <c r="K68" s="11" t="s">
        <v>705</v>
      </c>
      <c r="L68" s="11" t="s">
        <v>706</v>
      </c>
      <c r="M68" s="53" t="s">
        <v>32</v>
      </c>
      <c r="N68" s="153"/>
      <c r="O68" s="81" t="s">
        <v>707</v>
      </c>
      <c r="P68" s="95" t="s">
        <v>708</v>
      </c>
      <c r="Q68" s="92" t="s">
        <v>34</v>
      </c>
      <c r="R68" s="92"/>
      <c r="S68" s="92"/>
      <c r="T68" s="95" t="s">
        <v>709</v>
      </c>
      <c r="U68" s="53" t="s">
        <v>34</v>
      </c>
      <c r="V68" s="53"/>
      <c r="W68" s="53"/>
      <c r="X68" s="95" t="s">
        <v>710</v>
      </c>
      <c r="Y68" s="53" t="s">
        <v>34</v>
      </c>
      <c r="Z68" s="52"/>
      <c r="AA68" s="52"/>
      <c r="AB68" s="104" t="s">
        <v>711</v>
      </c>
      <c r="AC68" s="53" t="s">
        <v>34</v>
      </c>
      <c r="AD68" s="53"/>
      <c r="AE68" s="53"/>
      <c r="AF68" s="53" t="s">
        <v>38</v>
      </c>
    </row>
    <row r="69" spans="1:32" ht="45" hidden="1" customHeight="1" x14ac:dyDescent="0.25">
      <c r="A69" s="32">
        <v>66</v>
      </c>
      <c r="B69" s="19" t="s">
        <v>712</v>
      </c>
      <c r="C69" s="32" t="s">
        <v>713</v>
      </c>
      <c r="D69" s="11" t="str">
        <f t="shared" si="13"/>
        <v>https://pypi.org/project/conda-build/3.25.0</v>
      </c>
      <c r="E69" s="65" t="s">
        <v>142</v>
      </c>
      <c r="F69" s="14" t="s">
        <v>714</v>
      </c>
      <c r="G69" s="34" t="s">
        <v>715</v>
      </c>
      <c r="H69" s="42">
        <v>42787.812322321079</v>
      </c>
      <c r="I69" s="10" t="s">
        <v>716</v>
      </c>
      <c r="J69" s="28" t="s">
        <v>44</v>
      </c>
      <c r="K69" s="11" t="s">
        <v>717</v>
      </c>
      <c r="L69" s="11" t="s">
        <v>718</v>
      </c>
      <c r="M69" s="53" t="s">
        <v>32</v>
      </c>
      <c r="N69" s="153"/>
      <c r="O69" s="78"/>
      <c r="P69" s="95" t="s">
        <v>719</v>
      </c>
      <c r="Q69" s="92" t="s">
        <v>34</v>
      </c>
      <c r="R69" s="92"/>
      <c r="S69" s="92"/>
      <c r="T69" s="95" t="s">
        <v>720</v>
      </c>
      <c r="U69" s="53" t="s">
        <v>34</v>
      </c>
      <c r="V69" s="53"/>
      <c r="W69" s="53"/>
      <c r="X69" s="95" t="s">
        <v>721</v>
      </c>
      <c r="Y69" s="53" t="s">
        <v>34</v>
      </c>
      <c r="Z69" s="52"/>
      <c r="AA69" s="52"/>
      <c r="AB69" s="104" t="s">
        <v>722</v>
      </c>
      <c r="AC69" s="53" t="s">
        <v>34</v>
      </c>
      <c r="AD69" s="53"/>
      <c r="AE69" s="53"/>
      <c r="AF69" s="53" t="s">
        <v>38</v>
      </c>
    </row>
    <row r="70" spans="1:32" ht="60" hidden="1" customHeight="1" x14ac:dyDescent="0.25">
      <c r="A70" s="32">
        <v>67</v>
      </c>
      <c r="B70" s="19" t="s">
        <v>723</v>
      </c>
      <c r="C70" s="32" t="s">
        <v>724</v>
      </c>
      <c r="D70" s="11" t="str">
        <f t="shared" si="13"/>
        <v>https://pypi.org/project/conda-content-trust/0.1.3</v>
      </c>
      <c r="E70" s="54" t="s">
        <v>142</v>
      </c>
      <c r="F70" s="35" t="s">
        <v>682</v>
      </c>
      <c r="G70" s="35" t="s">
        <v>725</v>
      </c>
      <c r="H70" s="42">
        <v>44328.809288883938</v>
      </c>
      <c r="I70" s="60"/>
      <c r="J70" s="28" t="s">
        <v>124</v>
      </c>
      <c r="K70" s="11" t="s">
        <v>726</v>
      </c>
      <c r="L70" s="11" t="s">
        <v>727</v>
      </c>
      <c r="M70" s="53" t="s">
        <v>32</v>
      </c>
      <c r="N70" s="153"/>
      <c r="O70" s="78"/>
      <c r="P70" s="95" t="s">
        <v>728</v>
      </c>
      <c r="Q70" s="92" t="s">
        <v>34</v>
      </c>
      <c r="R70" s="92"/>
      <c r="S70" s="92"/>
      <c r="T70" s="95" t="s">
        <v>729</v>
      </c>
      <c r="U70" s="53" t="s">
        <v>34</v>
      </c>
      <c r="V70" s="53"/>
      <c r="W70" s="53"/>
      <c r="X70" s="95" t="s">
        <v>730</v>
      </c>
      <c r="Y70" s="53" t="s">
        <v>34</v>
      </c>
      <c r="Z70" s="52"/>
      <c r="AA70" s="52"/>
      <c r="AB70" s="104" t="s">
        <v>731</v>
      </c>
      <c r="AC70" s="53" t="s">
        <v>34</v>
      </c>
      <c r="AD70" s="53"/>
      <c r="AE70" s="53"/>
      <c r="AF70" s="53" t="s">
        <v>38</v>
      </c>
    </row>
    <row r="71" spans="1:32" ht="45" hidden="1" customHeight="1" x14ac:dyDescent="0.25">
      <c r="A71" s="32">
        <v>68</v>
      </c>
      <c r="B71" s="19" t="s">
        <v>732</v>
      </c>
      <c r="C71" s="32" t="s">
        <v>733</v>
      </c>
      <c r="D71" s="11" t="str">
        <f t="shared" si="13"/>
        <v>https://pypi.org/project/conda_index/0.2.3</v>
      </c>
      <c r="E71" s="54" t="s">
        <v>142</v>
      </c>
      <c r="F71" s="35" t="s">
        <v>734</v>
      </c>
      <c r="G71" s="35" t="s">
        <v>735</v>
      </c>
      <c r="H71" s="42">
        <v>45799.652542158612</v>
      </c>
      <c r="I71" s="10" t="s">
        <v>736</v>
      </c>
      <c r="J71" s="28" t="s">
        <v>124</v>
      </c>
      <c r="K71" s="11" t="s">
        <v>737</v>
      </c>
      <c r="L71" s="11" t="s">
        <v>738</v>
      </c>
      <c r="M71" s="53" t="s">
        <v>32</v>
      </c>
      <c r="N71" s="153"/>
      <c r="O71" s="78"/>
      <c r="P71" s="95" t="s">
        <v>739</v>
      </c>
      <c r="Q71" s="92" t="s">
        <v>34</v>
      </c>
      <c r="R71" s="92"/>
      <c r="S71" s="92"/>
      <c r="T71" s="95" t="s">
        <v>740</v>
      </c>
      <c r="U71" s="53" t="s">
        <v>34</v>
      </c>
      <c r="V71" s="53"/>
      <c r="W71" s="53"/>
      <c r="X71" s="95" t="s">
        <v>741</v>
      </c>
      <c r="Y71" s="53" t="s">
        <v>34</v>
      </c>
      <c r="Z71" s="52"/>
      <c r="AA71" s="52"/>
      <c r="AB71" s="104" t="s">
        <v>742</v>
      </c>
      <c r="AC71" s="53" t="s">
        <v>34</v>
      </c>
      <c r="AD71" s="53"/>
      <c r="AE71" s="53"/>
      <c r="AF71" s="53" t="s">
        <v>38</v>
      </c>
    </row>
    <row r="72" spans="1:32" ht="60" hidden="1" customHeight="1" x14ac:dyDescent="0.25">
      <c r="A72" s="32">
        <v>69</v>
      </c>
      <c r="B72" s="19" t="s">
        <v>743</v>
      </c>
      <c r="C72" s="32" t="s">
        <v>744</v>
      </c>
      <c r="D72" s="11" t="str">
        <f t="shared" si="13"/>
        <v>https://pypi.org/project/conda-libmamba-solver/23.5.0</v>
      </c>
      <c r="E72" s="35" t="s">
        <v>153</v>
      </c>
      <c r="F72" s="35" t="s">
        <v>153</v>
      </c>
      <c r="G72" s="35" t="s">
        <v>153</v>
      </c>
      <c r="H72" s="35" t="s">
        <v>153</v>
      </c>
      <c r="I72" s="10"/>
      <c r="J72" s="28"/>
      <c r="K72" s="11"/>
      <c r="L72" s="11" t="s">
        <v>745</v>
      </c>
      <c r="M72" s="53" t="s">
        <v>32</v>
      </c>
      <c r="N72" s="153"/>
      <c r="O72" s="78"/>
      <c r="P72" s="95" t="s">
        <v>746</v>
      </c>
      <c r="Q72" s="92" t="s">
        <v>34</v>
      </c>
      <c r="R72" s="92"/>
      <c r="S72" s="92"/>
      <c r="T72" s="95" t="s">
        <v>747</v>
      </c>
      <c r="U72" s="53" t="s">
        <v>34</v>
      </c>
      <c r="V72" s="53"/>
      <c r="W72" s="53"/>
      <c r="X72" s="95" t="s">
        <v>748</v>
      </c>
      <c r="Y72" s="53" t="s">
        <v>34</v>
      </c>
      <c r="Z72" s="52"/>
      <c r="AA72" s="52"/>
      <c r="AB72" s="104" t="s">
        <v>749</v>
      </c>
      <c r="AC72" s="53" t="s">
        <v>34</v>
      </c>
      <c r="AD72" s="53"/>
      <c r="AE72" s="53"/>
      <c r="AF72" s="53" t="s">
        <v>38</v>
      </c>
    </row>
    <row r="73" spans="1:32" ht="45" hidden="1" customHeight="1" x14ac:dyDescent="0.25">
      <c r="A73" s="32">
        <v>70</v>
      </c>
      <c r="B73" s="19" t="s">
        <v>750</v>
      </c>
      <c r="C73" s="32" t="s">
        <v>751</v>
      </c>
      <c r="D73" s="11" t="str">
        <f t="shared" si="13"/>
        <v>https://pypi.org/project/conda-pack/0.6.0</v>
      </c>
      <c r="E73" s="42">
        <v>44309.422613976807</v>
      </c>
      <c r="F73" s="35" t="s">
        <v>752</v>
      </c>
      <c r="G73" s="35" t="s">
        <v>753</v>
      </c>
      <c r="H73" s="42">
        <v>45611.67163117302</v>
      </c>
      <c r="I73" s="10" t="s">
        <v>754</v>
      </c>
      <c r="J73" s="28" t="s">
        <v>44</v>
      </c>
      <c r="K73" s="11" t="s">
        <v>755</v>
      </c>
      <c r="L73" s="11" t="s">
        <v>756</v>
      </c>
      <c r="M73" s="53" t="s">
        <v>32</v>
      </c>
      <c r="N73" s="153"/>
      <c r="O73" s="78"/>
      <c r="P73" s="95" t="s">
        <v>757</v>
      </c>
      <c r="Q73" s="92" t="s">
        <v>34</v>
      </c>
      <c r="R73" s="92"/>
      <c r="S73" s="92"/>
      <c r="T73" s="95" t="s">
        <v>758</v>
      </c>
      <c r="U73" s="53" t="s">
        <v>34</v>
      </c>
      <c r="V73" s="53"/>
      <c r="W73" s="53"/>
      <c r="X73" s="95" t="s">
        <v>759</v>
      </c>
      <c r="Y73" s="53" t="s">
        <v>34</v>
      </c>
      <c r="Z73" s="52"/>
      <c r="AA73" s="52"/>
      <c r="AB73" s="104" t="s">
        <v>760</v>
      </c>
      <c r="AC73" s="53" t="s">
        <v>34</v>
      </c>
      <c r="AD73" s="53"/>
      <c r="AE73" s="53"/>
      <c r="AF73" s="53" t="s">
        <v>38</v>
      </c>
    </row>
    <row r="74" spans="1:32" ht="60" hidden="1" customHeight="1" x14ac:dyDescent="0.25">
      <c r="A74" s="32">
        <v>71</v>
      </c>
      <c r="B74" s="19" t="s">
        <v>761</v>
      </c>
      <c r="C74" s="32" t="s">
        <v>762</v>
      </c>
      <c r="D74" s="11" t="str">
        <f t="shared" si="13"/>
        <v>https://pypi.org/project/conda-package-handling/2.1.0</v>
      </c>
      <c r="E74" s="42">
        <v>45125.623941918508</v>
      </c>
      <c r="F74" s="35" t="s">
        <v>763</v>
      </c>
      <c r="G74" s="35" t="s">
        <v>764</v>
      </c>
      <c r="H74" s="42">
        <v>45574.766398785992</v>
      </c>
      <c r="I74" s="10" t="s">
        <v>765</v>
      </c>
      <c r="J74" s="28" t="s">
        <v>124</v>
      </c>
      <c r="K74" s="11" t="s">
        <v>766</v>
      </c>
      <c r="L74" s="11" t="s">
        <v>767</v>
      </c>
      <c r="M74" s="50" t="s">
        <v>768</v>
      </c>
      <c r="N74" s="156"/>
      <c r="O74" s="78"/>
      <c r="P74" s="95" t="s">
        <v>769</v>
      </c>
      <c r="Q74" s="92" t="s">
        <v>34</v>
      </c>
      <c r="R74" s="41" t="str">
        <f>HYPERLINK(_xlfn.CONCAT("https://nvd.nist.gov/vuln/search/results?form_type=Basic&amp;results_type=overview&amp;query=",$B74,"&amp;search_type=all&amp;isCpeNameSearch=false"),CONCATENATE("NVD NIST ",$B74," link"))</f>
        <v>NVD NIST conda-package-handling link</v>
      </c>
      <c r="S74" s="92"/>
      <c r="T74" s="95" t="s">
        <v>770</v>
      </c>
      <c r="U74" s="50" t="s">
        <v>771</v>
      </c>
      <c r="V74" s="41" t="str">
        <f>HYPERLINK(CONCATENATE("https://cve.mitre.org/cgi-bin/cvekey.cgi?keyword=",$B74),CONCATENATE("CVE MITRE ",$B74," link"))</f>
        <v>CVE MITRE conda-package-handling link</v>
      </c>
      <c r="W74" s="50"/>
      <c r="X74" s="95" t="s">
        <v>772</v>
      </c>
      <c r="Y74" s="53" t="s">
        <v>34</v>
      </c>
      <c r="Z74" s="142" t="str">
        <f t="shared" ref="Z74" si="14">HYPERLINK(CONCATENATE("https://security.snyk.io/vuln/pip?search=",$B74),CONCATENATE("Snyk ",$B74," link"))</f>
        <v>Snyk conda-package-handling link</v>
      </c>
      <c r="AA74" s="52"/>
      <c r="AB74" s="104" t="s">
        <v>773</v>
      </c>
      <c r="AC74" s="53" t="s">
        <v>34</v>
      </c>
      <c r="AD74" s="141" t="str">
        <f>HYPERLINK(CONCATENATE("https://www.exploit-db.com/search?q=",$B290,"&amp;verified=true"),CONCATENATE("Exploit-DB ",$B290," link"))</f>
        <v>Exploit-DB psycopg2 link</v>
      </c>
      <c r="AE74" s="53"/>
      <c r="AF74" s="50" t="s">
        <v>774</v>
      </c>
    </row>
    <row r="75" spans="1:32" ht="60" hidden="1" customHeight="1" x14ac:dyDescent="0.25">
      <c r="A75" s="32">
        <v>72</v>
      </c>
      <c r="B75" s="19" t="s">
        <v>775</v>
      </c>
      <c r="C75" s="32" t="s">
        <v>776</v>
      </c>
      <c r="D75" s="11" t="str">
        <f t="shared" si="13"/>
        <v>https://pypi.org/project/conda_package_streaming/0.8.0</v>
      </c>
      <c r="E75" s="42">
        <v>45054.778371846769</v>
      </c>
      <c r="F75" s="35" t="s">
        <v>80</v>
      </c>
      <c r="G75" s="35" t="s">
        <v>777</v>
      </c>
      <c r="H75" s="42">
        <v>45838.741516627008</v>
      </c>
      <c r="I75" s="10" t="s">
        <v>778</v>
      </c>
      <c r="J75" s="28" t="s">
        <v>124</v>
      </c>
      <c r="K75" s="11" t="s">
        <v>779</v>
      </c>
      <c r="L75" s="11" t="s">
        <v>780</v>
      </c>
      <c r="M75" s="53" t="s">
        <v>32</v>
      </c>
      <c r="N75" s="153"/>
      <c r="O75" s="78"/>
      <c r="P75" s="95" t="s">
        <v>781</v>
      </c>
      <c r="Q75" s="92" t="s">
        <v>34</v>
      </c>
      <c r="R75" s="140"/>
      <c r="S75" s="92"/>
      <c r="T75" s="95" t="s">
        <v>782</v>
      </c>
      <c r="U75" s="53" t="s">
        <v>34</v>
      </c>
      <c r="V75" s="53"/>
      <c r="W75" s="53"/>
      <c r="X75" s="95" t="s">
        <v>783</v>
      </c>
      <c r="Y75" s="53" t="s">
        <v>34</v>
      </c>
      <c r="Z75" s="52"/>
      <c r="AA75" s="52"/>
      <c r="AB75" s="104" t="s">
        <v>784</v>
      </c>
      <c r="AC75" s="53" t="s">
        <v>34</v>
      </c>
      <c r="AD75" s="53"/>
      <c r="AE75" s="53"/>
      <c r="AF75" s="53" t="s">
        <v>38</v>
      </c>
    </row>
    <row r="76" spans="1:32" ht="45" hidden="1" customHeight="1" x14ac:dyDescent="0.25">
      <c r="A76" s="32">
        <v>73</v>
      </c>
      <c r="B76" s="19" t="s">
        <v>785</v>
      </c>
      <c r="C76" s="32" t="s">
        <v>786</v>
      </c>
      <c r="D76" s="11" t="str">
        <f t="shared" si="13"/>
        <v>https://pypi.org/project/conda-repo-cli/1.0.41</v>
      </c>
      <c r="E76" s="35" t="s">
        <v>153</v>
      </c>
      <c r="F76" s="35" t="s">
        <v>153</v>
      </c>
      <c r="G76" s="35" t="s">
        <v>153</v>
      </c>
      <c r="H76" s="35" t="s">
        <v>153</v>
      </c>
      <c r="I76" s="10"/>
      <c r="J76" s="28"/>
      <c r="K76" s="11"/>
      <c r="L76" s="11" t="s">
        <v>787</v>
      </c>
      <c r="M76" s="53" t="s">
        <v>32</v>
      </c>
      <c r="N76" s="153"/>
      <c r="O76" s="78"/>
      <c r="P76" s="95" t="s">
        <v>788</v>
      </c>
      <c r="Q76" s="92" t="s">
        <v>34</v>
      </c>
      <c r="R76" s="92"/>
      <c r="S76" s="92"/>
      <c r="T76" s="95" t="s">
        <v>789</v>
      </c>
      <c r="U76" s="53" t="s">
        <v>34</v>
      </c>
      <c r="V76" s="53"/>
      <c r="W76" s="53"/>
      <c r="X76" s="95" t="s">
        <v>790</v>
      </c>
      <c r="Y76" s="53" t="s">
        <v>34</v>
      </c>
      <c r="Z76" s="52"/>
      <c r="AA76" s="52"/>
      <c r="AB76" s="104" t="s">
        <v>791</v>
      </c>
      <c r="AC76" s="53" t="s">
        <v>34</v>
      </c>
      <c r="AD76" s="53"/>
      <c r="AE76" s="53"/>
      <c r="AF76" s="53" t="s">
        <v>38</v>
      </c>
    </row>
    <row r="77" spans="1:32" ht="45" hidden="1" customHeight="1" x14ac:dyDescent="0.25">
      <c r="A77" s="32">
        <v>74</v>
      </c>
      <c r="B77" s="19" t="s">
        <v>792</v>
      </c>
      <c r="C77" s="32" t="s">
        <v>793</v>
      </c>
      <c r="D77" s="11" t="str">
        <f t="shared" si="13"/>
        <v>https://pypi.org/project/conda-token/0.4.0</v>
      </c>
      <c r="E77" s="35" t="s">
        <v>153</v>
      </c>
      <c r="F77" s="35" t="s">
        <v>153</v>
      </c>
      <c r="G77" s="35" t="s">
        <v>153</v>
      </c>
      <c r="H77" s="35" t="s">
        <v>153</v>
      </c>
      <c r="I77" s="10"/>
      <c r="J77" s="28"/>
      <c r="K77" s="11"/>
      <c r="L77" s="11" t="s">
        <v>794</v>
      </c>
      <c r="M77" s="53" t="s">
        <v>32</v>
      </c>
      <c r="N77" s="153"/>
      <c r="O77" s="78"/>
      <c r="P77" s="95" t="s">
        <v>795</v>
      </c>
      <c r="Q77" s="92" t="s">
        <v>34</v>
      </c>
      <c r="R77" s="92"/>
      <c r="S77" s="92"/>
      <c r="T77" s="95" t="s">
        <v>796</v>
      </c>
      <c r="U77" s="53" t="s">
        <v>34</v>
      </c>
      <c r="V77" s="53"/>
      <c r="W77" s="53"/>
      <c r="X77" s="95" t="s">
        <v>797</v>
      </c>
      <c r="Y77" s="53" t="s">
        <v>34</v>
      </c>
      <c r="Z77" s="52"/>
      <c r="AA77" s="52"/>
      <c r="AB77" s="104" t="s">
        <v>798</v>
      </c>
      <c r="AC77" s="53" t="s">
        <v>34</v>
      </c>
      <c r="AD77" s="53"/>
      <c r="AE77" s="53"/>
      <c r="AF77" s="53" t="s">
        <v>38</v>
      </c>
    </row>
    <row r="78" spans="1:32" ht="45" hidden="1" customHeight="1" x14ac:dyDescent="0.25">
      <c r="A78" s="32">
        <v>75</v>
      </c>
      <c r="B78" s="19" t="s">
        <v>799</v>
      </c>
      <c r="C78" s="32" t="s">
        <v>620</v>
      </c>
      <c r="D78" s="11" t="str">
        <f t="shared" si="13"/>
        <v>https://pypi.org/project/conda-verify/3.4.2</v>
      </c>
      <c r="E78" s="35" t="s">
        <v>153</v>
      </c>
      <c r="F78" s="35" t="s">
        <v>153</v>
      </c>
      <c r="G78" s="35" t="s">
        <v>153</v>
      </c>
      <c r="H78" s="35" t="s">
        <v>153</v>
      </c>
      <c r="I78" s="10"/>
      <c r="J78" s="28"/>
      <c r="K78" s="11"/>
      <c r="L78" s="11" t="s">
        <v>800</v>
      </c>
      <c r="M78" s="53" t="s">
        <v>32</v>
      </c>
      <c r="N78" s="153"/>
      <c r="O78" s="78"/>
      <c r="P78" s="95" t="s">
        <v>801</v>
      </c>
      <c r="Q78" s="92" t="s">
        <v>34</v>
      </c>
      <c r="R78" s="92"/>
      <c r="S78" s="92"/>
      <c r="T78" s="95" t="s">
        <v>802</v>
      </c>
      <c r="U78" s="53" t="s">
        <v>34</v>
      </c>
      <c r="V78" s="53"/>
      <c r="W78" s="53"/>
      <c r="X78" s="95" t="s">
        <v>803</v>
      </c>
      <c r="Y78" s="53" t="s">
        <v>34</v>
      </c>
      <c r="Z78" s="52"/>
      <c r="AA78" s="52"/>
      <c r="AB78" s="104" t="s">
        <v>804</v>
      </c>
      <c r="AC78" s="53" t="s">
        <v>34</v>
      </c>
      <c r="AD78" s="53"/>
      <c r="AE78" s="53"/>
      <c r="AF78" s="53" t="s">
        <v>38</v>
      </c>
    </row>
    <row r="79" spans="1:32" ht="60" hidden="1" customHeight="1" x14ac:dyDescent="0.25">
      <c r="A79" s="32">
        <v>76</v>
      </c>
      <c r="B79" s="19" t="s">
        <v>805</v>
      </c>
      <c r="C79" s="32" t="s">
        <v>806</v>
      </c>
      <c r="D79" s="11" t="str">
        <f t="shared" si="13"/>
        <v>https://pypi.org/project/constantly/15.1.0</v>
      </c>
      <c r="E79" s="42">
        <v>42227.569033920518</v>
      </c>
      <c r="F79" s="14" t="s">
        <v>807</v>
      </c>
      <c r="G79" s="43" t="s">
        <v>808</v>
      </c>
      <c r="H79" s="42">
        <v>45227.971099985392</v>
      </c>
      <c r="I79" s="47"/>
      <c r="J79" s="59" t="s">
        <v>124</v>
      </c>
      <c r="K79" s="11" t="s">
        <v>809</v>
      </c>
      <c r="L79" s="45" t="s">
        <v>810</v>
      </c>
      <c r="M79" s="29" t="s">
        <v>32</v>
      </c>
      <c r="N79" s="151"/>
      <c r="O79" s="78"/>
      <c r="P79" s="95" t="s">
        <v>811</v>
      </c>
      <c r="Q79" s="92" t="s">
        <v>34</v>
      </c>
      <c r="R79" s="92"/>
      <c r="S79" s="92"/>
      <c r="T79" s="95" t="s">
        <v>812</v>
      </c>
      <c r="U79" s="53" t="s">
        <v>34</v>
      </c>
      <c r="V79" s="53"/>
      <c r="W79" s="53"/>
      <c r="X79" s="95" t="s">
        <v>813</v>
      </c>
      <c r="Y79" s="25" t="s">
        <v>34</v>
      </c>
      <c r="Z79" s="108"/>
      <c r="AA79" s="108"/>
      <c r="AB79" s="104" t="s">
        <v>814</v>
      </c>
      <c r="AC79" s="25" t="s">
        <v>34</v>
      </c>
      <c r="AD79" s="25"/>
      <c r="AE79" s="25"/>
      <c r="AF79" s="53" t="s">
        <v>38</v>
      </c>
    </row>
    <row r="80" spans="1:32" ht="60" hidden="1" customHeight="1" x14ac:dyDescent="0.25">
      <c r="A80" s="32">
        <v>77</v>
      </c>
      <c r="B80" s="19" t="s">
        <v>815</v>
      </c>
      <c r="C80" s="32" t="s">
        <v>816</v>
      </c>
      <c r="D80" s="11" t="str">
        <f t="shared" si="13"/>
        <v>https://pypi.org/project/contextlib2/21.6.0</v>
      </c>
      <c r="E80" s="42">
        <v>44374.287742740853</v>
      </c>
      <c r="F80" s="14" t="s">
        <v>816</v>
      </c>
      <c r="G80" s="43" t="s">
        <v>817</v>
      </c>
      <c r="H80" s="42">
        <v>44374.287742740853</v>
      </c>
      <c r="I80" s="47"/>
      <c r="J80" s="44" t="s">
        <v>29</v>
      </c>
      <c r="K80" s="62"/>
      <c r="L80" s="45" t="s">
        <v>818</v>
      </c>
      <c r="M80" s="29" t="s">
        <v>32</v>
      </c>
      <c r="N80" s="151"/>
      <c r="O80" s="78"/>
      <c r="P80" s="95" t="s">
        <v>819</v>
      </c>
      <c r="Q80" s="90" t="s">
        <v>34</v>
      </c>
      <c r="R80" s="90"/>
      <c r="S80" s="90"/>
      <c r="T80" s="95" t="s">
        <v>820</v>
      </c>
      <c r="U80" s="25" t="s">
        <v>34</v>
      </c>
      <c r="V80" s="25"/>
      <c r="W80" s="25"/>
      <c r="X80" s="95" t="s">
        <v>821</v>
      </c>
      <c r="Y80" s="25" t="s">
        <v>34</v>
      </c>
      <c r="Z80" s="108"/>
      <c r="AA80" s="108"/>
      <c r="AB80" s="104" t="s">
        <v>822</v>
      </c>
      <c r="AC80" s="25" t="s">
        <v>34</v>
      </c>
      <c r="AD80" s="25"/>
      <c r="AE80" s="25"/>
      <c r="AF80" s="25" t="s">
        <v>38</v>
      </c>
    </row>
    <row r="81" spans="1:32" ht="60" hidden="1" customHeight="1" x14ac:dyDescent="0.25">
      <c r="A81" s="32">
        <v>78</v>
      </c>
      <c r="B81" s="19" t="s">
        <v>823</v>
      </c>
      <c r="C81" s="32" t="s">
        <v>824</v>
      </c>
      <c r="D81" s="11" t="str">
        <f t="shared" si="13"/>
        <v>https://pypi.org/project/contourpy/1.0.5</v>
      </c>
      <c r="E81" s="42">
        <v>44806.44912813251</v>
      </c>
      <c r="F81" s="14" t="s">
        <v>825</v>
      </c>
      <c r="G81" s="43" t="s">
        <v>826</v>
      </c>
      <c r="H81" s="42">
        <v>45762.732483577827</v>
      </c>
      <c r="I81" s="44" t="s">
        <v>827</v>
      </c>
      <c r="J81" s="44" t="s">
        <v>29</v>
      </c>
      <c r="K81" s="11" t="s">
        <v>828</v>
      </c>
      <c r="L81" s="45" t="s">
        <v>829</v>
      </c>
      <c r="M81" s="29" t="s">
        <v>32</v>
      </c>
      <c r="N81" s="151"/>
      <c r="O81" s="78"/>
      <c r="P81" s="95" t="s">
        <v>830</v>
      </c>
      <c r="Q81" s="90" t="s">
        <v>34</v>
      </c>
      <c r="R81" s="90"/>
      <c r="S81" s="90"/>
      <c r="T81" s="95" t="s">
        <v>831</v>
      </c>
      <c r="U81" s="25" t="s">
        <v>34</v>
      </c>
      <c r="V81" s="25"/>
      <c r="W81" s="25"/>
      <c r="X81" s="95" t="s">
        <v>832</v>
      </c>
      <c r="Y81" s="25" t="s">
        <v>34</v>
      </c>
      <c r="Z81" s="108"/>
      <c r="AA81" s="108"/>
      <c r="AB81" s="104" t="s">
        <v>833</v>
      </c>
      <c r="AC81" s="25" t="s">
        <v>34</v>
      </c>
      <c r="AD81" s="25"/>
      <c r="AE81" s="25"/>
      <c r="AF81" s="25" t="s">
        <v>38</v>
      </c>
    </row>
    <row r="82" spans="1:32" ht="60" hidden="1" customHeight="1" x14ac:dyDescent="0.25">
      <c r="A82" s="32">
        <v>79</v>
      </c>
      <c r="B82" s="19" t="s">
        <v>834</v>
      </c>
      <c r="C82" s="17" t="s">
        <v>835</v>
      </c>
      <c r="D82" s="11" t="str">
        <f t="shared" si="13"/>
        <v>https://pypi.org/project/cookiecutter/1.7.3</v>
      </c>
      <c r="E82" s="42">
        <v>44330.408870772961</v>
      </c>
      <c r="F82" s="14" t="s">
        <v>836</v>
      </c>
      <c r="G82" s="43" t="s">
        <v>837</v>
      </c>
      <c r="H82" s="42">
        <v>45343.751846872918</v>
      </c>
      <c r="I82" s="44" t="s">
        <v>838</v>
      </c>
      <c r="J82" s="44" t="s">
        <v>29</v>
      </c>
      <c r="K82" s="11" t="s">
        <v>839</v>
      </c>
      <c r="L82" s="45" t="s">
        <v>840</v>
      </c>
      <c r="M82" s="50" t="s">
        <v>841</v>
      </c>
      <c r="N82" s="156"/>
      <c r="O82" s="83" t="s">
        <v>842</v>
      </c>
      <c r="P82" s="95" t="s">
        <v>843</v>
      </c>
      <c r="Q82" s="89" t="s">
        <v>34</v>
      </c>
      <c r="R82" s="41" t="str">
        <f>HYPERLINK(_xlfn.CONCAT("https://nvd.nist.gov/vuln/search/results?form_type=Basic&amp;results_type=overview&amp;query=",$B82,"&amp;search_type=all&amp;isCpeNameSearch=false"),CONCATENATE("NVD NIST ",$B82," link"))</f>
        <v>NVD NIST cookiecutter link</v>
      </c>
      <c r="S82" s="89"/>
      <c r="T82" s="95" t="s">
        <v>844</v>
      </c>
      <c r="U82" s="49" t="s">
        <v>845</v>
      </c>
      <c r="V82" s="41" t="str">
        <f>HYPERLINK(CONCATENATE("https://cve.mitre.org/cgi-bin/cvekey.cgi?keyword=",$B82),CONCATENATE("CVE MITRE ",$B82," link"))</f>
        <v>CVE MITRE cookiecutter link</v>
      </c>
      <c r="W82" s="49"/>
      <c r="X82" s="95" t="s">
        <v>846</v>
      </c>
      <c r="Y82" s="46" t="s">
        <v>34</v>
      </c>
      <c r="Z82" s="142" t="str">
        <f t="shared" ref="Z82" si="15">HYPERLINK(CONCATENATE("https://security.snyk.io/vuln/pip?search=",$B82),CONCATENATE("Snyk ",$B82," link"))</f>
        <v>Snyk cookiecutter link</v>
      </c>
      <c r="AA82" s="106"/>
      <c r="AB82" s="104" t="s">
        <v>847</v>
      </c>
      <c r="AC82" s="25" t="s">
        <v>34</v>
      </c>
      <c r="AD82" s="141" t="str">
        <f>HYPERLINK(CONCATENATE("https://www.exploit-db.com/search?q=",$B298,"&amp;verified=true"),CONCATENATE("Exploit-DB ",$B298," link"))</f>
        <v>Exploit-DB pyasn1-modules link</v>
      </c>
      <c r="AE82" s="25"/>
      <c r="AF82" s="64" t="s">
        <v>848</v>
      </c>
    </row>
    <row r="83" spans="1:32" ht="60" hidden="1" customHeight="1" x14ac:dyDescent="0.25">
      <c r="A83" s="32">
        <v>80</v>
      </c>
      <c r="B83" s="19" t="s">
        <v>849</v>
      </c>
      <c r="C83" s="32" t="s">
        <v>850</v>
      </c>
      <c r="D83" s="11" t="str">
        <f t="shared" si="13"/>
        <v>https://pypi.org/project/coverage/7.2.7</v>
      </c>
      <c r="E83" s="42">
        <v>45075.83823406008</v>
      </c>
      <c r="F83" s="58" t="s">
        <v>851</v>
      </c>
      <c r="G83" s="43" t="s">
        <v>852</v>
      </c>
      <c r="H83" s="42">
        <v>45841.453228648868</v>
      </c>
      <c r="I83" s="44" t="s">
        <v>853</v>
      </c>
      <c r="J83" s="44" t="s">
        <v>29</v>
      </c>
      <c r="K83" s="11" t="s">
        <v>854</v>
      </c>
      <c r="L83" s="45" t="s">
        <v>855</v>
      </c>
      <c r="M83" s="29" t="s">
        <v>32</v>
      </c>
      <c r="N83" s="151"/>
      <c r="O83" s="78"/>
      <c r="P83" s="95" t="s">
        <v>856</v>
      </c>
      <c r="Q83" s="92" t="s">
        <v>34</v>
      </c>
      <c r="R83" s="140"/>
      <c r="S83" s="92"/>
      <c r="T83" s="95" t="s">
        <v>857</v>
      </c>
      <c r="U83" s="53" t="s">
        <v>34</v>
      </c>
      <c r="V83" s="53"/>
      <c r="W83" s="53"/>
      <c r="X83" s="95" t="s">
        <v>858</v>
      </c>
      <c r="Y83" s="25" t="s">
        <v>34</v>
      </c>
      <c r="Z83" s="108"/>
      <c r="AA83" s="108"/>
      <c r="AB83" s="104" t="s">
        <v>859</v>
      </c>
      <c r="AC83" s="46" t="s">
        <v>34</v>
      </c>
      <c r="AD83" s="46"/>
      <c r="AE83" s="46"/>
      <c r="AF83" s="53" t="s">
        <v>38</v>
      </c>
    </row>
    <row r="84" spans="1:32" ht="60" hidden="1" customHeight="1" x14ac:dyDescent="0.25">
      <c r="A84" s="32">
        <v>81</v>
      </c>
      <c r="B84" s="19" t="s">
        <v>860</v>
      </c>
      <c r="C84" s="30" t="s">
        <v>861</v>
      </c>
      <c r="D84" s="11" t="str">
        <f t="shared" si="13"/>
        <v>https://pypi.org/project/cryptography/39.0.1</v>
      </c>
      <c r="E84" s="42">
        <v>44964.819689670592</v>
      </c>
      <c r="F84" s="58" t="s">
        <v>862</v>
      </c>
      <c r="G84" s="43" t="s">
        <v>863</v>
      </c>
      <c r="H84" s="42">
        <v>45840.545156422653</v>
      </c>
      <c r="I84" s="44" t="s">
        <v>864</v>
      </c>
      <c r="J84" s="44" t="s">
        <v>29</v>
      </c>
      <c r="K84" s="45" t="s">
        <v>865</v>
      </c>
      <c r="L84" s="45" t="s">
        <v>866</v>
      </c>
      <c r="M84" s="49" t="s">
        <v>867</v>
      </c>
      <c r="N84" s="155"/>
      <c r="O84" s="79" t="s">
        <v>868</v>
      </c>
      <c r="P84" s="95" t="s">
        <v>869</v>
      </c>
      <c r="Q84" s="89" t="s">
        <v>34</v>
      </c>
      <c r="R84" s="41" t="str">
        <f>HYPERLINK(_xlfn.CONCAT("https://nvd.nist.gov/vuln/search/results?form_type=Basic&amp;results_type=overview&amp;query=",$B84,"&amp;search_type=all&amp;isCpeNameSearch=false"),CONCATENATE("NVD NIST ",$B84," link"))</f>
        <v>NVD NIST cryptography link</v>
      </c>
      <c r="S84" s="89"/>
      <c r="T84" s="95" t="s">
        <v>870</v>
      </c>
      <c r="U84" s="49" t="s">
        <v>871</v>
      </c>
      <c r="V84" s="41" t="str">
        <f>HYPERLINK(CONCATENATE("https://cve.mitre.org/cgi-bin/cvekey.cgi?keyword=",$B84),CONCATENATE("CVE MITRE ",$B84," link"))</f>
        <v>CVE MITRE cryptography link</v>
      </c>
      <c r="W84" s="49"/>
      <c r="X84" s="95" t="s">
        <v>872</v>
      </c>
      <c r="Y84" s="49" t="s">
        <v>873</v>
      </c>
      <c r="Z84" s="142" t="str">
        <f t="shared" ref="Z84" si="16">HYPERLINK(CONCATENATE("https://security.snyk.io/vuln/pip?search=",$B84),CONCATENATE("Snyk ",$B84," link"))</f>
        <v>Snyk cryptography link</v>
      </c>
      <c r="AA84" s="107"/>
      <c r="AB84" s="104" t="s">
        <v>874</v>
      </c>
      <c r="AC84" s="46" t="s">
        <v>34</v>
      </c>
      <c r="AD84" s="141" t="str">
        <f>HYPERLINK(CONCATENATE("https://www.exploit-db.com/search?q=",$B300,"&amp;verified=true"),CONCATENATE("Exploit-DB ",$B300," link"))</f>
        <v>Exploit-DB pycosat link</v>
      </c>
      <c r="AE84" s="46"/>
      <c r="AF84" s="50" t="s">
        <v>875</v>
      </c>
    </row>
    <row r="85" spans="1:32" ht="60" hidden="1" customHeight="1" x14ac:dyDescent="0.25">
      <c r="A85" s="32">
        <v>82</v>
      </c>
      <c r="B85" s="19" t="s">
        <v>876</v>
      </c>
      <c r="C85" s="32" t="s">
        <v>555</v>
      </c>
      <c r="D85" s="11" t="str">
        <f t="shared" si="13"/>
        <v>https://pypi.org/project/cssselect/1.1.0</v>
      </c>
      <c r="E85" s="42">
        <v>43686.389243614343</v>
      </c>
      <c r="F85" s="14" t="s">
        <v>241</v>
      </c>
      <c r="G85" s="43" t="s">
        <v>877</v>
      </c>
      <c r="H85" s="42">
        <v>45726.396157965923</v>
      </c>
      <c r="I85" s="47"/>
      <c r="J85" s="23" t="s">
        <v>44</v>
      </c>
      <c r="K85" s="11" t="s">
        <v>878</v>
      </c>
      <c r="L85" s="45" t="s">
        <v>879</v>
      </c>
      <c r="M85" s="29" t="s">
        <v>32</v>
      </c>
      <c r="N85" s="151"/>
      <c r="O85" s="78"/>
      <c r="P85" s="95" t="s">
        <v>880</v>
      </c>
      <c r="Q85" s="90" t="s">
        <v>34</v>
      </c>
      <c r="R85" s="139"/>
      <c r="S85" s="90"/>
      <c r="T85" s="95" t="s">
        <v>881</v>
      </c>
      <c r="U85" s="25" t="s">
        <v>34</v>
      </c>
      <c r="V85" s="25"/>
      <c r="W85" s="25"/>
      <c r="X85" s="95" t="s">
        <v>882</v>
      </c>
      <c r="Y85" s="25" t="s">
        <v>34</v>
      </c>
      <c r="Z85" s="108"/>
      <c r="AA85" s="108"/>
      <c r="AB85" s="104" t="s">
        <v>883</v>
      </c>
      <c r="AC85" s="25" t="s">
        <v>34</v>
      </c>
      <c r="AD85" s="25"/>
      <c r="AE85" s="25"/>
      <c r="AF85" s="25" t="s">
        <v>38</v>
      </c>
    </row>
    <row r="86" spans="1:32" ht="60" hidden="1" customHeight="1" x14ac:dyDescent="0.25">
      <c r="A86" s="32">
        <v>83</v>
      </c>
      <c r="B86" s="19" t="s">
        <v>884</v>
      </c>
      <c r="C86" s="32" t="s">
        <v>885</v>
      </c>
      <c r="D86" s="11" t="str">
        <f t="shared" si="13"/>
        <v>https://pypi.org/project/cycler/0.11.0</v>
      </c>
      <c r="E86" s="42">
        <v>44498.153415976507</v>
      </c>
      <c r="F86" s="14" t="s">
        <v>886</v>
      </c>
      <c r="G86" s="43" t="s">
        <v>887</v>
      </c>
      <c r="H86" s="42">
        <v>45206.230749803653</v>
      </c>
      <c r="I86" s="44" t="s">
        <v>888</v>
      </c>
      <c r="J86" s="23" t="s">
        <v>44</v>
      </c>
      <c r="K86" s="11" t="s">
        <v>889</v>
      </c>
      <c r="L86" s="45" t="s">
        <v>890</v>
      </c>
      <c r="M86" s="29" t="s">
        <v>32</v>
      </c>
      <c r="N86" s="151"/>
      <c r="O86" s="78"/>
      <c r="P86" s="95" t="s">
        <v>891</v>
      </c>
      <c r="Q86" s="89" t="s">
        <v>34</v>
      </c>
      <c r="R86" s="89"/>
      <c r="S86" s="89"/>
      <c r="T86" s="95" t="s">
        <v>892</v>
      </c>
      <c r="U86" s="46" t="s">
        <v>34</v>
      </c>
      <c r="V86" s="46"/>
      <c r="W86" s="46"/>
      <c r="X86" s="95" t="s">
        <v>893</v>
      </c>
      <c r="Y86" s="25" t="s">
        <v>34</v>
      </c>
      <c r="Z86" s="108"/>
      <c r="AA86" s="108"/>
      <c r="AB86" s="104" t="s">
        <v>894</v>
      </c>
      <c r="AC86" s="25" t="s">
        <v>34</v>
      </c>
      <c r="AD86" s="25"/>
      <c r="AE86" s="25"/>
      <c r="AF86" s="25" t="s">
        <v>38</v>
      </c>
    </row>
    <row r="87" spans="1:32" ht="45" hidden="1" customHeight="1" x14ac:dyDescent="0.25">
      <c r="A87" s="32">
        <v>84</v>
      </c>
      <c r="B87" s="19" t="s">
        <v>895</v>
      </c>
      <c r="C87" s="32" t="s">
        <v>283</v>
      </c>
      <c r="D87" s="11" t="str">
        <f t="shared" si="13"/>
        <v>https://pypi.org/project/Cython/3.0.0</v>
      </c>
      <c r="E87" s="42">
        <v>45124.639374465522</v>
      </c>
      <c r="F87" s="14" t="s">
        <v>896</v>
      </c>
      <c r="G87" s="43" t="s">
        <v>897</v>
      </c>
      <c r="H87" s="42">
        <v>45817.297958390882</v>
      </c>
      <c r="I87" s="47"/>
      <c r="J87" s="44" t="s">
        <v>29</v>
      </c>
      <c r="K87" s="45" t="s">
        <v>898</v>
      </c>
      <c r="L87" s="45" t="s">
        <v>899</v>
      </c>
      <c r="M87" s="29" t="s">
        <v>32</v>
      </c>
      <c r="N87" s="151"/>
      <c r="O87" s="78"/>
      <c r="P87" s="95" t="s">
        <v>900</v>
      </c>
      <c r="Q87" s="89" t="s">
        <v>34</v>
      </c>
      <c r="R87" s="89"/>
      <c r="S87" s="89"/>
      <c r="T87" s="95" t="s">
        <v>901</v>
      </c>
      <c r="U87" s="46" t="s">
        <v>34</v>
      </c>
      <c r="V87" s="46"/>
      <c r="W87" s="46"/>
      <c r="X87" s="95" t="s">
        <v>902</v>
      </c>
      <c r="Y87" s="25" t="s">
        <v>34</v>
      </c>
      <c r="Z87" s="108"/>
      <c r="AA87" s="108"/>
      <c r="AB87" s="104" t="s">
        <v>903</v>
      </c>
      <c r="AC87" s="25" t="s">
        <v>34</v>
      </c>
      <c r="AD87" s="25"/>
      <c r="AE87" s="25"/>
      <c r="AF87" s="25" t="s">
        <v>38</v>
      </c>
    </row>
    <row r="88" spans="1:32" ht="45" hidden="1" customHeight="1" x14ac:dyDescent="0.25">
      <c r="A88" s="32">
        <v>85</v>
      </c>
      <c r="B88" s="19" t="s">
        <v>904</v>
      </c>
      <c r="C88" s="32" t="s">
        <v>80</v>
      </c>
      <c r="D88" s="11" t="str">
        <f t="shared" si="13"/>
        <v>https://pypi.org/project/cytoolz/0.12.0</v>
      </c>
      <c r="E88" s="42">
        <v>44753.125207789031</v>
      </c>
      <c r="F88" s="14" t="s">
        <v>905</v>
      </c>
      <c r="G88" s="43" t="s">
        <v>906</v>
      </c>
      <c r="H88" s="42">
        <v>45639.239211177897</v>
      </c>
      <c r="I88" s="44" t="s">
        <v>907</v>
      </c>
      <c r="J88" s="44" t="s">
        <v>29</v>
      </c>
      <c r="K88" s="11" t="s">
        <v>908</v>
      </c>
      <c r="L88" s="45" t="s">
        <v>909</v>
      </c>
      <c r="M88" s="29" t="s">
        <v>32</v>
      </c>
      <c r="N88" s="151"/>
      <c r="O88" s="78"/>
      <c r="P88" s="95" t="s">
        <v>910</v>
      </c>
      <c r="Q88" s="90" t="s">
        <v>34</v>
      </c>
      <c r="R88" s="90"/>
      <c r="S88" s="90"/>
      <c r="T88" s="95" t="s">
        <v>911</v>
      </c>
      <c r="U88" s="25" t="s">
        <v>34</v>
      </c>
      <c r="V88" s="25"/>
      <c r="W88" s="25"/>
      <c r="X88" s="95" t="s">
        <v>912</v>
      </c>
      <c r="Y88" s="25" t="s">
        <v>34</v>
      </c>
      <c r="Z88" s="108"/>
      <c r="AA88" s="108"/>
      <c r="AB88" s="104" t="s">
        <v>913</v>
      </c>
      <c r="AC88" s="25" t="s">
        <v>34</v>
      </c>
      <c r="AD88" s="25"/>
      <c r="AE88" s="25"/>
      <c r="AF88" s="25" t="s">
        <v>38</v>
      </c>
    </row>
    <row r="89" spans="1:32" ht="90" hidden="1" customHeight="1" x14ac:dyDescent="0.25">
      <c r="A89" s="32">
        <v>86</v>
      </c>
      <c r="B89" s="19" t="s">
        <v>914</v>
      </c>
      <c r="C89" s="32" t="s">
        <v>915</v>
      </c>
      <c r="D89" s="11" t="str">
        <f t="shared" si="13"/>
        <v>https://pypi.org/project/daal4py/2023.1.1</v>
      </c>
      <c r="E89" s="42">
        <v>45022.572013546873</v>
      </c>
      <c r="F89" s="14" t="s">
        <v>916</v>
      </c>
      <c r="G89" s="43" t="s">
        <v>917</v>
      </c>
      <c r="H89" s="42">
        <v>45552.692038474168</v>
      </c>
      <c r="I89" s="44" t="s">
        <v>918</v>
      </c>
      <c r="J89" s="44" t="s">
        <v>29</v>
      </c>
      <c r="K89" s="45" t="s">
        <v>919</v>
      </c>
      <c r="L89" s="45" t="s">
        <v>920</v>
      </c>
      <c r="M89" s="29" t="s">
        <v>32</v>
      </c>
      <c r="N89" s="151"/>
      <c r="O89" s="78"/>
      <c r="P89" s="95" t="s">
        <v>921</v>
      </c>
      <c r="Q89" s="90" t="s">
        <v>34</v>
      </c>
      <c r="R89" s="90"/>
      <c r="S89" s="90"/>
      <c r="T89" s="95" t="s">
        <v>922</v>
      </c>
      <c r="U89" s="25" t="s">
        <v>34</v>
      </c>
      <c r="V89" s="25"/>
      <c r="W89" s="25"/>
      <c r="X89" s="95" t="s">
        <v>923</v>
      </c>
      <c r="Y89" s="25" t="s">
        <v>34</v>
      </c>
      <c r="Z89" s="108"/>
      <c r="AA89" s="108"/>
      <c r="AB89" s="104" t="s">
        <v>924</v>
      </c>
      <c r="AC89" s="25" t="s">
        <v>34</v>
      </c>
      <c r="AD89" s="25"/>
      <c r="AE89" s="25"/>
      <c r="AF89" s="25" t="s">
        <v>38</v>
      </c>
    </row>
    <row r="90" spans="1:32" ht="45" hidden="1" customHeight="1" x14ac:dyDescent="0.25">
      <c r="A90" s="32">
        <v>87</v>
      </c>
      <c r="B90" s="19" t="s">
        <v>925</v>
      </c>
      <c r="C90" s="32" t="s">
        <v>926</v>
      </c>
      <c r="D90" s="11" t="str">
        <f t="shared" si="13"/>
        <v>https://pypi.org/project/daff/1.3.46</v>
      </c>
      <c r="E90" s="42">
        <v>44048.473247549249</v>
      </c>
      <c r="F90" s="14" t="s">
        <v>927</v>
      </c>
      <c r="G90" s="43" t="s">
        <v>928</v>
      </c>
      <c r="H90" s="42">
        <v>45781.808449068492</v>
      </c>
      <c r="I90" s="60"/>
      <c r="J90" s="28" t="s">
        <v>929</v>
      </c>
      <c r="K90" s="11" t="s">
        <v>930</v>
      </c>
      <c r="L90" s="45" t="s">
        <v>931</v>
      </c>
      <c r="M90" s="29" t="s">
        <v>32</v>
      </c>
      <c r="N90" s="151"/>
      <c r="O90" s="78"/>
      <c r="P90" s="95" t="s">
        <v>932</v>
      </c>
      <c r="Q90" s="89" t="s">
        <v>34</v>
      </c>
      <c r="R90" s="89"/>
      <c r="S90" s="89"/>
      <c r="T90" s="95" t="s">
        <v>933</v>
      </c>
      <c r="U90" s="25" t="s">
        <v>34</v>
      </c>
      <c r="V90" s="25"/>
      <c r="W90" s="25"/>
      <c r="X90" s="95" t="s">
        <v>934</v>
      </c>
      <c r="Y90" s="25" t="s">
        <v>34</v>
      </c>
      <c r="Z90" s="108"/>
      <c r="AA90" s="108"/>
      <c r="AB90" s="104" t="s">
        <v>935</v>
      </c>
      <c r="AC90" s="46" t="s">
        <v>34</v>
      </c>
      <c r="AD90" s="46"/>
      <c r="AE90" s="46"/>
      <c r="AF90" s="25" t="s">
        <v>38</v>
      </c>
    </row>
    <row r="91" spans="1:32" ht="60" hidden="1" customHeight="1" x14ac:dyDescent="0.25">
      <c r="A91" s="32">
        <v>88</v>
      </c>
      <c r="B91" s="19" t="s">
        <v>936</v>
      </c>
      <c r="C91" s="32" t="s">
        <v>937</v>
      </c>
      <c r="D91" s="11" t="str">
        <f t="shared" si="13"/>
        <v>https://pypi.org/project/dash/2.11.1</v>
      </c>
      <c r="E91" s="42">
        <v>45106.847156611439</v>
      </c>
      <c r="F91" s="58" t="s">
        <v>489</v>
      </c>
      <c r="G91" s="43" t="s">
        <v>938</v>
      </c>
      <c r="H91" s="42">
        <v>45838.646791301573</v>
      </c>
      <c r="I91" s="44" t="s">
        <v>939</v>
      </c>
      <c r="J91" s="44" t="s">
        <v>29</v>
      </c>
      <c r="K91" s="45" t="s">
        <v>940</v>
      </c>
      <c r="L91" s="45" t="s">
        <v>941</v>
      </c>
      <c r="M91" s="29" t="s">
        <v>32</v>
      </c>
      <c r="N91" s="151"/>
      <c r="O91" s="78"/>
      <c r="P91" s="95" t="s">
        <v>942</v>
      </c>
      <c r="Q91" s="92" t="s">
        <v>34</v>
      </c>
      <c r="R91" s="92"/>
      <c r="S91" s="92"/>
      <c r="T91" s="95" t="s">
        <v>943</v>
      </c>
      <c r="U91" s="53" t="s">
        <v>34</v>
      </c>
      <c r="V91" s="53"/>
      <c r="W91" s="53"/>
      <c r="X91" s="95" t="s">
        <v>944</v>
      </c>
      <c r="Y91" s="46" t="s">
        <v>34</v>
      </c>
      <c r="Z91" s="106"/>
      <c r="AA91" s="106"/>
      <c r="AB91" s="104" t="s">
        <v>945</v>
      </c>
      <c r="AC91" s="46" t="s">
        <v>34</v>
      </c>
      <c r="AD91" s="46"/>
      <c r="AE91" s="46"/>
      <c r="AF91" s="53" t="s">
        <v>38</v>
      </c>
    </row>
    <row r="92" spans="1:32" ht="90" hidden="1" customHeight="1" x14ac:dyDescent="0.25">
      <c r="A92" s="32">
        <v>89</v>
      </c>
      <c r="B92" s="19" t="s">
        <v>946</v>
      </c>
      <c r="C92" s="32" t="s">
        <v>366</v>
      </c>
      <c r="D92" s="11" t="str">
        <f t="shared" si="13"/>
        <v>https://pypi.org/project/dash-core-components/2.0.0</v>
      </c>
      <c r="E92" s="42">
        <v>44622.701746519342</v>
      </c>
      <c r="F92" s="14" t="s">
        <v>366</v>
      </c>
      <c r="G92" s="43" t="s">
        <v>947</v>
      </c>
      <c r="H92" s="42">
        <v>44622.701746519342</v>
      </c>
      <c r="I92" s="60"/>
      <c r="J92" s="59" t="s">
        <v>124</v>
      </c>
      <c r="K92" s="62"/>
      <c r="L92" s="45" t="s">
        <v>948</v>
      </c>
      <c r="M92" s="29" t="s">
        <v>32</v>
      </c>
      <c r="N92" s="151"/>
      <c r="O92" s="84" t="s">
        <v>949</v>
      </c>
      <c r="P92" s="95" t="s">
        <v>950</v>
      </c>
      <c r="Q92" s="93" t="s">
        <v>34</v>
      </c>
      <c r="R92" s="93"/>
      <c r="S92" s="93"/>
      <c r="T92" s="95" t="s">
        <v>951</v>
      </c>
      <c r="U92" s="66" t="s">
        <v>34</v>
      </c>
      <c r="V92" s="66"/>
      <c r="W92" s="66"/>
      <c r="X92" s="95" t="s">
        <v>952</v>
      </c>
      <c r="Y92" s="46" t="s">
        <v>34</v>
      </c>
      <c r="Z92" s="106"/>
      <c r="AA92" s="106"/>
      <c r="AB92" s="104" t="s">
        <v>953</v>
      </c>
      <c r="AC92" s="25" t="s">
        <v>34</v>
      </c>
      <c r="AD92" s="25"/>
      <c r="AE92" s="25"/>
      <c r="AF92" s="63" t="s">
        <v>38</v>
      </c>
    </row>
    <row r="93" spans="1:32" ht="75" hidden="1" customHeight="1" x14ac:dyDescent="0.25">
      <c r="A93" s="32">
        <v>90</v>
      </c>
      <c r="B93" s="19" t="s">
        <v>954</v>
      </c>
      <c r="C93" s="32" t="s">
        <v>366</v>
      </c>
      <c r="D93" s="11" t="str">
        <f t="shared" si="13"/>
        <v>https://pypi.org/project/dash-html-components/2.0.0</v>
      </c>
      <c r="E93" s="42">
        <v>44622.705645073649</v>
      </c>
      <c r="F93" s="14" t="s">
        <v>366</v>
      </c>
      <c r="G93" s="43" t="s">
        <v>955</v>
      </c>
      <c r="H93" s="42">
        <v>44622.705645073649</v>
      </c>
      <c r="I93" s="60"/>
      <c r="J93" s="59" t="s">
        <v>124</v>
      </c>
      <c r="K93" s="11" t="s">
        <v>956</v>
      </c>
      <c r="L93" s="45" t="s">
        <v>957</v>
      </c>
      <c r="M93" s="29" t="s">
        <v>32</v>
      </c>
      <c r="N93" s="151"/>
      <c r="O93" s="84" t="s">
        <v>958</v>
      </c>
      <c r="P93" s="95" t="s">
        <v>959</v>
      </c>
      <c r="Q93" s="89" t="s">
        <v>34</v>
      </c>
      <c r="R93" s="89"/>
      <c r="S93" s="89"/>
      <c r="T93" s="95" t="s">
        <v>960</v>
      </c>
      <c r="U93" s="46" t="s">
        <v>34</v>
      </c>
      <c r="V93" s="46"/>
      <c r="W93" s="46"/>
      <c r="X93" s="95" t="s">
        <v>961</v>
      </c>
      <c r="Y93" s="46" t="s">
        <v>34</v>
      </c>
      <c r="Z93" s="106"/>
      <c r="AA93" s="106"/>
      <c r="AB93" s="104" t="s">
        <v>962</v>
      </c>
      <c r="AC93" s="25" t="s">
        <v>34</v>
      </c>
      <c r="AD93" s="25"/>
      <c r="AE93" s="25"/>
      <c r="AF93" s="63" t="s">
        <v>38</v>
      </c>
    </row>
    <row r="94" spans="1:32" ht="75" hidden="1" customHeight="1" x14ac:dyDescent="0.25">
      <c r="A94" s="32">
        <v>91</v>
      </c>
      <c r="B94" s="19" t="s">
        <v>963</v>
      </c>
      <c r="C94" s="32" t="s">
        <v>25</v>
      </c>
      <c r="D94" s="11" t="str">
        <f t="shared" si="13"/>
        <v>https://pypi.org/project/dash-renderer/1.9.1</v>
      </c>
      <c r="E94" s="42">
        <v>44294.711330243597</v>
      </c>
      <c r="F94" s="14" t="s">
        <v>25</v>
      </c>
      <c r="G94" s="43" t="s">
        <v>964</v>
      </c>
      <c r="H94" s="42">
        <v>44294.711330243597</v>
      </c>
      <c r="I94" s="60"/>
      <c r="J94" s="59" t="s">
        <v>124</v>
      </c>
      <c r="K94" s="62"/>
      <c r="L94" s="45" t="s">
        <v>965</v>
      </c>
      <c r="M94" s="29" t="s">
        <v>32</v>
      </c>
      <c r="N94" s="151"/>
      <c r="O94" s="84" t="s">
        <v>966</v>
      </c>
      <c r="P94" s="95" t="s">
        <v>967</v>
      </c>
      <c r="Q94" s="90" t="s">
        <v>34</v>
      </c>
      <c r="R94" s="90"/>
      <c r="S94" s="90"/>
      <c r="T94" s="95" t="s">
        <v>968</v>
      </c>
      <c r="U94" s="25" t="s">
        <v>34</v>
      </c>
      <c r="V94" s="25"/>
      <c r="W94" s="25"/>
      <c r="X94" s="95" t="s">
        <v>969</v>
      </c>
      <c r="Y94" s="25" t="s">
        <v>34</v>
      </c>
      <c r="Z94" s="108"/>
      <c r="AA94" s="108"/>
      <c r="AB94" s="104" t="s">
        <v>970</v>
      </c>
      <c r="AC94" s="25" t="s">
        <v>34</v>
      </c>
      <c r="AD94" s="25"/>
      <c r="AE94" s="25"/>
      <c r="AF94" s="63" t="s">
        <v>38</v>
      </c>
    </row>
    <row r="95" spans="1:32" ht="60" hidden="1" customHeight="1" x14ac:dyDescent="0.25">
      <c r="A95" s="32">
        <v>92</v>
      </c>
      <c r="B95" s="22" t="s">
        <v>971</v>
      </c>
      <c r="C95" s="32" t="s">
        <v>972</v>
      </c>
      <c r="D95" s="11" t="str">
        <f t="shared" si="13"/>
        <v>https://pypi.org/project/dash-table/5.0.0</v>
      </c>
      <c r="E95" s="42">
        <v>44622.715756962352</v>
      </c>
      <c r="F95" s="14" t="s">
        <v>972</v>
      </c>
      <c r="G95" s="43" t="s">
        <v>973</v>
      </c>
      <c r="H95" s="42">
        <v>44622.715756962352</v>
      </c>
      <c r="I95" s="60"/>
      <c r="J95" s="59" t="s">
        <v>124</v>
      </c>
      <c r="K95" s="62"/>
      <c r="L95" s="45" t="s">
        <v>974</v>
      </c>
      <c r="M95" s="29" t="s">
        <v>32</v>
      </c>
      <c r="N95" s="151"/>
      <c r="O95" s="84" t="s">
        <v>975</v>
      </c>
      <c r="P95" s="95" t="s">
        <v>976</v>
      </c>
      <c r="Q95" s="90" t="s">
        <v>34</v>
      </c>
      <c r="R95" s="90"/>
      <c r="S95" s="90"/>
      <c r="T95" s="95" t="s">
        <v>977</v>
      </c>
      <c r="U95" s="25" t="s">
        <v>34</v>
      </c>
      <c r="V95" s="25"/>
      <c r="W95" s="25"/>
      <c r="X95" s="95" t="s">
        <v>978</v>
      </c>
      <c r="Y95" s="46" t="s">
        <v>34</v>
      </c>
      <c r="Z95" s="106"/>
      <c r="AA95" s="106"/>
      <c r="AB95" s="104" t="s">
        <v>979</v>
      </c>
      <c r="AC95" s="25" t="s">
        <v>34</v>
      </c>
      <c r="AD95" s="25"/>
      <c r="AE95" s="25"/>
      <c r="AF95" s="63" t="s">
        <v>38</v>
      </c>
    </row>
    <row r="96" spans="1:32" ht="45" hidden="1" customHeight="1" x14ac:dyDescent="0.25">
      <c r="A96" s="32">
        <v>93</v>
      </c>
      <c r="B96" s="19" t="s">
        <v>980</v>
      </c>
      <c r="C96" s="32" t="s">
        <v>981</v>
      </c>
      <c r="D96" s="11" t="str">
        <f t="shared" si="13"/>
        <v>https://pypi.org/project/dask/2023.6.0</v>
      </c>
      <c r="E96" s="42">
        <v>45086.697360822684</v>
      </c>
      <c r="F96" s="14" t="s">
        <v>982</v>
      </c>
      <c r="G96" s="43" t="s">
        <v>983</v>
      </c>
      <c r="H96" s="42">
        <v>45797.829401732</v>
      </c>
      <c r="I96" s="44" t="s">
        <v>984</v>
      </c>
      <c r="J96" s="44" t="s">
        <v>29</v>
      </c>
      <c r="K96" s="11" t="s">
        <v>985</v>
      </c>
      <c r="L96" s="45" t="s">
        <v>986</v>
      </c>
      <c r="M96" s="29" t="s">
        <v>32</v>
      </c>
      <c r="N96" s="151"/>
      <c r="O96" s="78"/>
      <c r="P96" s="95" t="s">
        <v>987</v>
      </c>
      <c r="Q96" s="89" t="s">
        <v>34</v>
      </c>
      <c r="R96" s="89"/>
      <c r="S96" s="89"/>
      <c r="T96" s="95" t="s">
        <v>988</v>
      </c>
      <c r="U96" s="46" t="s">
        <v>34</v>
      </c>
      <c r="V96" s="46"/>
      <c r="W96" s="46"/>
      <c r="X96" s="95" t="s">
        <v>989</v>
      </c>
      <c r="Y96" s="46" t="s">
        <v>34</v>
      </c>
      <c r="Z96" s="106"/>
      <c r="AA96" s="106"/>
      <c r="AB96" s="104" t="s">
        <v>990</v>
      </c>
      <c r="AC96" s="25" t="s">
        <v>34</v>
      </c>
      <c r="AD96" s="25"/>
      <c r="AE96" s="25"/>
      <c r="AF96" s="25" t="s">
        <v>38</v>
      </c>
    </row>
    <row r="97" spans="1:32" ht="45" hidden="1" customHeight="1" x14ac:dyDescent="0.25">
      <c r="A97" s="32">
        <v>94</v>
      </c>
      <c r="B97" s="19" t="s">
        <v>991</v>
      </c>
      <c r="C97" s="32" t="s">
        <v>132</v>
      </c>
      <c r="D97" s="11" t="str">
        <f t="shared" si="13"/>
        <v>https://pypi.org/project/dask-glm/0.2.0</v>
      </c>
      <c r="E97" s="42">
        <v>43397.091718971948</v>
      </c>
      <c r="F97" s="36" t="s">
        <v>992</v>
      </c>
      <c r="G97" s="43" t="s">
        <v>993</v>
      </c>
      <c r="H97" s="42">
        <v>45260.332254367779</v>
      </c>
      <c r="I97" s="59" t="s">
        <v>994</v>
      </c>
      <c r="J97" s="59" t="s">
        <v>124</v>
      </c>
      <c r="K97" s="45" t="s">
        <v>995</v>
      </c>
      <c r="L97" s="45" t="s">
        <v>996</v>
      </c>
      <c r="M97" s="29" t="s">
        <v>32</v>
      </c>
      <c r="N97" s="151"/>
      <c r="O97" s="79" t="s">
        <v>997</v>
      </c>
      <c r="P97" s="95" t="s">
        <v>998</v>
      </c>
      <c r="Q97" s="90" t="s">
        <v>34</v>
      </c>
      <c r="R97" s="90"/>
      <c r="S97" s="90"/>
      <c r="T97" s="95" t="s">
        <v>999</v>
      </c>
      <c r="U97" s="25" t="s">
        <v>34</v>
      </c>
      <c r="V97" s="25"/>
      <c r="W97" s="25"/>
      <c r="X97" s="95" t="s">
        <v>1000</v>
      </c>
      <c r="Y97" s="25" t="s">
        <v>34</v>
      </c>
      <c r="Z97" s="108"/>
      <c r="AA97" s="108"/>
      <c r="AB97" s="104" t="s">
        <v>1001</v>
      </c>
      <c r="AC97" s="25" t="s">
        <v>34</v>
      </c>
      <c r="AD97" s="25"/>
      <c r="AE97" s="25"/>
      <c r="AF97" s="67" t="s">
        <v>38</v>
      </c>
    </row>
    <row r="98" spans="1:32" ht="60" hidden="1" customHeight="1" x14ac:dyDescent="0.25">
      <c r="A98" s="32">
        <v>95</v>
      </c>
      <c r="B98" s="19" t="s">
        <v>1002</v>
      </c>
      <c r="C98" s="32" t="s">
        <v>1003</v>
      </c>
      <c r="D98" s="11" t="str">
        <f t="shared" si="13"/>
        <v>https://pypi.org/project/dask-ml/2023.3.24</v>
      </c>
      <c r="E98" s="42">
        <v>45009.920469238183</v>
      </c>
      <c r="F98" s="14" t="s">
        <v>1004</v>
      </c>
      <c r="G98" s="43" t="s">
        <v>1005</v>
      </c>
      <c r="H98" s="42">
        <v>45696.136599025842</v>
      </c>
      <c r="I98" s="44" t="s">
        <v>1006</v>
      </c>
      <c r="J98" s="44" t="s">
        <v>29</v>
      </c>
      <c r="K98" s="11" t="s">
        <v>1007</v>
      </c>
      <c r="L98" s="45" t="s">
        <v>1008</v>
      </c>
      <c r="M98" s="29" t="s">
        <v>32</v>
      </c>
      <c r="N98" s="151"/>
      <c r="O98" s="78"/>
      <c r="P98" s="95" t="s">
        <v>1009</v>
      </c>
      <c r="Q98" s="90" t="s">
        <v>34</v>
      </c>
      <c r="R98" s="90"/>
      <c r="S98" s="90"/>
      <c r="T98" s="95" t="s">
        <v>1010</v>
      </c>
      <c r="U98" s="25" t="s">
        <v>34</v>
      </c>
      <c r="V98" s="25"/>
      <c r="W98" s="25"/>
      <c r="X98" s="95" t="s">
        <v>1011</v>
      </c>
      <c r="Y98" s="25" t="s">
        <v>34</v>
      </c>
      <c r="Z98" s="108"/>
      <c r="AA98" s="108"/>
      <c r="AB98" s="104" t="s">
        <v>1012</v>
      </c>
      <c r="AC98" s="25" t="s">
        <v>34</v>
      </c>
      <c r="AD98" s="25"/>
      <c r="AE98" s="25"/>
      <c r="AF98" s="25" t="s">
        <v>38</v>
      </c>
    </row>
    <row r="99" spans="1:32" ht="75" hidden="1" customHeight="1" x14ac:dyDescent="0.25">
      <c r="A99" s="32">
        <v>96</v>
      </c>
      <c r="B99" s="19" t="s">
        <v>1013</v>
      </c>
      <c r="C99" s="32" t="s">
        <v>132</v>
      </c>
      <c r="D99" s="11" t="str">
        <f t="shared" si="13"/>
        <v>https://pypi.org/project/dask-searchcv/0.2.0</v>
      </c>
      <c r="E99" s="42">
        <v>43056.887735962096</v>
      </c>
      <c r="F99" s="14" t="s">
        <v>132</v>
      </c>
      <c r="G99" s="43" t="s">
        <v>1014</v>
      </c>
      <c r="H99" s="42">
        <v>43056.887735962096</v>
      </c>
      <c r="I99" s="59" t="s">
        <v>1015</v>
      </c>
      <c r="J99" s="59" t="s">
        <v>124</v>
      </c>
      <c r="K99" s="45" t="s">
        <v>1016</v>
      </c>
      <c r="L99" s="45" t="s">
        <v>1017</v>
      </c>
      <c r="M99" s="29" t="s">
        <v>32</v>
      </c>
      <c r="N99" s="151"/>
      <c r="O99" s="78"/>
      <c r="P99" s="95" t="s">
        <v>1018</v>
      </c>
      <c r="Q99" s="90" t="s">
        <v>34</v>
      </c>
      <c r="R99" s="90"/>
      <c r="S99" s="90"/>
      <c r="T99" s="95" t="s">
        <v>1019</v>
      </c>
      <c r="U99" s="25" t="s">
        <v>34</v>
      </c>
      <c r="V99" s="25"/>
      <c r="W99" s="25"/>
      <c r="X99" s="95" t="s">
        <v>1020</v>
      </c>
      <c r="Y99" s="25" t="s">
        <v>34</v>
      </c>
      <c r="Z99" s="108"/>
      <c r="AA99" s="108"/>
      <c r="AB99" s="104" t="s">
        <v>1021</v>
      </c>
      <c r="AC99" s="25" t="s">
        <v>34</v>
      </c>
      <c r="AD99" s="25"/>
      <c r="AE99" s="25"/>
      <c r="AF99" s="25" t="s">
        <v>38</v>
      </c>
    </row>
    <row r="100" spans="1:32" ht="60" hidden="1" customHeight="1" x14ac:dyDescent="0.25">
      <c r="A100" s="32">
        <v>97</v>
      </c>
      <c r="B100" s="19" t="s">
        <v>1022</v>
      </c>
      <c r="C100" s="32" t="s">
        <v>1023</v>
      </c>
      <c r="D100" s="11" t="str">
        <f t="shared" si="13"/>
        <v>https://pypi.org/project/datashader/0.15.0</v>
      </c>
      <c r="E100" s="42">
        <v>45076.529195427487</v>
      </c>
      <c r="F100" s="14" t="s">
        <v>1024</v>
      </c>
      <c r="G100" s="43" t="s">
        <v>1025</v>
      </c>
      <c r="H100" s="42">
        <v>45785.30286376764</v>
      </c>
      <c r="I100" s="44" t="s">
        <v>1026</v>
      </c>
      <c r="J100" s="44" t="s">
        <v>29</v>
      </c>
      <c r="K100" s="11" t="s">
        <v>1027</v>
      </c>
      <c r="L100" s="45" t="s">
        <v>1028</v>
      </c>
      <c r="M100" s="29" t="s">
        <v>32</v>
      </c>
      <c r="N100" s="151"/>
      <c r="O100" s="78"/>
      <c r="P100" s="95" t="s">
        <v>1029</v>
      </c>
      <c r="Q100" s="90" t="s">
        <v>34</v>
      </c>
      <c r="R100" s="90"/>
      <c r="S100" s="90"/>
      <c r="T100" s="95" t="s">
        <v>1030</v>
      </c>
      <c r="U100" s="25" t="s">
        <v>34</v>
      </c>
      <c r="V100" s="25"/>
      <c r="W100" s="25"/>
      <c r="X100" s="95" t="s">
        <v>1031</v>
      </c>
      <c r="Y100" s="25" t="s">
        <v>34</v>
      </c>
      <c r="Z100" s="108"/>
      <c r="AA100" s="108"/>
      <c r="AB100" s="104" t="s">
        <v>1032</v>
      </c>
      <c r="AC100" s="25" t="s">
        <v>34</v>
      </c>
      <c r="AD100" s="25"/>
      <c r="AE100" s="25"/>
      <c r="AF100" s="25" t="s">
        <v>38</v>
      </c>
    </row>
    <row r="101" spans="1:32" ht="60" hidden="1" customHeight="1" x14ac:dyDescent="0.25">
      <c r="A101" s="32">
        <v>98</v>
      </c>
      <c r="B101" s="19" t="s">
        <v>1033</v>
      </c>
      <c r="C101" s="32" t="s">
        <v>1034</v>
      </c>
      <c r="D101" s="11" t="s">
        <v>1035</v>
      </c>
      <c r="E101" s="54" t="s">
        <v>142</v>
      </c>
      <c r="F101" s="58" t="s">
        <v>1036</v>
      </c>
      <c r="G101" s="43" t="s">
        <v>1037</v>
      </c>
      <c r="H101" s="42">
        <v>42485.684878507491</v>
      </c>
      <c r="I101" s="47"/>
      <c r="J101" s="44" t="s">
        <v>929</v>
      </c>
      <c r="K101" s="62"/>
      <c r="L101" s="45" t="s">
        <v>1038</v>
      </c>
      <c r="M101" s="29" t="s">
        <v>32</v>
      </c>
      <c r="N101" s="151"/>
      <c r="O101" s="78"/>
      <c r="P101" s="95" t="s">
        <v>1039</v>
      </c>
      <c r="Q101" s="90" t="s">
        <v>34</v>
      </c>
      <c r="R101" s="90"/>
      <c r="S101" s="90"/>
      <c r="T101" s="95" t="s">
        <v>1040</v>
      </c>
      <c r="U101" s="25" t="s">
        <v>34</v>
      </c>
      <c r="V101" s="25"/>
      <c r="W101" s="25"/>
      <c r="X101" s="95" t="s">
        <v>1041</v>
      </c>
      <c r="Y101" s="25" t="s">
        <v>34</v>
      </c>
      <c r="Z101" s="108"/>
      <c r="AA101" s="108"/>
      <c r="AB101" s="104" t="s">
        <v>1042</v>
      </c>
      <c r="AC101" s="25" t="s">
        <v>34</v>
      </c>
      <c r="AD101" s="25"/>
      <c r="AE101" s="25"/>
      <c r="AF101" s="25" t="s">
        <v>38</v>
      </c>
    </row>
    <row r="102" spans="1:32" ht="90" hidden="1" customHeight="1" x14ac:dyDescent="0.25">
      <c r="A102" s="32">
        <v>99</v>
      </c>
      <c r="B102" s="19" t="s">
        <v>1043</v>
      </c>
      <c r="C102" s="32" t="s">
        <v>1044</v>
      </c>
      <c r="D102" s="11" t="str">
        <f t="shared" ref="D102:D133" si="17">HYPERLINK(_xlfn.CONCAT("https://pypi.org/project/",$B102,"/",$C102))</f>
        <v>https://pypi.org/project/dbt-adapters/1.7.0</v>
      </c>
      <c r="E102" s="42">
        <v>45554.684372985917</v>
      </c>
      <c r="F102" s="14" t="s">
        <v>1045</v>
      </c>
      <c r="G102" s="43" t="s">
        <v>1046</v>
      </c>
      <c r="H102" s="42">
        <v>45812.705367535673</v>
      </c>
      <c r="I102" s="44" t="s">
        <v>1047</v>
      </c>
      <c r="J102" s="44" t="s">
        <v>29</v>
      </c>
      <c r="K102" s="45" t="s">
        <v>1048</v>
      </c>
      <c r="L102" s="45" t="s">
        <v>1049</v>
      </c>
      <c r="M102" s="29" t="s">
        <v>32</v>
      </c>
      <c r="N102" s="151"/>
      <c r="O102" s="78"/>
      <c r="P102" s="95" t="s">
        <v>1050</v>
      </c>
      <c r="Q102" s="90" t="s">
        <v>34</v>
      </c>
      <c r="R102" s="90"/>
      <c r="S102" s="90"/>
      <c r="T102" s="95" t="s">
        <v>1051</v>
      </c>
      <c r="U102" s="25" t="s">
        <v>34</v>
      </c>
      <c r="V102" s="25"/>
      <c r="W102" s="25"/>
      <c r="X102" s="95" t="s">
        <v>1052</v>
      </c>
      <c r="Y102" s="25" t="s">
        <v>34</v>
      </c>
      <c r="Z102" s="108"/>
      <c r="AA102" s="108"/>
      <c r="AB102" s="104" t="s">
        <v>1053</v>
      </c>
      <c r="AC102" s="25" t="s">
        <v>34</v>
      </c>
      <c r="AD102" s="25"/>
      <c r="AE102" s="25"/>
      <c r="AF102" s="25" t="s">
        <v>38</v>
      </c>
    </row>
    <row r="103" spans="1:32" ht="75" hidden="1" customHeight="1" x14ac:dyDescent="0.25">
      <c r="A103" s="32">
        <v>100</v>
      </c>
      <c r="B103" s="19" t="s">
        <v>1054</v>
      </c>
      <c r="C103" s="32" t="s">
        <v>1055</v>
      </c>
      <c r="D103" s="11" t="str">
        <f t="shared" si="17"/>
        <v>https://pypi.org/project/dbt-common/1.10.0</v>
      </c>
      <c r="E103" s="42">
        <v>45559.756495542788</v>
      </c>
      <c r="F103" s="58" t="s">
        <v>1056</v>
      </c>
      <c r="G103" s="43" t="s">
        <v>1057</v>
      </c>
      <c r="H103" s="42">
        <v>45845.617935015252</v>
      </c>
      <c r="I103" s="44" t="s">
        <v>1058</v>
      </c>
      <c r="J103" s="32" t="s">
        <v>1059</v>
      </c>
      <c r="K103" s="45" t="s">
        <v>1060</v>
      </c>
      <c r="L103" s="45" t="s">
        <v>1061</v>
      </c>
      <c r="M103" s="29" t="s">
        <v>32</v>
      </c>
      <c r="N103" s="151"/>
      <c r="O103" s="78"/>
      <c r="P103" s="95" t="s">
        <v>1062</v>
      </c>
      <c r="Q103" s="90" t="s">
        <v>34</v>
      </c>
      <c r="R103" s="90"/>
      <c r="S103" s="90"/>
      <c r="T103" s="95" t="s">
        <v>1063</v>
      </c>
      <c r="U103" s="25" t="s">
        <v>34</v>
      </c>
      <c r="V103" s="25"/>
      <c r="W103" s="25"/>
      <c r="X103" s="95" t="s">
        <v>1064</v>
      </c>
      <c r="Y103" s="25" t="s">
        <v>34</v>
      </c>
      <c r="Z103" s="108"/>
      <c r="AA103" s="108"/>
      <c r="AB103" s="104" t="s">
        <v>1065</v>
      </c>
      <c r="AC103" s="25" t="s">
        <v>34</v>
      </c>
      <c r="AD103" s="25"/>
      <c r="AE103" s="25"/>
      <c r="AF103" s="63" t="s">
        <v>38</v>
      </c>
    </row>
    <row r="104" spans="1:32" ht="60" hidden="1" customHeight="1" x14ac:dyDescent="0.25">
      <c r="A104" s="32">
        <v>101</v>
      </c>
      <c r="B104" s="19" t="s">
        <v>1066</v>
      </c>
      <c r="C104" s="32" t="s">
        <v>1067</v>
      </c>
      <c r="D104" s="11" t="str">
        <f t="shared" si="17"/>
        <v>https://pypi.org/project/dbt-core/1.8.8</v>
      </c>
      <c r="E104" s="42">
        <v>45588.894228883277</v>
      </c>
      <c r="F104" s="14" t="s">
        <v>1068</v>
      </c>
      <c r="G104" s="43" t="s">
        <v>1069</v>
      </c>
      <c r="H104" s="42">
        <v>45840.898173442387</v>
      </c>
      <c r="I104" s="44" t="s">
        <v>1070</v>
      </c>
      <c r="J104" s="44" t="s">
        <v>29</v>
      </c>
      <c r="K104" s="11" t="s">
        <v>1071</v>
      </c>
      <c r="L104" s="45" t="s">
        <v>1072</v>
      </c>
      <c r="M104" s="46" t="s">
        <v>32</v>
      </c>
      <c r="N104" s="154"/>
      <c r="O104" s="78"/>
      <c r="P104" s="95" t="s">
        <v>1073</v>
      </c>
      <c r="Q104" s="89" t="s">
        <v>34</v>
      </c>
      <c r="R104" s="89"/>
      <c r="S104" s="89"/>
      <c r="T104" s="95" t="s">
        <v>1074</v>
      </c>
      <c r="U104" s="46" t="s">
        <v>34</v>
      </c>
      <c r="V104" s="46"/>
      <c r="W104" s="46"/>
      <c r="X104" s="95" t="s">
        <v>1075</v>
      </c>
      <c r="Y104" s="46" t="s">
        <v>34</v>
      </c>
      <c r="Z104" s="106"/>
      <c r="AA104" s="106"/>
      <c r="AB104" s="104" t="s">
        <v>1076</v>
      </c>
      <c r="AC104" s="25" t="s">
        <v>34</v>
      </c>
      <c r="AD104" s="25"/>
      <c r="AE104" s="25"/>
      <c r="AF104" s="25" t="s">
        <v>38</v>
      </c>
    </row>
    <row r="105" spans="1:32" ht="75" hidden="1" customHeight="1" x14ac:dyDescent="0.25">
      <c r="A105" s="32">
        <v>102</v>
      </c>
      <c r="B105" s="19" t="s">
        <v>1077</v>
      </c>
      <c r="C105" s="32" t="s">
        <v>1078</v>
      </c>
      <c r="D105" s="11" t="str">
        <f t="shared" si="17"/>
        <v>https://pypi.org/project/dbt-extractor/0.5.1</v>
      </c>
      <c r="E105" s="42">
        <v>45258.725607142798</v>
      </c>
      <c r="F105" s="14" t="s">
        <v>751</v>
      </c>
      <c r="G105" s="43" t="s">
        <v>1079</v>
      </c>
      <c r="H105" s="42">
        <v>45754.698673061379</v>
      </c>
      <c r="I105" s="47"/>
      <c r="J105" s="44" t="s">
        <v>29</v>
      </c>
      <c r="K105" s="45" t="s">
        <v>1080</v>
      </c>
      <c r="L105" s="45" t="s">
        <v>1081</v>
      </c>
      <c r="M105" s="29" t="s">
        <v>32</v>
      </c>
      <c r="N105" s="151"/>
      <c r="O105" s="78"/>
      <c r="P105" s="95" t="s">
        <v>1082</v>
      </c>
      <c r="Q105" s="90" t="s">
        <v>34</v>
      </c>
      <c r="R105" s="90"/>
      <c r="S105" s="90"/>
      <c r="T105" s="95" t="s">
        <v>1083</v>
      </c>
      <c r="U105" s="25" t="s">
        <v>34</v>
      </c>
      <c r="V105" s="25"/>
      <c r="W105" s="25"/>
      <c r="X105" s="95" t="s">
        <v>1084</v>
      </c>
      <c r="Y105" s="25" t="s">
        <v>34</v>
      </c>
      <c r="Z105" s="108"/>
      <c r="AA105" s="108"/>
      <c r="AB105" s="104" t="s">
        <v>1085</v>
      </c>
      <c r="AC105" s="25" t="s">
        <v>34</v>
      </c>
      <c r="AD105" s="25"/>
      <c r="AE105" s="25"/>
      <c r="AF105" s="25" t="s">
        <v>38</v>
      </c>
    </row>
    <row r="106" spans="1:32" ht="75" hidden="1" customHeight="1" x14ac:dyDescent="0.25">
      <c r="A106" s="32">
        <v>103</v>
      </c>
      <c r="B106" s="19" t="s">
        <v>1086</v>
      </c>
      <c r="C106" s="32" t="s">
        <v>1087</v>
      </c>
      <c r="D106" s="11" t="str">
        <f t="shared" si="17"/>
        <v>https://pypi.org/project/dbt-postgres/1.8.2</v>
      </c>
      <c r="E106" s="42">
        <v>45464.054124904251</v>
      </c>
      <c r="F106" s="14" t="s">
        <v>1088</v>
      </c>
      <c r="G106" s="43" t="s">
        <v>1089</v>
      </c>
      <c r="H106" s="42">
        <v>45635.782574236902</v>
      </c>
      <c r="I106" s="44" t="s">
        <v>1090</v>
      </c>
      <c r="J106" s="44" t="s">
        <v>29</v>
      </c>
      <c r="K106" s="45" t="s">
        <v>1091</v>
      </c>
      <c r="L106" s="45" t="s">
        <v>1092</v>
      </c>
      <c r="M106" s="29" t="s">
        <v>32</v>
      </c>
      <c r="N106" s="151"/>
      <c r="O106" s="78"/>
      <c r="P106" s="95" t="s">
        <v>1093</v>
      </c>
      <c r="Q106" s="90" t="s">
        <v>34</v>
      </c>
      <c r="R106" s="90"/>
      <c r="S106" s="90"/>
      <c r="T106" s="95" t="s">
        <v>1094</v>
      </c>
      <c r="U106" s="25" t="s">
        <v>34</v>
      </c>
      <c r="V106" s="25"/>
      <c r="W106" s="25"/>
      <c r="X106" s="95" t="s">
        <v>1095</v>
      </c>
      <c r="Y106" s="25" t="s">
        <v>34</v>
      </c>
      <c r="Z106" s="108"/>
      <c r="AA106" s="108"/>
      <c r="AB106" s="104" t="s">
        <v>1096</v>
      </c>
      <c r="AC106" s="25" t="s">
        <v>34</v>
      </c>
      <c r="AD106" s="25"/>
      <c r="AE106" s="25"/>
      <c r="AF106" s="25" t="s">
        <v>38</v>
      </c>
    </row>
    <row r="107" spans="1:32" ht="90" hidden="1" customHeight="1" x14ac:dyDescent="0.25">
      <c r="A107" s="32">
        <v>104</v>
      </c>
      <c r="B107" s="19" t="s">
        <v>1097</v>
      </c>
      <c r="C107" s="32" t="s">
        <v>1098</v>
      </c>
      <c r="D107" s="11" t="str">
        <f t="shared" si="17"/>
        <v>https://pypi.org/project/dbt-redshift/1.8.1</v>
      </c>
      <c r="E107" s="42">
        <v>45463.963765174783</v>
      </c>
      <c r="F107" s="14" t="s">
        <v>1099</v>
      </c>
      <c r="G107" s="43" t="s">
        <v>1100</v>
      </c>
      <c r="H107" s="42">
        <v>45790.649807302463</v>
      </c>
      <c r="I107" s="44" t="s">
        <v>1101</v>
      </c>
      <c r="J107" s="44" t="s">
        <v>29</v>
      </c>
      <c r="K107" s="45" t="s">
        <v>1102</v>
      </c>
      <c r="L107" s="45" t="s">
        <v>1049</v>
      </c>
      <c r="M107" s="29" t="s">
        <v>32</v>
      </c>
      <c r="N107" s="151"/>
      <c r="O107" s="78"/>
      <c r="P107" s="95" t="s">
        <v>1103</v>
      </c>
      <c r="Q107" s="90" t="s">
        <v>34</v>
      </c>
      <c r="R107" s="90"/>
      <c r="S107" s="90"/>
      <c r="T107" s="95" t="s">
        <v>1104</v>
      </c>
      <c r="U107" s="25" t="s">
        <v>34</v>
      </c>
      <c r="V107" s="25"/>
      <c r="W107" s="25"/>
      <c r="X107" s="95" t="s">
        <v>1105</v>
      </c>
      <c r="Y107" s="25" t="s">
        <v>34</v>
      </c>
      <c r="Z107" s="108"/>
      <c r="AA107" s="108"/>
      <c r="AB107" s="104" t="s">
        <v>1106</v>
      </c>
      <c r="AC107" s="25" t="s">
        <v>34</v>
      </c>
      <c r="AD107" s="25"/>
      <c r="AE107" s="25"/>
      <c r="AF107" s="25" t="s">
        <v>38</v>
      </c>
    </row>
    <row r="108" spans="1:32" ht="90" hidden="1" customHeight="1" x14ac:dyDescent="0.25">
      <c r="A108" s="32">
        <v>105</v>
      </c>
      <c r="B108" s="19" t="s">
        <v>1107</v>
      </c>
      <c r="C108" s="32" t="s">
        <v>1078</v>
      </c>
      <c r="D108" s="11" t="str">
        <f t="shared" si="17"/>
        <v>https://pypi.org/project/dbt-semantic-interfaces/0.5.1</v>
      </c>
      <c r="E108" s="42">
        <v>45372.908548011161</v>
      </c>
      <c r="F108" s="58" t="s">
        <v>1108</v>
      </c>
      <c r="G108" s="43" t="s">
        <v>1109</v>
      </c>
      <c r="H108" s="42">
        <v>45847.837875765043</v>
      </c>
      <c r="I108" s="44" t="s">
        <v>1110</v>
      </c>
      <c r="J108" s="23" t="s">
        <v>44</v>
      </c>
      <c r="K108" s="62"/>
      <c r="L108" s="45" t="s">
        <v>1111</v>
      </c>
      <c r="M108" s="29" t="s">
        <v>32</v>
      </c>
      <c r="N108" s="151"/>
      <c r="O108" s="78"/>
      <c r="P108" s="95" t="s">
        <v>1112</v>
      </c>
      <c r="Q108" s="90" t="s">
        <v>34</v>
      </c>
      <c r="R108" s="90"/>
      <c r="S108" s="90"/>
      <c r="T108" s="95" t="s">
        <v>1113</v>
      </c>
      <c r="U108" s="25" t="s">
        <v>34</v>
      </c>
      <c r="V108" s="25"/>
      <c r="W108" s="25"/>
      <c r="X108" s="95" t="s">
        <v>1114</v>
      </c>
      <c r="Y108" s="25" t="s">
        <v>34</v>
      </c>
      <c r="Z108" s="108"/>
      <c r="AA108" s="108"/>
      <c r="AB108" s="104" t="s">
        <v>1115</v>
      </c>
      <c r="AC108" s="25" t="s">
        <v>34</v>
      </c>
      <c r="AD108" s="25"/>
      <c r="AE108" s="25"/>
      <c r="AF108" s="25" t="s">
        <v>38</v>
      </c>
    </row>
    <row r="109" spans="1:32" ht="60" hidden="1" customHeight="1" x14ac:dyDescent="0.25">
      <c r="A109" s="32">
        <v>106</v>
      </c>
      <c r="B109" s="19" t="s">
        <v>1116</v>
      </c>
      <c r="C109" s="32" t="s">
        <v>1117</v>
      </c>
      <c r="D109" s="11" t="str">
        <f t="shared" si="17"/>
        <v>https://pypi.org/project/debugpy/1.6.7</v>
      </c>
      <c r="E109" s="42">
        <v>45021.871168790087</v>
      </c>
      <c r="F109" s="14" t="s">
        <v>1118</v>
      </c>
      <c r="G109" s="43" t="s">
        <v>1119</v>
      </c>
      <c r="H109" s="42">
        <v>45757.823765227949</v>
      </c>
      <c r="I109" s="47"/>
      <c r="J109" s="44" t="s">
        <v>29</v>
      </c>
      <c r="K109" s="11" t="s">
        <v>1120</v>
      </c>
      <c r="L109" s="45" t="s">
        <v>1121</v>
      </c>
      <c r="M109" s="29" t="s">
        <v>32</v>
      </c>
      <c r="N109" s="151"/>
      <c r="O109" s="78"/>
      <c r="P109" s="95" t="s">
        <v>1122</v>
      </c>
      <c r="Q109" s="90" t="s">
        <v>34</v>
      </c>
      <c r="R109" s="90"/>
      <c r="S109" s="90"/>
      <c r="T109" s="95" t="s">
        <v>1123</v>
      </c>
      <c r="U109" s="25" t="s">
        <v>34</v>
      </c>
      <c r="V109" s="25"/>
      <c r="W109" s="25"/>
      <c r="X109" s="95" t="s">
        <v>1124</v>
      </c>
      <c r="Y109" s="25" t="s">
        <v>34</v>
      </c>
      <c r="Z109" s="108"/>
      <c r="AA109" s="108"/>
      <c r="AB109" s="104" t="s">
        <v>1125</v>
      </c>
      <c r="AC109" s="25" t="s">
        <v>34</v>
      </c>
      <c r="AD109" s="25"/>
      <c r="AE109" s="25"/>
      <c r="AF109" s="25" t="s">
        <v>38</v>
      </c>
    </row>
    <row r="110" spans="1:32" ht="60" hidden="1" customHeight="1" x14ac:dyDescent="0.25">
      <c r="A110" s="32">
        <v>107</v>
      </c>
      <c r="B110" s="19" t="s">
        <v>1126</v>
      </c>
      <c r="C110" s="32" t="s">
        <v>1127</v>
      </c>
      <c r="D110" s="11" t="str">
        <f t="shared" si="17"/>
        <v>https://pypi.org/project/decorator/5.1.1</v>
      </c>
      <c r="E110" s="42">
        <v>44568.347265441917</v>
      </c>
      <c r="F110" s="14" t="s">
        <v>1128</v>
      </c>
      <c r="G110" s="43" t="s">
        <v>1129</v>
      </c>
      <c r="H110" s="42">
        <v>45712.195515808788</v>
      </c>
      <c r="I110" s="47"/>
      <c r="J110" s="44" t="s">
        <v>29</v>
      </c>
      <c r="K110" s="62"/>
      <c r="L110" s="45" t="s">
        <v>1130</v>
      </c>
      <c r="M110" s="29" t="s">
        <v>32</v>
      </c>
      <c r="N110" s="151"/>
      <c r="O110" s="84" t="s">
        <v>1131</v>
      </c>
      <c r="P110" s="95" t="s">
        <v>1132</v>
      </c>
      <c r="Q110" s="89" t="s">
        <v>34</v>
      </c>
      <c r="R110" s="89"/>
      <c r="S110" s="89"/>
      <c r="T110" s="95" t="s">
        <v>1133</v>
      </c>
      <c r="U110" s="46" t="s">
        <v>34</v>
      </c>
      <c r="V110" s="46"/>
      <c r="W110" s="46"/>
      <c r="X110" s="95" t="s">
        <v>1134</v>
      </c>
      <c r="Y110" s="25" t="s">
        <v>34</v>
      </c>
      <c r="Z110" s="108"/>
      <c r="AA110" s="108"/>
      <c r="AB110" s="104" t="s">
        <v>1135</v>
      </c>
      <c r="AC110" s="25" t="s">
        <v>34</v>
      </c>
      <c r="AD110" s="25"/>
      <c r="AE110" s="25"/>
      <c r="AF110" s="25" t="s">
        <v>38</v>
      </c>
    </row>
    <row r="111" spans="1:32" ht="60" hidden="1" customHeight="1" x14ac:dyDescent="0.25">
      <c r="A111" s="32">
        <v>108</v>
      </c>
      <c r="B111" s="19" t="s">
        <v>1136</v>
      </c>
      <c r="C111" s="32" t="s">
        <v>1137</v>
      </c>
      <c r="D111" s="11" t="str">
        <f t="shared" si="17"/>
        <v>https://pypi.org/project/deepdiff/7.0.1</v>
      </c>
      <c r="E111" s="42">
        <v>45390.957892191189</v>
      </c>
      <c r="F111" s="14" t="s">
        <v>1138</v>
      </c>
      <c r="G111" s="43" t="s">
        <v>1139</v>
      </c>
      <c r="H111" s="42">
        <v>45786.780645650753</v>
      </c>
      <c r="I111" s="44" t="s">
        <v>1140</v>
      </c>
      <c r="J111" s="44" t="s">
        <v>29</v>
      </c>
      <c r="K111" s="45" t="s">
        <v>1141</v>
      </c>
      <c r="L111" s="45" t="s">
        <v>1142</v>
      </c>
      <c r="M111" s="29" t="s">
        <v>32</v>
      </c>
      <c r="N111" s="151"/>
      <c r="O111" s="78"/>
      <c r="P111" s="95" t="s">
        <v>1143</v>
      </c>
      <c r="Q111" s="90" t="s">
        <v>34</v>
      </c>
      <c r="R111" s="90"/>
      <c r="S111" s="90"/>
      <c r="T111" s="95" t="s">
        <v>1144</v>
      </c>
      <c r="U111" s="46" t="s">
        <v>34</v>
      </c>
      <c r="V111" s="46"/>
      <c r="W111" s="46"/>
      <c r="X111" s="95" t="s">
        <v>1145</v>
      </c>
      <c r="Y111" s="25" t="s">
        <v>34</v>
      </c>
      <c r="Z111" s="108"/>
      <c r="AA111" s="108"/>
      <c r="AB111" s="104" t="s">
        <v>1146</v>
      </c>
      <c r="AC111" s="25" t="s">
        <v>34</v>
      </c>
      <c r="AD111" s="25"/>
      <c r="AE111" s="25"/>
      <c r="AF111" s="25" t="s">
        <v>38</v>
      </c>
    </row>
    <row r="112" spans="1:32" ht="60" hidden="1" customHeight="1" x14ac:dyDescent="0.25">
      <c r="A112" s="32">
        <v>109</v>
      </c>
      <c r="B112" s="19" t="s">
        <v>1147</v>
      </c>
      <c r="C112" s="32" t="s">
        <v>79</v>
      </c>
      <c r="D112" s="11" t="str">
        <f t="shared" si="17"/>
        <v>https://pypi.org/project/defusedxml/0.7.1</v>
      </c>
      <c r="E112" s="42">
        <v>44263.457921877263</v>
      </c>
      <c r="F112" s="14" t="s">
        <v>79</v>
      </c>
      <c r="G112" s="43" t="s">
        <v>1148</v>
      </c>
      <c r="H112" s="42">
        <v>44263.457921877263</v>
      </c>
      <c r="I112" s="47"/>
      <c r="J112" s="44" t="s">
        <v>29</v>
      </c>
      <c r="K112" s="11" t="s">
        <v>1149</v>
      </c>
      <c r="L112" s="45" t="s">
        <v>1150</v>
      </c>
      <c r="M112" s="50" t="s">
        <v>1151</v>
      </c>
      <c r="N112" s="156"/>
      <c r="O112" s="78"/>
      <c r="P112" s="95" t="s">
        <v>1152</v>
      </c>
      <c r="Q112" s="90" t="s">
        <v>34</v>
      </c>
      <c r="R112" s="41" t="str">
        <f>HYPERLINK(_xlfn.CONCAT("https://nvd.nist.gov/vuln/search/results?form_type=Basic&amp;results_type=overview&amp;query=",$B112,"&amp;search_type=all&amp;isCpeNameSearch=false"),CONCATENATE("NVD NIST ",$B112," link"))</f>
        <v>NVD NIST defusedxml link</v>
      </c>
      <c r="S112" s="90"/>
      <c r="T112" s="95" t="s">
        <v>1153</v>
      </c>
      <c r="U112" s="25" t="s">
        <v>34</v>
      </c>
      <c r="V112" s="41" t="str">
        <f>HYPERLINK(CONCATENATE("https://cve.mitre.org/cgi-bin/cvekey.cgi?keyword=",$B112),CONCATENATE("CVE MITRE ",$B112," link"))</f>
        <v>CVE MITRE defusedxml link</v>
      </c>
      <c r="W112" s="25"/>
      <c r="X112" s="95" t="s">
        <v>1154</v>
      </c>
      <c r="Y112" s="46" t="s">
        <v>34</v>
      </c>
      <c r="Z112" s="142" t="str">
        <f t="shared" ref="Z112" si="18">HYPERLINK(CONCATENATE("https://security.snyk.io/vuln/pip?search=",$B112),CONCATENATE("Snyk ",$B112," link"))</f>
        <v>Snyk defusedxml link</v>
      </c>
      <c r="AA112" s="106"/>
      <c r="AB112" s="104" t="s">
        <v>1155</v>
      </c>
      <c r="AC112" s="25" t="s">
        <v>34</v>
      </c>
      <c r="AD112" s="141" t="str">
        <f>HYPERLINK(CONCATENATE("https://www.exploit-db.com/search?q=",$B328,"&amp;verified=true"),CONCATENATE("Exploit-DB ",$B328," link"))</f>
        <v>Exploit-DB PySocks link</v>
      </c>
      <c r="AE112" s="25"/>
      <c r="AF112" s="50" t="s">
        <v>1156</v>
      </c>
    </row>
    <row r="113" spans="1:33" ht="60" hidden="1" customHeight="1" x14ac:dyDescent="0.25">
      <c r="A113" s="32">
        <v>110</v>
      </c>
      <c r="B113" s="19" t="s">
        <v>1157</v>
      </c>
      <c r="C113" s="32" t="s">
        <v>1158</v>
      </c>
      <c r="D113" s="11" t="str">
        <f t="shared" si="17"/>
        <v>https://pypi.org/project/diagrams/0.23.4</v>
      </c>
      <c r="E113" s="42">
        <v>45229.590531223359</v>
      </c>
      <c r="F113" s="14" t="s">
        <v>1159</v>
      </c>
      <c r="G113" s="43" t="s">
        <v>1160</v>
      </c>
      <c r="H113" s="42">
        <v>45726.299879899183</v>
      </c>
      <c r="I113" s="44" t="s">
        <v>1161</v>
      </c>
      <c r="J113" s="59" t="s">
        <v>124</v>
      </c>
      <c r="K113" s="11" t="s">
        <v>1162</v>
      </c>
      <c r="L113" s="45" t="s">
        <v>1163</v>
      </c>
      <c r="M113" s="29" t="s">
        <v>32</v>
      </c>
      <c r="N113" s="151"/>
      <c r="O113" s="78"/>
      <c r="P113" s="95" t="s">
        <v>1164</v>
      </c>
      <c r="Q113" s="89" t="s">
        <v>34</v>
      </c>
      <c r="R113" s="105"/>
      <c r="S113" s="89"/>
      <c r="T113" s="95" t="s">
        <v>1165</v>
      </c>
      <c r="U113" s="46" t="s">
        <v>34</v>
      </c>
      <c r="V113" s="46"/>
      <c r="W113" s="46"/>
      <c r="X113" s="95" t="s">
        <v>1166</v>
      </c>
      <c r="Y113" s="25" t="s">
        <v>34</v>
      </c>
      <c r="Z113" s="108"/>
      <c r="AA113" s="108"/>
      <c r="AB113" s="104" t="s">
        <v>1167</v>
      </c>
      <c r="AC113" s="25" t="s">
        <v>34</v>
      </c>
      <c r="AD113" s="25"/>
      <c r="AE113" s="25"/>
      <c r="AF113" s="25" t="s">
        <v>38</v>
      </c>
    </row>
    <row r="114" spans="1:33" ht="90" hidden="1" customHeight="1" x14ac:dyDescent="0.25">
      <c r="A114" s="32">
        <v>111</v>
      </c>
      <c r="B114" s="19" t="s">
        <v>1168</v>
      </c>
      <c r="C114" s="32">
        <v>20200713</v>
      </c>
      <c r="D114" s="11" t="str">
        <f t="shared" si="17"/>
        <v>https://pypi.org/project/diff-match-patch/20200713</v>
      </c>
      <c r="E114" s="42">
        <v>44025.758448631852</v>
      </c>
      <c r="F114" s="58" t="s">
        <v>1169</v>
      </c>
      <c r="G114" s="43" t="s">
        <v>1170</v>
      </c>
      <c r="H114" s="42">
        <v>45586.820369385037</v>
      </c>
      <c r="I114" s="44" t="s">
        <v>1171</v>
      </c>
      <c r="J114" s="33" t="s">
        <v>263</v>
      </c>
      <c r="K114" s="45" t="s">
        <v>1172</v>
      </c>
      <c r="L114" s="45" t="s">
        <v>1173</v>
      </c>
      <c r="M114" s="29" t="s">
        <v>32</v>
      </c>
      <c r="N114" s="151"/>
      <c r="O114" s="78"/>
      <c r="P114" s="95" t="s">
        <v>1174</v>
      </c>
      <c r="Q114" s="90" t="s">
        <v>34</v>
      </c>
      <c r="R114" s="90"/>
      <c r="S114" s="90"/>
      <c r="T114" s="95" t="s">
        <v>1175</v>
      </c>
      <c r="U114" s="25" t="s">
        <v>34</v>
      </c>
      <c r="V114" s="25"/>
      <c r="W114" s="25"/>
      <c r="X114" s="95" t="s">
        <v>1176</v>
      </c>
      <c r="Y114" s="25" t="s">
        <v>34</v>
      </c>
      <c r="Z114" s="108"/>
      <c r="AA114" s="108"/>
      <c r="AB114" s="104" t="s">
        <v>1177</v>
      </c>
      <c r="AC114" s="25" t="s">
        <v>34</v>
      </c>
      <c r="AD114" s="25"/>
      <c r="AE114" s="25"/>
      <c r="AF114" s="25" t="s">
        <v>38</v>
      </c>
    </row>
    <row r="115" spans="1:33" ht="60" hidden="1" customHeight="1" x14ac:dyDescent="0.25">
      <c r="A115" s="32">
        <v>112</v>
      </c>
      <c r="B115" s="19" t="s">
        <v>1178</v>
      </c>
      <c r="C115" s="32" t="s">
        <v>1179</v>
      </c>
      <c r="D115" s="11" t="str">
        <f t="shared" si="17"/>
        <v>https://pypi.org/project/dill/0.3.6</v>
      </c>
      <c r="E115" s="42">
        <v>44857.948969756828</v>
      </c>
      <c r="F115" s="14" t="s">
        <v>793</v>
      </c>
      <c r="G115" s="43" t="s">
        <v>1180</v>
      </c>
      <c r="H115" s="42">
        <v>45763.029023981318</v>
      </c>
      <c r="I115" s="44" t="s">
        <v>1181</v>
      </c>
      <c r="J115" s="44" t="s">
        <v>29</v>
      </c>
      <c r="K115" s="45" t="s">
        <v>1182</v>
      </c>
      <c r="L115" s="45" t="s">
        <v>1183</v>
      </c>
      <c r="M115" s="29" t="s">
        <v>32</v>
      </c>
      <c r="N115" s="151"/>
      <c r="O115" s="78"/>
      <c r="P115" s="95" t="s">
        <v>1184</v>
      </c>
      <c r="Q115" s="89" t="s">
        <v>34</v>
      </c>
      <c r="R115" s="41" t="str">
        <f>HYPERLINK(_xlfn.CONCAT("https://nvd.nist.gov/vuln/search/results?form_type=Basic&amp;results_type=overview&amp;query=",$B115,"&amp;search_type=all&amp;isCpeNameSearch=false"),CONCATENATE("NVD NIST ",$B115," link"))</f>
        <v>NVD NIST dill link</v>
      </c>
      <c r="S115" s="89"/>
      <c r="T115" s="95" t="s">
        <v>1185</v>
      </c>
      <c r="U115" s="49" t="s">
        <v>1186</v>
      </c>
      <c r="V115" s="41" t="str">
        <f>HYPERLINK(CONCATENATE("https://cve.mitre.org/cgi-bin/cvekey.cgi?keyword=",$B115),CONCATENATE("CVE MITRE ",$B115," link"))</f>
        <v>CVE MITRE dill link</v>
      </c>
      <c r="W115" s="49"/>
      <c r="X115" s="95" t="s">
        <v>1187</v>
      </c>
      <c r="Y115" s="25" t="s">
        <v>34</v>
      </c>
      <c r="Z115" s="142" t="str">
        <f t="shared" ref="Z115" si="19">HYPERLINK(CONCATENATE("https://security.snyk.io/vuln/pip?search=",$B115),CONCATENATE("Snyk ",$B115," link"))</f>
        <v>Snyk dill link</v>
      </c>
      <c r="AA115" s="108"/>
      <c r="AB115" s="104" t="s">
        <v>1188</v>
      </c>
      <c r="AC115" s="25" t="s">
        <v>34</v>
      </c>
      <c r="AD115" s="141" t="str">
        <f>HYPERLINK(CONCATENATE("https://www.exploit-db.com/search?q=",$B331,"&amp;verified=true"),CONCATENATE("Exploit-DB ",$B331," link"))</f>
        <v>Exploit-DB pytest-astropy link</v>
      </c>
      <c r="AE115" s="25"/>
      <c r="AF115" s="50" t="s">
        <v>1189</v>
      </c>
    </row>
    <row r="116" spans="1:33" ht="45" hidden="1" customHeight="1" x14ac:dyDescent="0.25">
      <c r="A116" s="32">
        <v>113</v>
      </c>
      <c r="B116" s="19" t="s">
        <v>1190</v>
      </c>
      <c r="C116" s="32" t="s">
        <v>1191</v>
      </c>
      <c r="D116" s="11" t="str">
        <f t="shared" si="17"/>
        <v>https://pypi.org/project/distlib/0.3.7</v>
      </c>
      <c r="E116" s="42">
        <v>45124.42989438845</v>
      </c>
      <c r="F116" s="14" t="s">
        <v>1192</v>
      </c>
      <c r="G116" s="43" t="s">
        <v>1193</v>
      </c>
      <c r="H116" s="42">
        <v>45574.774817968238</v>
      </c>
      <c r="I116" s="60"/>
      <c r="J116" s="44" t="s">
        <v>29</v>
      </c>
      <c r="K116" s="11" t="s">
        <v>1194</v>
      </c>
      <c r="L116" s="45" t="s">
        <v>1195</v>
      </c>
      <c r="M116" s="29" t="s">
        <v>32</v>
      </c>
      <c r="N116" s="151"/>
      <c r="O116" s="78"/>
      <c r="P116" s="95" t="s">
        <v>1196</v>
      </c>
      <c r="Q116" s="90" t="s">
        <v>34</v>
      </c>
      <c r="R116" s="139"/>
      <c r="S116" s="90"/>
      <c r="T116" s="95" t="s">
        <v>1197</v>
      </c>
      <c r="U116" s="25" t="s">
        <v>34</v>
      </c>
      <c r="V116" s="25"/>
      <c r="W116" s="25"/>
      <c r="X116" s="95" t="s">
        <v>1198</v>
      </c>
      <c r="Y116" s="25" t="s">
        <v>34</v>
      </c>
      <c r="Z116" s="108"/>
      <c r="AA116" s="108"/>
      <c r="AB116" s="104" t="s">
        <v>1199</v>
      </c>
      <c r="AC116" s="25" t="s">
        <v>34</v>
      </c>
      <c r="AD116" s="25"/>
      <c r="AE116" s="25"/>
      <c r="AF116" s="25" t="s">
        <v>38</v>
      </c>
    </row>
    <row r="117" spans="1:33" ht="60" hidden="1" customHeight="1" x14ac:dyDescent="0.25">
      <c r="A117" s="32">
        <v>114</v>
      </c>
      <c r="B117" s="19" t="s">
        <v>1200</v>
      </c>
      <c r="C117" s="32" t="s">
        <v>981</v>
      </c>
      <c r="D117" s="11" t="str">
        <f t="shared" si="17"/>
        <v>https://pypi.org/project/distributed/2023.6.0</v>
      </c>
      <c r="E117" s="42">
        <v>45086.696165538793</v>
      </c>
      <c r="F117" s="58" t="s">
        <v>982</v>
      </c>
      <c r="G117" s="43" t="s">
        <v>1201</v>
      </c>
      <c r="H117" s="42">
        <v>45797.829420555208</v>
      </c>
      <c r="I117" s="44" t="s">
        <v>1202</v>
      </c>
      <c r="J117" s="44" t="s">
        <v>29</v>
      </c>
      <c r="K117" s="11" t="s">
        <v>1203</v>
      </c>
      <c r="L117" s="45" t="s">
        <v>1204</v>
      </c>
      <c r="M117" s="46" t="s">
        <v>32</v>
      </c>
      <c r="N117" s="154"/>
      <c r="O117" s="78"/>
      <c r="P117" s="95" t="s">
        <v>1205</v>
      </c>
      <c r="Q117" s="89" t="s">
        <v>34</v>
      </c>
      <c r="R117" s="89"/>
      <c r="S117" s="89"/>
      <c r="T117" s="95" t="s">
        <v>1206</v>
      </c>
      <c r="U117" s="46" t="s">
        <v>34</v>
      </c>
      <c r="V117" s="46"/>
      <c r="W117" s="46"/>
      <c r="X117" s="95" t="s">
        <v>1207</v>
      </c>
      <c r="Y117" s="25" t="s">
        <v>34</v>
      </c>
      <c r="Z117" s="108"/>
      <c r="AA117" s="108"/>
      <c r="AB117" s="104" t="s">
        <v>1208</v>
      </c>
      <c r="AC117" s="25" t="s">
        <v>34</v>
      </c>
      <c r="AD117" s="25"/>
      <c r="AE117" s="25"/>
      <c r="AF117" s="25" t="s">
        <v>38</v>
      </c>
    </row>
    <row r="118" spans="1:33" ht="90" hidden="1" customHeight="1" x14ac:dyDescent="0.25">
      <c r="A118" s="32">
        <v>115</v>
      </c>
      <c r="B118" s="19" t="s">
        <v>1209</v>
      </c>
      <c r="C118" s="32">
        <v>0.11</v>
      </c>
      <c r="D118" s="11" t="str">
        <f t="shared" si="17"/>
        <v>https://pypi.org/project/docstring-to-markdown/0.11</v>
      </c>
      <c r="E118" s="42">
        <v>44897.048627423617</v>
      </c>
      <c r="F118" s="58" t="s">
        <v>1210</v>
      </c>
      <c r="G118" s="43" t="s">
        <v>1211</v>
      </c>
      <c r="H118" s="42">
        <v>45779.631327272436</v>
      </c>
      <c r="I118" s="44" t="s">
        <v>1212</v>
      </c>
      <c r="J118" s="59" t="s">
        <v>124</v>
      </c>
      <c r="K118" s="45" t="s">
        <v>1213</v>
      </c>
      <c r="L118" s="45" t="s">
        <v>1214</v>
      </c>
      <c r="M118" s="29" t="s">
        <v>32</v>
      </c>
      <c r="N118" s="151"/>
      <c r="O118" s="78"/>
      <c r="P118" s="95" t="s">
        <v>1215</v>
      </c>
      <c r="Q118" s="90" t="s">
        <v>34</v>
      </c>
      <c r="R118" s="90"/>
      <c r="S118" s="90"/>
      <c r="T118" s="95" t="s">
        <v>1216</v>
      </c>
      <c r="U118" s="25" t="s">
        <v>34</v>
      </c>
      <c r="V118" s="25"/>
      <c r="W118" s="25"/>
      <c r="X118" s="95" t="s">
        <v>1217</v>
      </c>
      <c r="Y118" s="25" t="s">
        <v>34</v>
      </c>
      <c r="Z118" s="108"/>
      <c r="AA118" s="108"/>
      <c r="AB118" s="104" t="s">
        <v>1218</v>
      </c>
      <c r="AC118" s="25" t="s">
        <v>34</v>
      </c>
      <c r="AD118" s="25"/>
      <c r="AE118" s="25"/>
      <c r="AF118" s="25" t="s">
        <v>38</v>
      </c>
    </row>
    <row r="119" spans="1:33" ht="60" customHeight="1" x14ac:dyDescent="0.25">
      <c r="A119" s="32">
        <v>116</v>
      </c>
      <c r="B119" s="19" t="s">
        <v>1219</v>
      </c>
      <c r="C119" s="32" t="s">
        <v>1024</v>
      </c>
      <c r="D119" s="11" t="str">
        <f t="shared" si="17"/>
        <v>https://pypi.org/project/docutils/0.18.1</v>
      </c>
      <c r="E119" s="42">
        <v>44523.742807361217</v>
      </c>
      <c r="F119" s="14" t="s">
        <v>1220</v>
      </c>
      <c r="G119" s="43" t="s">
        <v>1221</v>
      </c>
      <c r="H119" s="42">
        <v>45405.789755040569</v>
      </c>
      <c r="I119" s="47"/>
      <c r="J119" s="23" t="s">
        <v>44</v>
      </c>
      <c r="K119" s="62"/>
      <c r="L119" s="45" t="s">
        <v>1222</v>
      </c>
      <c r="M119" s="50" t="s">
        <v>1223</v>
      </c>
      <c r="N119" s="164"/>
      <c r="O119" s="78"/>
      <c r="P119" s="95" t="s">
        <v>1224</v>
      </c>
      <c r="Q119" s="91" t="s">
        <v>1225</v>
      </c>
      <c r="R119" s="41" t="str">
        <f>HYPERLINK(_xlfn.CONCAT("https://nvd.nist.gov/vuln/search/results?form_type=Basic&amp;results_type=overview&amp;query=",$B119,"&amp;search_type=all&amp;isCpeNameSearch=false"),CONCATENATE("NVD NIST ",$B119," link"))</f>
        <v>NVD NIST docutils link</v>
      </c>
      <c r="S119" s="143" t="s">
        <v>5627</v>
      </c>
      <c r="T119" s="95" t="s">
        <v>1226</v>
      </c>
      <c r="U119" s="49" t="s">
        <v>1227</v>
      </c>
      <c r="V119" s="41" t="str">
        <f>HYPERLINK(CONCATENATE("https://cve.mitre.org/cgi-bin/cvekey.cgi?keyword=",$B119),CONCATENATE("CVE MITRE ",$B119," link"))</f>
        <v>CVE MITRE docutils link</v>
      </c>
      <c r="W119" s="16" t="s">
        <v>5646</v>
      </c>
      <c r="X119" s="95" t="s">
        <v>1228</v>
      </c>
      <c r="Y119" s="49" t="s">
        <v>1229</v>
      </c>
      <c r="Z119" s="142" t="str">
        <f t="shared" ref="Z119" si="20">HYPERLINK(CONCATENATE("https://security.snyk.io/vuln/pip?search=",$B119),CONCATENATE("Snyk ",$B119," link"))</f>
        <v>Snyk docutils link</v>
      </c>
      <c r="AA119" s="16" t="s">
        <v>5646</v>
      </c>
      <c r="AB119" s="104" t="s">
        <v>1230</v>
      </c>
      <c r="AC119" s="25" t="s">
        <v>34</v>
      </c>
      <c r="AD119" s="141" t="str">
        <f>HYPERLINK(CONCATENATE("https://www.exploit-db.com/search?q=",$B119,"&amp;verified=true"),CONCATENATE("Exploit-DB ",$B119," link"))</f>
        <v>Exploit-DB docutils link</v>
      </c>
      <c r="AE119" s="143" t="s">
        <v>5630</v>
      </c>
      <c r="AF119" s="50" t="s">
        <v>1231</v>
      </c>
      <c r="AG119" s="53" t="s">
        <v>38</v>
      </c>
    </row>
    <row r="120" spans="1:33" ht="60" hidden="1" customHeight="1" x14ac:dyDescent="0.25">
      <c r="A120" s="32">
        <v>117</v>
      </c>
      <c r="B120" s="19" t="s">
        <v>1232</v>
      </c>
      <c r="C120" s="32">
        <v>0.4</v>
      </c>
      <c r="D120" s="11" t="str">
        <f t="shared" si="17"/>
        <v>https://pypi.org/project/entrypoints/0.4</v>
      </c>
      <c r="E120" s="42">
        <v>44594.896134544761</v>
      </c>
      <c r="F120" s="58" t="s">
        <v>1233</v>
      </c>
      <c r="G120" s="43" t="s">
        <v>1234</v>
      </c>
      <c r="H120" s="42">
        <v>44594.896134544761</v>
      </c>
      <c r="I120" s="47"/>
      <c r="J120" s="59" t="s">
        <v>124</v>
      </c>
      <c r="K120" s="11" t="s">
        <v>1235</v>
      </c>
      <c r="L120" s="45" t="s">
        <v>1236</v>
      </c>
      <c r="M120" s="29" t="s">
        <v>32</v>
      </c>
      <c r="N120" s="151"/>
      <c r="O120" s="78"/>
      <c r="P120" s="95" t="s">
        <v>1237</v>
      </c>
      <c r="Q120" s="89" t="s">
        <v>34</v>
      </c>
      <c r="R120" s="105"/>
      <c r="S120" s="89"/>
      <c r="T120" s="95" t="s">
        <v>1238</v>
      </c>
      <c r="U120" s="46" t="s">
        <v>34</v>
      </c>
      <c r="V120" s="46"/>
      <c r="W120" s="46"/>
      <c r="X120" s="95" t="s">
        <v>1239</v>
      </c>
      <c r="Y120" s="25" t="s">
        <v>34</v>
      </c>
      <c r="Z120" s="108"/>
      <c r="AA120" s="108"/>
      <c r="AB120" s="104" t="s">
        <v>1240</v>
      </c>
      <c r="AC120" s="25" t="s">
        <v>34</v>
      </c>
      <c r="AD120" s="25"/>
      <c r="AE120" s="25"/>
      <c r="AF120" s="25" t="s">
        <v>38</v>
      </c>
    </row>
    <row r="121" spans="1:33" ht="60" hidden="1" customHeight="1" x14ac:dyDescent="0.25">
      <c r="A121" s="32">
        <v>118</v>
      </c>
      <c r="B121" s="19" t="s">
        <v>1241</v>
      </c>
      <c r="C121" s="32" t="s">
        <v>555</v>
      </c>
      <c r="D121" s="11" t="str">
        <f t="shared" si="17"/>
        <v>https://pypi.org/project/et-xmlfile/1.1.0</v>
      </c>
      <c r="E121" s="42">
        <v>44312.559761911107</v>
      </c>
      <c r="F121" s="14" t="s">
        <v>366</v>
      </c>
      <c r="G121" s="43" t="s">
        <v>1242</v>
      </c>
      <c r="H121" s="42">
        <v>45590.726146432673</v>
      </c>
      <c r="I121" s="47"/>
      <c r="J121" s="44" t="s">
        <v>29</v>
      </c>
      <c r="K121" s="62"/>
      <c r="L121" s="45" t="s">
        <v>1243</v>
      </c>
      <c r="M121" s="29" t="s">
        <v>32</v>
      </c>
      <c r="N121" s="151"/>
      <c r="O121" s="78"/>
      <c r="P121" s="95" t="s">
        <v>1244</v>
      </c>
      <c r="Q121" s="90" t="s">
        <v>34</v>
      </c>
      <c r="R121" s="90"/>
      <c r="S121" s="90"/>
      <c r="T121" s="95" t="s">
        <v>1245</v>
      </c>
      <c r="U121" s="25" t="s">
        <v>34</v>
      </c>
      <c r="V121" s="25"/>
      <c r="W121" s="25"/>
      <c r="X121" s="95" t="s">
        <v>1246</v>
      </c>
      <c r="Y121" s="25" t="s">
        <v>34</v>
      </c>
      <c r="Z121" s="108"/>
      <c r="AA121" s="108"/>
      <c r="AB121" s="104" t="s">
        <v>1247</v>
      </c>
      <c r="AC121" s="25" t="s">
        <v>34</v>
      </c>
      <c r="AD121" s="25"/>
      <c r="AE121" s="25"/>
      <c r="AF121" s="25" t="s">
        <v>38</v>
      </c>
    </row>
    <row r="122" spans="1:33" ht="60" hidden="1" customHeight="1" x14ac:dyDescent="0.25">
      <c r="A122" s="32">
        <v>119</v>
      </c>
      <c r="B122" s="19" t="s">
        <v>1248</v>
      </c>
      <c r="C122" s="32" t="s">
        <v>1249</v>
      </c>
      <c r="D122" s="11" t="str">
        <f t="shared" si="17"/>
        <v>https://pypi.org/project/executing/0.8.3</v>
      </c>
      <c r="E122" s="42">
        <v>44619.948178093808</v>
      </c>
      <c r="F122" s="14" t="s">
        <v>1250</v>
      </c>
      <c r="G122" s="43" t="s">
        <v>1251</v>
      </c>
      <c r="H122" s="42">
        <v>45679.653772330683</v>
      </c>
      <c r="I122" s="44" t="s">
        <v>1252</v>
      </c>
      <c r="J122" s="59" t="s">
        <v>124</v>
      </c>
      <c r="K122" s="11" t="s">
        <v>1253</v>
      </c>
      <c r="L122" s="45" t="s">
        <v>1254</v>
      </c>
      <c r="M122" s="29" t="s">
        <v>32</v>
      </c>
      <c r="N122" s="151"/>
      <c r="O122" s="78"/>
      <c r="P122" s="95" t="s">
        <v>1255</v>
      </c>
      <c r="Q122" s="92" t="s">
        <v>34</v>
      </c>
      <c r="R122" s="92"/>
      <c r="S122" s="92"/>
      <c r="T122" s="95" t="s">
        <v>1256</v>
      </c>
      <c r="U122" s="53" t="s">
        <v>34</v>
      </c>
      <c r="V122" s="53"/>
      <c r="W122" s="53"/>
      <c r="X122" s="95" t="s">
        <v>1257</v>
      </c>
      <c r="Y122" s="25" t="s">
        <v>34</v>
      </c>
      <c r="Z122" s="108"/>
      <c r="AA122" s="108"/>
      <c r="AB122" s="104" t="s">
        <v>1258</v>
      </c>
      <c r="AC122" s="46" t="s">
        <v>34</v>
      </c>
      <c r="AD122" s="46"/>
      <c r="AE122" s="46"/>
      <c r="AF122" s="53" t="s">
        <v>38</v>
      </c>
    </row>
    <row r="123" spans="1:33" ht="75" hidden="1" customHeight="1" x14ac:dyDescent="0.25">
      <c r="A123" s="32">
        <v>120</v>
      </c>
      <c r="B123" s="19" t="s">
        <v>1259</v>
      </c>
      <c r="C123" s="32" t="s">
        <v>1260</v>
      </c>
      <c r="D123" s="11" t="str">
        <f t="shared" si="17"/>
        <v>https://pypi.org/project/fastjsonschema/2.16.2</v>
      </c>
      <c r="E123" s="42">
        <v>44823.701349603347</v>
      </c>
      <c r="F123" s="14" t="s">
        <v>1261</v>
      </c>
      <c r="G123" s="43" t="s">
        <v>1262</v>
      </c>
      <c r="H123" s="42">
        <v>45628.454949066807</v>
      </c>
      <c r="I123" s="59" t="s">
        <v>1263</v>
      </c>
      <c r="J123" s="44" t="s">
        <v>29</v>
      </c>
      <c r="K123" s="11" t="s">
        <v>1264</v>
      </c>
      <c r="L123" s="45" t="s">
        <v>1265</v>
      </c>
      <c r="M123" s="29" t="s">
        <v>32</v>
      </c>
      <c r="N123" s="151"/>
      <c r="O123" s="78"/>
      <c r="P123" s="95" t="s">
        <v>1266</v>
      </c>
      <c r="Q123" s="90" t="s">
        <v>34</v>
      </c>
      <c r="R123" s="90"/>
      <c r="S123" s="90"/>
      <c r="T123" s="95" t="s">
        <v>1267</v>
      </c>
      <c r="U123" s="25" t="s">
        <v>34</v>
      </c>
      <c r="V123" s="25"/>
      <c r="W123" s="25"/>
      <c r="X123" s="95" t="s">
        <v>1268</v>
      </c>
      <c r="Y123" s="25" t="s">
        <v>34</v>
      </c>
      <c r="Z123" s="108"/>
      <c r="AA123" s="108"/>
      <c r="AB123" s="104" t="s">
        <v>1269</v>
      </c>
      <c r="AC123" s="25" t="s">
        <v>34</v>
      </c>
      <c r="AD123" s="25"/>
      <c r="AE123" s="25"/>
      <c r="AF123" s="25" t="s">
        <v>38</v>
      </c>
    </row>
    <row r="124" spans="1:33" ht="60" hidden="1" customHeight="1" x14ac:dyDescent="0.25">
      <c r="A124" s="32">
        <v>121</v>
      </c>
      <c r="B124" s="19" t="s">
        <v>1270</v>
      </c>
      <c r="C124" s="32" t="s">
        <v>1271</v>
      </c>
      <c r="D124" s="11" t="str">
        <f t="shared" si="17"/>
        <v>https://pypi.org/project/filelock/3.12.2</v>
      </c>
      <c r="E124" s="42">
        <v>45089.918148499863</v>
      </c>
      <c r="F124" s="14" t="s">
        <v>1272</v>
      </c>
      <c r="G124" s="43" t="s">
        <v>1273</v>
      </c>
      <c r="H124" s="42">
        <v>45730.299758629517</v>
      </c>
      <c r="I124" s="44" t="s">
        <v>1274</v>
      </c>
      <c r="J124" s="44" t="s">
        <v>29</v>
      </c>
      <c r="K124" s="45" t="s">
        <v>1275</v>
      </c>
      <c r="L124" s="45" t="s">
        <v>1276</v>
      </c>
      <c r="M124" s="29" t="s">
        <v>32</v>
      </c>
      <c r="N124" s="151"/>
      <c r="O124" s="78"/>
      <c r="P124" s="95" t="s">
        <v>1277</v>
      </c>
      <c r="Q124" s="89" t="s">
        <v>34</v>
      </c>
      <c r="R124" s="89"/>
      <c r="S124" s="89"/>
      <c r="T124" s="95" t="s">
        <v>1278</v>
      </c>
      <c r="U124" s="46" t="s">
        <v>34</v>
      </c>
      <c r="V124" s="46"/>
      <c r="W124" s="46"/>
      <c r="X124" s="95" t="s">
        <v>1279</v>
      </c>
      <c r="Y124" s="25" t="s">
        <v>34</v>
      </c>
      <c r="Z124" s="108"/>
      <c r="AA124" s="108"/>
      <c r="AB124" s="104" t="s">
        <v>1280</v>
      </c>
      <c r="AC124" s="25" t="s">
        <v>34</v>
      </c>
      <c r="AD124" s="25"/>
      <c r="AE124" s="25"/>
      <c r="AF124" s="25" t="s">
        <v>38</v>
      </c>
    </row>
    <row r="125" spans="1:33" ht="45" hidden="1" customHeight="1" x14ac:dyDescent="0.25">
      <c r="A125" s="32">
        <v>122</v>
      </c>
      <c r="B125" s="19" t="s">
        <v>1281</v>
      </c>
      <c r="C125" s="32" t="s">
        <v>1282</v>
      </c>
      <c r="D125" s="11" t="str">
        <f t="shared" si="17"/>
        <v>https://pypi.org/project/flake8/6.0.0</v>
      </c>
      <c r="E125" s="42">
        <v>44888.811052691963</v>
      </c>
      <c r="F125" s="14" t="s">
        <v>1283</v>
      </c>
      <c r="G125" s="43" t="s">
        <v>1284</v>
      </c>
      <c r="H125" s="42">
        <v>45828.813592887847</v>
      </c>
      <c r="I125" s="44" t="s">
        <v>1285</v>
      </c>
      <c r="J125" s="44" t="s">
        <v>29</v>
      </c>
      <c r="K125" s="11" t="s">
        <v>1286</v>
      </c>
      <c r="L125" s="45" t="s">
        <v>1287</v>
      </c>
      <c r="M125" s="29" t="s">
        <v>32</v>
      </c>
      <c r="N125" s="151"/>
      <c r="O125" s="78"/>
      <c r="P125" s="95" t="s">
        <v>1288</v>
      </c>
      <c r="Q125" s="90" t="s">
        <v>34</v>
      </c>
      <c r="R125" s="90"/>
      <c r="S125" s="90"/>
      <c r="T125" s="95" t="s">
        <v>1289</v>
      </c>
      <c r="U125" s="25" t="s">
        <v>34</v>
      </c>
      <c r="V125" s="25"/>
      <c r="W125" s="25"/>
      <c r="X125" s="95" t="s">
        <v>1290</v>
      </c>
      <c r="Y125" s="25" t="s">
        <v>34</v>
      </c>
      <c r="Z125" s="108"/>
      <c r="AA125" s="108"/>
      <c r="AB125" s="104" t="s">
        <v>1291</v>
      </c>
      <c r="AC125" s="25" t="s">
        <v>34</v>
      </c>
      <c r="AD125" s="25"/>
      <c r="AE125" s="25"/>
      <c r="AF125" s="25" t="s">
        <v>38</v>
      </c>
    </row>
    <row r="126" spans="1:33" ht="60" hidden="1" customHeight="1" x14ac:dyDescent="0.25">
      <c r="A126" s="32">
        <v>123</v>
      </c>
      <c r="B126" s="19" t="s">
        <v>1292</v>
      </c>
      <c r="C126" s="30" t="s">
        <v>1293</v>
      </c>
      <c r="D126" s="11" t="str">
        <f t="shared" si="17"/>
        <v>https://pypi.org/project/Flask/2.2.2</v>
      </c>
      <c r="E126" s="42">
        <v>44781.976738758683</v>
      </c>
      <c r="F126" s="14" t="s">
        <v>489</v>
      </c>
      <c r="G126" s="43" t="s">
        <v>1294</v>
      </c>
      <c r="H126" s="42">
        <v>45790.625874907368</v>
      </c>
      <c r="I126" s="44" t="s">
        <v>1295</v>
      </c>
      <c r="J126" s="44" t="s">
        <v>29</v>
      </c>
      <c r="K126" s="11" t="s">
        <v>1296</v>
      </c>
      <c r="L126" s="45" t="s">
        <v>1297</v>
      </c>
      <c r="M126" s="68" t="s">
        <v>1298</v>
      </c>
      <c r="N126" s="157"/>
      <c r="O126" s="78"/>
      <c r="P126" s="95" t="s">
        <v>1299</v>
      </c>
      <c r="Q126" s="89" t="s">
        <v>34</v>
      </c>
      <c r="R126" s="41" t="str">
        <f>HYPERLINK(_xlfn.CONCAT("https://nvd.nist.gov/vuln/search/results?form_type=Basic&amp;results_type=overview&amp;query=",$B126,"&amp;search_type=all&amp;isCpeNameSearch=false"),CONCATENATE("NVD NIST ",$B126," link"))</f>
        <v>NVD NIST Flask link</v>
      </c>
      <c r="S126" s="89"/>
      <c r="T126" s="95" t="s">
        <v>1300</v>
      </c>
      <c r="U126" s="50" t="s">
        <v>1301</v>
      </c>
      <c r="V126" s="41" t="str">
        <f>HYPERLINK(CONCATENATE("https://cve.mitre.org/cgi-bin/cvekey.cgi?keyword=",$B126),CONCATENATE("CVE MITRE ",$B126," link"))</f>
        <v>CVE MITRE Flask link</v>
      </c>
      <c r="W126" s="50"/>
      <c r="X126" s="95" t="s">
        <v>1302</v>
      </c>
      <c r="Y126" s="49" t="s">
        <v>1303</v>
      </c>
      <c r="Z126" s="142" t="str">
        <f t="shared" ref="Z126" si="21">HYPERLINK(CONCATENATE("https://security.snyk.io/vuln/pip?search=",$B126),CONCATENATE("Snyk ",$B126," link"))</f>
        <v>Snyk Flask link</v>
      </c>
      <c r="AA126" s="107"/>
      <c r="AB126" s="104" t="s">
        <v>1304</v>
      </c>
      <c r="AC126" s="25" t="s">
        <v>34</v>
      </c>
      <c r="AD126" s="141" t="str">
        <f>HYPERLINK(CONCATENATE("https://www.exploit-db.com/search?q=",$B342,"&amp;verified=true"),CONCATENATE("Exploit-DB ",$B342," link"))</f>
        <v>Exploit-DB python-jsonrpc-server link</v>
      </c>
      <c r="AE126" s="25"/>
      <c r="AF126" s="50" t="s">
        <v>1305</v>
      </c>
    </row>
    <row r="127" spans="1:33" ht="75" hidden="1" customHeight="1" x14ac:dyDescent="0.25">
      <c r="A127" s="32">
        <v>124</v>
      </c>
      <c r="B127" s="19" t="s">
        <v>1306</v>
      </c>
      <c r="C127" s="32">
        <v>1.1299999999999999</v>
      </c>
      <c r="D127" s="11" t="str">
        <f t="shared" si="17"/>
        <v>https://pypi.org/project/Flask-Compress/1.13</v>
      </c>
      <c r="E127" s="42">
        <v>44825.546203109778</v>
      </c>
      <c r="F127" s="58" t="s">
        <v>1307</v>
      </c>
      <c r="G127" s="43" t="s">
        <v>1308</v>
      </c>
      <c r="H127" s="42">
        <v>45579.34272832123</v>
      </c>
      <c r="I127" s="44" t="s">
        <v>1309</v>
      </c>
      <c r="J127" s="59" t="s">
        <v>124</v>
      </c>
      <c r="K127" s="11" t="s">
        <v>1310</v>
      </c>
      <c r="L127" s="45" t="s">
        <v>1311</v>
      </c>
      <c r="M127" s="29" t="s">
        <v>32</v>
      </c>
      <c r="N127" s="151"/>
      <c r="O127" s="78"/>
      <c r="P127" s="95" t="s">
        <v>1312</v>
      </c>
      <c r="Q127" s="90" t="s">
        <v>34</v>
      </c>
      <c r="R127" s="139"/>
      <c r="S127" s="90"/>
      <c r="T127" s="95" t="s">
        <v>1313</v>
      </c>
      <c r="U127" s="25" t="s">
        <v>34</v>
      </c>
      <c r="V127" s="25"/>
      <c r="W127" s="25"/>
      <c r="X127" s="95" t="s">
        <v>1314</v>
      </c>
      <c r="Y127" s="25" t="s">
        <v>34</v>
      </c>
      <c r="Z127" s="108"/>
      <c r="AA127" s="108"/>
      <c r="AB127" s="104" t="s">
        <v>1315</v>
      </c>
      <c r="AC127" s="25" t="s">
        <v>34</v>
      </c>
      <c r="AD127" s="25"/>
      <c r="AE127" s="25"/>
      <c r="AF127" s="25" t="s">
        <v>38</v>
      </c>
    </row>
    <row r="128" spans="1:33" ht="60" customHeight="1" x14ac:dyDescent="0.25">
      <c r="A128" s="32">
        <v>125</v>
      </c>
      <c r="B128" s="19" t="s">
        <v>1316</v>
      </c>
      <c r="C128" s="30" t="s">
        <v>1317</v>
      </c>
      <c r="D128" s="11" t="str">
        <f t="shared" si="17"/>
        <v>https://pypi.org/project/fonttools/4.25.0</v>
      </c>
      <c r="E128" s="42">
        <v>44382.716529923047</v>
      </c>
      <c r="F128" s="14" t="s">
        <v>1318</v>
      </c>
      <c r="G128" s="43" t="s">
        <v>1319</v>
      </c>
      <c r="H128" s="42">
        <v>45841.58559818432</v>
      </c>
      <c r="I128" s="44" t="s">
        <v>1320</v>
      </c>
      <c r="J128" s="44" t="s">
        <v>29</v>
      </c>
      <c r="K128" s="45" t="s">
        <v>1321</v>
      </c>
      <c r="L128" s="45" t="s">
        <v>1322</v>
      </c>
      <c r="M128" s="49" t="s">
        <v>1323</v>
      </c>
      <c r="N128" s="163"/>
      <c r="O128" s="85" t="s">
        <v>1324</v>
      </c>
      <c r="P128" s="95" t="s">
        <v>1325</v>
      </c>
      <c r="Q128" s="91" t="s">
        <v>1326</v>
      </c>
      <c r="R128" s="41" t="str">
        <f>HYPERLINK(_xlfn.CONCAT("https://nvd.nist.gov/vuln/search/results?form_type=Basic&amp;results_type=overview&amp;query=",$B128,"&amp;search_type=all&amp;isCpeNameSearch=false"),CONCATENATE("NVD NIST ",$B128," link"))</f>
        <v>NVD NIST fonttools link</v>
      </c>
      <c r="S128" s="16" t="s">
        <v>5638</v>
      </c>
      <c r="T128" s="95" t="s">
        <v>1327</v>
      </c>
      <c r="U128" s="49" t="s">
        <v>1328</v>
      </c>
      <c r="V128" s="41" t="str">
        <f>HYPERLINK(CONCATENATE("https://cve.mitre.org/cgi-bin/cvekey.cgi?keyword=",$B128),CONCATENATE("CVE MITRE ",$B128," link"))</f>
        <v>CVE MITRE fonttools link</v>
      </c>
      <c r="W128" s="16" t="s">
        <v>5638</v>
      </c>
      <c r="X128" s="95" t="s">
        <v>1329</v>
      </c>
      <c r="Y128" s="145" t="s">
        <v>1330</v>
      </c>
      <c r="Z128" s="142" t="str">
        <f t="shared" ref="Z128" si="22">HYPERLINK(CONCATENATE("https://security.snyk.io/vuln/pip?search=",$B128),CONCATENATE("Snyk ",$B128," link"))</f>
        <v>Snyk fonttools link</v>
      </c>
      <c r="AA128" s="16" t="s">
        <v>5638</v>
      </c>
      <c r="AB128" s="104" t="s">
        <v>1331</v>
      </c>
      <c r="AC128" s="25" t="s">
        <v>34</v>
      </c>
      <c r="AD128" s="141" t="str">
        <f>HYPERLINK(CONCATENATE("https://www.exploit-db.com/search?q=",$B128,"&amp;verified=true"),CONCATENATE("Exploit-DB ",$B128," link"))</f>
        <v>Exploit-DB fonttools link</v>
      </c>
      <c r="AE128" s="143" t="s">
        <v>5630</v>
      </c>
      <c r="AF128" s="50" t="s">
        <v>1332</v>
      </c>
      <c r="AG128" s="53" t="s">
        <v>38</v>
      </c>
    </row>
    <row r="129" spans="1:32" ht="45" hidden="1" customHeight="1" x14ac:dyDescent="0.25">
      <c r="A129" s="32">
        <v>126</v>
      </c>
      <c r="B129" s="19" t="s">
        <v>1333</v>
      </c>
      <c r="C129" s="32" t="s">
        <v>251</v>
      </c>
      <c r="D129" s="11" t="str">
        <f t="shared" si="17"/>
        <v>https://pypi.org/project/fqdn/1.5.1</v>
      </c>
      <c r="E129" s="42">
        <v>44266.303105922641</v>
      </c>
      <c r="F129" s="14" t="s">
        <v>251</v>
      </c>
      <c r="G129" s="43" t="s">
        <v>1334</v>
      </c>
      <c r="H129" s="42">
        <v>44266.303105922641</v>
      </c>
      <c r="I129" s="44" t="s">
        <v>1335</v>
      </c>
      <c r="J129" s="44" t="s">
        <v>29</v>
      </c>
      <c r="K129" s="11" t="s">
        <v>1336</v>
      </c>
      <c r="L129" s="45" t="s">
        <v>1337</v>
      </c>
      <c r="M129" s="46" t="s">
        <v>32</v>
      </c>
      <c r="N129" s="154"/>
      <c r="O129" s="78"/>
      <c r="P129" s="95" t="s">
        <v>1338</v>
      </c>
      <c r="Q129" s="89" t="s">
        <v>34</v>
      </c>
      <c r="R129" s="105"/>
      <c r="S129" s="89"/>
      <c r="T129" s="95" t="s">
        <v>1339</v>
      </c>
      <c r="U129" s="46" t="s">
        <v>34</v>
      </c>
      <c r="V129" s="46"/>
      <c r="W129" s="46"/>
      <c r="X129" s="95" t="s">
        <v>1340</v>
      </c>
      <c r="Y129" s="25" t="s">
        <v>34</v>
      </c>
      <c r="Z129" s="108"/>
      <c r="AA129" s="108"/>
      <c r="AB129" s="104" t="s">
        <v>1341</v>
      </c>
      <c r="AC129" s="25" t="s">
        <v>34</v>
      </c>
      <c r="AD129" s="25"/>
      <c r="AE129" s="25"/>
      <c r="AF129" s="25" t="s">
        <v>38</v>
      </c>
    </row>
    <row r="130" spans="1:32" ht="60" hidden="1" customHeight="1" x14ac:dyDescent="0.25">
      <c r="A130" s="32">
        <v>127</v>
      </c>
      <c r="B130" s="19" t="s">
        <v>1342</v>
      </c>
      <c r="C130" s="32" t="s">
        <v>1343</v>
      </c>
      <c r="D130" s="11" t="str">
        <f t="shared" si="17"/>
        <v>https://pypi.org/project/frozenlist/1.3.3</v>
      </c>
      <c r="E130" s="42">
        <v>44873.62683032536</v>
      </c>
      <c r="F130" s="14" t="s">
        <v>1044</v>
      </c>
      <c r="G130" s="43" t="s">
        <v>1344</v>
      </c>
      <c r="H130" s="42">
        <v>45817.958173918763</v>
      </c>
      <c r="I130" s="47"/>
      <c r="J130" s="44" t="s">
        <v>29</v>
      </c>
      <c r="K130" s="45" t="s">
        <v>1345</v>
      </c>
      <c r="L130" s="45" t="s">
        <v>1346</v>
      </c>
      <c r="M130" s="29" t="s">
        <v>32</v>
      </c>
      <c r="N130" s="151"/>
      <c r="O130" s="78"/>
      <c r="P130" s="95" t="s">
        <v>1347</v>
      </c>
      <c r="Q130" s="90" t="s">
        <v>34</v>
      </c>
      <c r="R130" s="90"/>
      <c r="S130" s="90"/>
      <c r="T130" s="95" t="s">
        <v>1348</v>
      </c>
      <c r="U130" s="25" t="s">
        <v>34</v>
      </c>
      <c r="V130" s="25"/>
      <c r="W130" s="25"/>
      <c r="X130" s="95" t="s">
        <v>1349</v>
      </c>
      <c r="Y130" s="25" t="s">
        <v>34</v>
      </c>
      <c r="Z130" s="108"/>
      <c r="AA130" s="108"/>
      <c r="AB130" s="104" t="s">
        <v>1350</v>
      </c>
      <c r="AC130" s="25" t="s">
        <v>34</v>
      </c>
      <c r="AD130" s="25"/>
      <c r="AE130" s="25"/>
      <c r="AF130" s="25" t="s">
        <v>38</v>
      </c>
    </row>
    <row r="131" spans="1:32" ht="60" hidden="1" customHeight="1" x14ac:dyDescent="0.25">
      <c r="A131" s="32">
        <v>128</v>
      </c>
      <c r="B131" s="19" t="s">
        <v>1351</v>
      </c>
      <c r="C131" s="32" t="s">
        <v>1352</v>
      </c>
      <c r="D131" s="11" t="str">
        <f t="shared" si="17"/>
        <v>https://pypi.org/project/fsspec/2023.3.0</v>
      </c>
      <c r="E131" s="42">
        <v>44989.77506017618</v>
      </c>
      <c r="F131" s="14" t="s">
        <v>982</v>
      </c>
      <c r="G131" s="43" t="s">
        <v>1353</v>
      </c>
      <c r="H131" s="42">
        <v>45801.502334033037</v>
      </c>
      <c r="I131" s="44" t="s">
        <v>1354</v>
      </c>
      <c r="J131" s="23" t="s">
        <v>44</v>
      </c>
      <c r="K131" s="11" t="s">
        <v>1355</v>
      </c>
      <c r="L131" s="45" t="s">
        <v>1356</v>
      </c>
      <c r="M131" s="29" t="s">
        <v>32</v>
      </c>
      <c r="N131" s="151"/>
      <c r="O131" s="78"/>
      <c r="P131" s="95" t="s">
        <v>1357</v>
      </c>
      <c r="Q131" s="90" t="s">
        <v>34</v>
      </c>
      <c r="R131" s="90"/>
      <c r="S131" s="90"/>
      <c r="T131" s="95" t="s">
        <v>1358</v>
      </c>
      <c r="U131" s="25" t="s">
        <v>34</v>
      </c>
      <c r="V131" s="25"/>
      <c r="W131" s="25"/>
      <c r="X131" s="95" t="s">
        <v>1359</v>
      </c>
      <c r="Y131" s="25" t="s">
        <v>34</v>
      </c>
      <c r="Z131" s="108"/>
      <c r="AA131" s="108"/>
      <c r="AB131" s="104" t="s">
        <v>1360</v>
      </c>
      <c r="AC131" s="25" t="s">
        <v>34</v>
      </c>
      <c r="AD131" s="25"/>
      <c r="AE131" s="25"/>
      <c r="AF131" s="25" t="s">
        <v>38</v>
      </c>
    </row>
    <row r="132" spans="1:32" ht="45" hidden="1" customHeight="1" x14ac:dyDescent="0.25">
      <c r="A132" s="32">
        <v>129</v>
      </c>
      <c r="B132" s="19" t="s">
        <v>1361</v>
      </c>
      <c r="C132" s="32" t="s">
        <v>1098</v>
      </c>
      <c r="D132" s="11" t="str">
        <f t="shared" si="17"/>
        <v>https://pypi.org/project/fst-pso/1.8.1</v>
      </c>
      <c r="E132" s="42">
        <v>44495.60285163566</v>
      </c>
      <c r="F132" s="14" t="s">
        <v>1088</v>
      </c>
      <c r="G132" s="43" t="s">
        <v>1362</v>
      </c>
      <c r="H132" s="42">
        <v>45810.684210318133</v>
      </c>
      <c r="I132" s="59" t="s">
        <v>1363</v>
      </c>
      <c r="J132" s="59" t="s">
        <v>124</v>
      </c>
      <c r="K132" s="11" t="s">
        <v>1364</v>
      </c>
      <c r="L132" s="45" t="s">
        <v>1365</v>
      </c>
      <c r="M132" s="29" t="s">
        <v>32</v>
      </c>
      <c r="N132" s="151"/>
      <c r="O132" s="78"/>
      <c r="P132" s="95" t="s">
        <v>1366</v>
      </c>
      <c r="Q132" s="90" t="s">
        <v>34</v>
      </c>
      <c r="R132" s="90"/>
      <c r="S132" s="90"/>
      <c r="T132" s="95" t="s">
        <v>1367</v>
      </c>
      <c r="U132" s="25" t="s">
        <v>34</v>
      </c>
      <c r="V132" s="25"/>
      <c r="W132" s="25"/>
      <c r="X132" s="95" t="s">
        <v>1368</v>
      </c>
      <c r="Y132" s="25" t="s">
        <v>34</v>
      </c>
      <c r="Z132" s="108"/>
      <c r="AA132" s="108"/>
      <c r="AB132" s="104" t="s">
        <v>1369</v>
      </c>
      <c r="AC132" s="25" t="s">
        <v>34</v>
      </c>
      <c r="AD132" s="25"/>
      <c r="AE132" s="25"/>
      <c r="AF132" s="25" t="s">
        <v>38</v>
      </c>
    </row>
    <row r="133" spans="1:32" ht="60" hidden="1" customHeight="1" x14ac:dyDescent="0.25">
      <c r="A133" s="32">
        <v>130</v>
      </c>
      <c r="B133" s="19" t="s">
        <v>1370</v>
      </c>
      <c r="C133" s="32" t="s">
        <v>1371</v>
      </c>
      <c r="D133" s="11" t="str">
        <f t="shared" si="17"/>
        <v>https://pypi.org/project/future/0.18.3</v>
      </c>
      <c r="E133" s="42">
        <v>44939.135620451583</v>
      </c>
      <c r="F133" s="14" t="s">
        <v>112</v>
      </c>
      <c r="G133" s="43" t="s">
        <v>1372</v>
      </c>
      <c r="H133" s="42">
        <v>45343.494860603671</v>
      </c>
      <c r="I133" s="60"/>
      <c r="J133" s="33" t="s">
        <v>263</v>
      </c>
      <c r="K133" s="11" t="s">
        <v>1373</v>
      </c>
      <c r="L133" s="45" t="s">
        <v>1374</v>
      </c>
      <c r="M133" s="29" t="s">
        <v>32</v>
      </c>
      <c r="N133" s="151"/>
      <c r="O133" s="78"/>
      <c r="P133" s="95" t="s">
        <v>1375</v>
      </c>
      <c r="Q133" s="92" t="s">
        <v>34</v>
      </c>
      <c r="R133" s="92"/>
      <c r="S133" s="92"/>
      <c r="T133" s="95" t="s">
        <v>1376</v>
      </c>
      <c r="U133" s="53" t="s">
        <v>34</v>
      </c>
      <c r="V133" s="53"/>
      <c r="W133" s="53"/>
      <c r="X133" s="95" t="s">
        <v>1377</v>
      </c>
      <c r="Y133" s="46" t="s">
        <v>34</v>
      </c>
      <c r="Z133" s="106"/>
      <c r="AA133" s="106"/>
      <c r="AB133" s="104" t="s">
        <v>1378</v>
      </c>
      <c r="AC133" s="46" t="s">
        <v>34</v>
      </c>
      <c r="AD133" s="46"/>
      <c r="AE133" s="46"/>
      <c r="AF133" s="53" t="s">
        <v>38</v>
      </c>
    </row>
    <row r="134" spans="1:32" ht="45" hidden="1" customHeight="1" x14ac:dyDescent="0.25">
      <c r="A134" s="32">
        <v>131</v>
      </c>
      <c r="B134" s="19" t="s">
        <v>1379</v>
      </c>
      <c r="C134" s="32" t="s">
        <v>282</v>
      </c>
      <c r="D134" s="11" t="str">
        <f t="shared" ref="D134:D165" si="23">HYPERLINK(_xlfn.CONCAT("https://pypi.org/project/",$B134,"/",$C134))</f>
        <v>https://pypi.org/project/FuzzyTM/2.0.5</v>
      </c>
      <c r="E134" s="42">
        <v>44866.436864131123</v>
      </c>
      <c r="F134" s="14" t="s">
        <v>1380</v>
      </c>
      <c r="G134" s="43" t="s">
        <v>1381</v>
      </c>
      <c r="H134" s="42">
        <v>45406.86945326456</v>
      </c>
      <c r="I134" s="59" t="s">
        <v>1382</v>
      </c>
      <c r="J134" s="59" t="s">
        <v>124</v>
      </c>
      <c r="K134" s="11" t="s">
        <v>1383</v>
      </c>
      <c r="L134" s="45" t="s">
        <v>1384</v>
      </c>
      <c r="M134" s="29" t="s">
        <v>32</v>
      </c>
      <c r="N134" s="151"/>
      <c r="O134" s="78"/>
      <c r="P134" s="95" t="s">
        <v>1385</v>
      </c>
      <c r="Q134" s="90" t="s">
        <v>34</v>
      </c>
      <c r="R134" s="90"/>
      <c r="S134" s="90"/>
      <c r="T134" s="95" t="s">
        <v>1386</v>
      </c>
      <c r="U134" s="25" t="s">
        <v>34</v>
      </c>
      <c r="V134" s="25"/>
      <c r="W134" s="25"/>
      <c r="X134" s="95" t="s">
        <v>1387</v>
      </c>
      <c r="Y134" s="25" t="s">
        <v>34</v>
      </c>
      <c r="Z134" s="108"/>
      <c r="AA134" s="108"/>
      <c r="AB134" s="104" t="s">
        <v>1388</v>
      </c>
      <c r="AC134" s="25" t="s">
        <v>34</v>
      </c>
      <c r="AD134" s="25"/>
      <c r="AE134" s="25"/>
      <c r="AF134" s="25" t="s">
        <v>38</v>
      </c>
    </row>
    <row r="135" spans="1:32" ht="60" hidden="1" customHeight="1" x14ac:dyDescent="0.25">
      <c r="A135" s="32">
        <v>132</v>
      </c>
      <c r="B135" s="19" t="s">
        <v>1389</v>
      </c>
      <c r="C135" s="32" t="s">
        <v>403</v>
      </c>
      <c r="D135" s="11" t="str">
        <f t="shared" si="23"/>
        <v>https://pypi.org/project/gensim/4.3.0</v>
      </c>
      <c r="E135" s="42">
        <v>44916.013400092219</v>
      </c>
      <c r="F135" s="14" t="s">
        <v>1390</v>
      </c>
      <c r="G135" s="43" t="s">
        <v>1391</v>
      </c>
      <c r="H135" s="42">
        <v>45492.610720703298</v>
      </c>
      <c r="I135" s="44" t="s">
        <v>1392</v>
      </c>
      <c r="J135" s="44" t="s">
        <v>29</v>
      </c>
      <c r="K135" s="45" t="s">
        <v>1393</v>
      </c>
      <c r="L135" s="45" t="s">
        <v>1394</v>
      </c>
      <c r="M135" s="29" t="s">
        <v>32</v>
      </c>
      <c r="N135" s="151"/>
      <c r="O135" s="78"/>
      <c r="P135" s="95" t="s">
        <v>1395</v>
      </c>
      <c r="Q135" s="90" t="s">
        <v>34</v>
      </c>
      <c r="R135" s="90"/>
      <c r="S135" s="90"/>
      <c r="T135" s="95" t="s">
        <v>1396</v>
      </c>
      <c r="U135" s="25" t="s">
        <v>34</v>
      </c>
      <c r="V135" s="25"/>
      <c r="W135" s="25"/>
      <c r="X135" s="95" t="s">
        <v>1397</v>
      </c>
      <c r="Y135" s="25" t="s">
        <v>34</v>
      </c>
      <c r="Z135" s="108"/>
      <c r="AA135" s="108"/>
      <c r="AB135" s="104" t="s">
        <v>1398</v>
      </c>
      <c r="AC135" s="25" t="s">
        <v>34</v>
      </c>
      <c r="AD135" s="25"/>
      <c r="AE135" s="25"/>
      <c r="AF135" s="25" t="s">
        <v>38</v>
      </c>
    </row>
    <row r="136" spans="1:32" ht="60" hidden="1" customHeight="1" x14ac:dyDescent="0.25">
      <c r="A136" s="32">
        <v>133</v>
      </c>
      <c r="B136" s="19" t="s">
        <v>1399</v>
      </c>
      <c r="C136" s="30" t="s">
        <v>450</v>
      </c>
      <c r="D136" s="11" t="str">
        <f t="shared" si="23"/>
        <v>https://pypi.org/project/gevent/23.7.0</v>
      </c>
      <c r="E136" s="42">
        <v>45118.722106454348</v>
      </c>
      <c r="F136" s="14" t="s">
        <v>1400</v>
      </c>
      <c r="G136" s="43" t="s">
        <v>1401</v>
      </c>
      <c r="H136" s="42">
        <v>45789.466513063468</v>
      </c>
      <c r="I136" s="44" t="s">
        <v>1402</v>
      </c>
      <c r="J136" s="23" t="s">
        <v>44</v>
      </c>
      <c r="K136" s="45" t="s">
        <v>1403</v>
      </c>
      <c r="L136" s="45" t="s">
        <v>1404</v>
      </c>
      <c r="M136" s="29" t="s">
        <v>32</v>
      </c>
      <c r="N136" s="158"/>
      <c r="O136" s="38" t="s">
        <v>1405</v>
      </c>
      <c r="P136" s="95" t="s">
        <v>1406</v>
      </c>
      <c r="Q136" s="89" t="s">
        <v>34</v>
      </c>
      <c r="R136" s="89"/>
      <c r="S136" s="89"/>
      <c r="T136" s="95" t="s">
        <v>1407</v>
      </c>
      <c r="U136" s="46" t="s">
        <v>34</v>
      </c>
      <c r="V136" s="46"/>
      <c r="W136" s="46"/>
      <c r="X136" s="95" t="s">
        <v>1408</v>
      </c>
      <c r="Y136" s="46" t="s">
        <v>34</v>
      </c>
      <c r="Z136" s="106"/>
      <c r="AA136" s="106"/>
      <c r="AB136" s="104" t="s">
        <v>1409</v>
      </c>
      <c r="AC136" s="46" t="s">
        <v>34</v>
      </c>
      <c r="AD136" s="46"/>
      <c r="AE136" s="46"/>
      <c r="AF136" s="25" t="s">
        <v>38</v>
      </c>
    </row>
    <row r="137" spans="1:32" ht="60" hidden="1" customHeight="1" x14ac:dyDescent="0.25">
      <c r="A137" s="32">
        <v>134</v>
      </c>
      <c r="B137" s="19" t="s">
        <v>1410</v>
      </c>
      <c r="C137" s="25">
        <v>0.7</v>
      </c>
      <c r="D137" s="11" t="str">
        <f t="shared" si="23"/>
        <v>https://pypi.org/project/glob2/0.7</v>
      </c>
      <c r="E137" s="42">
        <v>43626.981809131321</v>
      </c>
      <c r="F137" s="61" t="s">
        <v>1411</v>
      </c>
      <c r="G137" s="43" t="s">
        <v>1412</v>
      </c>
      <c r="H137" s="42">
        <v>43626.981809131321</v>
      </c>
      <c r="I137" s="60"/>
      <c r="J137" s="23" t="s">
        <v>929</v>
      </c>
      <c r="K137" s="45" t="s">
        <v>1413</v>
      </c>
      <c r="L137" s="45" t="s">
        <v>1414</v>
      </c>
      <c r="M137" s="29" t="s">
        <v>32</v>
      </c>
      <c r="N137" s="151"/>
      <c r="O137" s="78"/>
      <c r="P137" s="95" t="s">
        <v>1415</v>
      </c>
      <c r="Q137" s="89" t="s">
        <v>34</v>
      </c>
      <c r="R137" s="89"/>
      <c r="S137" s="89"/>
      <c r="T137" s="95" t="s">
        <v>1416</v>
      </c>
      <c r="U137" s="46" t="s">
        <v>34</v>
      </c>
      <c r="V137" s="46"/>
      <c r="W137" s="46"/>
      <c r="X137" s="95" t="s">
        <v>1417</v>
      </c>
      <c r="Y137" s="25" t="s">
        <v>34</v>
      </c>
      <c r="Z137" s="108"/>
      <c r="AA137" s="108"/>
      <c r="AB137" s="104" t="s">
        <v>1418</v>
      </c>
      <c r="AC137" s="25" t="s">
        <v>34</v>
      </c>
      <c r="AD137" s="25"/>
      <c r="AE137" s="25"/>
      <c r="AF137" s="25" t="s">
        <v>38</v>
      </c>
    </row>
    <row r="138" spans="1:32" ht="45" hidden="1" customHeight="1" x14ac:dyDescent="0.25">
      <c r="A138" s="32">
        <v>135</v>
      </c>
      <c r="B138" s="19" t="s">
        <v>1419</v>
      </c>
      <c r="C138" s="32" t="s">
        <v>1420</v>
      </c>
      <c r="D138" s="11" t="str">
        <f t="shared" si="23"/>
        <v>https://pypi.org/project/graphviz/0.20.1</v>
      </c>
      <c r="E138" s="42">
        <v>44765.481290186421</v>
      </c>
      <c r="F138" s="58" t="s">
        <v>1421</v>
      </c>
      <c r="G138" s="43" t="s">
        <v>1422</v>
      </c>
      <c r="H138" s="42">
        <v>45823.39935687001</v>
      </c>
      <c r="I138" s="44" t="s">
        <v>1423</v>
      </c>
      <c r="J138" s="23" t="s">
        <v>44</v>
      </c>
      <c r="K138" s="45" t="s">
        <v>1424</v>
      </c>
      <c r="L138" s="45" t="s">
        <v>1425</v>
      </c>
      <c r="M138" s="29" t="s">
        <v>32</v>
      </c>
      <c r="N138" s="151"/>
      <c r="O138" s="78"/>
      <c r="P138" s="95" t="s">
        <v>1426</v>
      </c>
      <c r="Q138" s="89" t="s">
        <v>34</v>
      </c>
      <c r="R138" s="89"/>
      <c r="S138" s="89"/>
      <c r="T138" s="95" t="s">
        <v>1427</v>
      </c>
      <c r="U138" s="46" t="s">
        <v>34</v>
      </c>
      <c r="V138" s="46"/>
      <c r="W138" s="46"/>
      <c r="X138" s="95" t="s">
        <v>1428</v>
      </c>
      <c r="Y138" s="25" t="s">
        <v>34</v>
      </c>
      <c r="Z138" s="108"/>
      <c r="AA138" s="108"/>
      <c r="AB138" s="104" t="s">
        <v>1429</v>
      </c>
      <c r="AC138" s="25" t="s">
        <v>34</v>
      </c>
      <c r="AD138" s="25"/>
      <c r="AE138" s="25"/>
      <c r="AF138" s="25" t="s">
        <v>38</v>
      </c>
    </row>
    <row r="139" spans="1:32" ht="60" hidden="1" customHeight="1" x14ac:dyDescent="0.25">
      <c r="A139" s="32">
        <v>136</v>
      </c>
      <c r="B139" s="19" t="s">
        <v>1430</v>
      </c>
      <c r="C139" s="32" t="s">
        <v>1431</v>
      </c>
      <c r="D139" s="11" t="str">
        <f t="shared" si="23"/>
        <v>https://pypi.org/project/greenlet/2.0.1</v>
      </c>
      <c r="E139" s="42">
        <v>44872.512322725292</v>
      </c>
      <c r="F139" s="14" t="s">
        <v>1432</v>
      </c>
      <c r="G139" s="43" t="s">
        <v>1433</v>
      </c>
      <c r="H139" s="42">
        <v>45813.673888901452</v>
      </c>
      <c r="I139" s="44" t="s">
        <v>1434</v>
      </c>
      <c r="J139" s="44" t="s">
        <v>29</v>
      </c>
      <c r="K139" s="45" t="s">
        <v>1435</v>
      </c>
      <c r="L139" s="45" t="s">
        <v>1436</v>
      </c>
      <c r="M139" s="29" t="s">
        <v>32</v>
      </c>
      <c r="N139" s="151"/>
      <c r="O139" s="78"/>
      <c r="P139" s="95" t="s">
        <v>1437</v>
      </c>
      <c r="Q139" s="90" t="s">
        <v>34</v>
      </c>
      <c r="R139" s="90"/>
      <c r="S139" s="90"/>
      <c r="T139" s="95" t="s">
        <v>1438</v>
      </c>
      <c r="U139" s="25" t="s">
        <v>34</v>
      </c>
      <c r="V139" s="25"/>
      <c r="W139" s="25"/>
      <c r="X139" s="95" t="s">
        <v>1439</v>
      </c>
      <c r="Y139" s="25" t="s">
        <v>34</v>
      </c>
      <c r="Z139" s="108"/>
      <c r="AA139" s="108"/>
      <c r="AB139" s="104" t="s">
        <v>1440</v>
      </c>
      <c r="AC139" s="25" t="s">
        <v>34</v>
      </c>
      <c r="AD139" s="25"/>
      <c r="AE139" s="25"/>
      <c r="AF139" s="25" t="s">
        <v>38</v>
      </c>
    </row>
    <row r="140" spans="1:32" ht="60" hidden="1" customHeight="1" x14ac:dyDescent="0.25">
      <c r="A140" s="32">
        <v>137</v>
      </c>
      <c r="B140" s="19" t="s">
        <v>1441</v>
      </c>
      <c r="C140" s="32" t="s">
        <v>1442</v>
      </c>
      <c r="D140" s="11" t="str">
        <f t="shared" si="23"/>
        <v>https://pypi.org/project/h2o/3.42.0.1</v>
      </c>
      <c r="E140" s="42">
        <v>45112.878137837361</v>
      </c>
      <c r="F140" s="14" t="s">
        <v>1443</v>
      </c>
      <c r="G140" s="43" t="s">
        <v>1444</v>
      </c>
      <c r="H140" s="42">
        <v>45743.874883539378</v>
      </c>
      <c r="I140" s="59" t="s">
        <v>1445</v>
      </c>
      <c r="J140" s="44" t="s">
        <v>29</v>
      </c>
      <c r="K140" s="45" t="s">
        <v>1446</v>
      </c>
      <c r="L140" s="45" t="s">
        <v>1447</v>
      </c>
      <c r="M140" s="53" t="s">
        <v>32</v>
      </c>
      <c r="N140" s="153"/>
      <c r="O140" s="82" t="s">
        <v>1448</v>
      </c>
      <c r="P140" s="95" t="s">
        <v>1449</v>
      </c>
      <c r="Q140" s="92" t="s">
        <v>34</v>
      </c>
      <c r="R140" s="92"/>
      <c r="S140" s="92"/>
      <c r="T140" s="95" t="s">
        <v>1450</v>
      </c>
      <c r="U140" s="53" t="s">
        <v>34</v>
      </c>
      <c r="V140" s="53"/>
      <c r="W140" s="53"/>
      <c r="X140" s="95" t="s">
        <v>1451</v>
      </c>
      <c r="Y140" s="69" t="s">
        <v>34</v>
      </c>
      <c r="Z140" s="69"/>
      <c r="AA140" s="69"/>
      <c r="AB140" s="104" t="s">
        <v>1452</v>
      </c>
      <c r="AC140" s="46" t="s">
        <v>34</v>
      </c>
      <c r="AD140" s="46"/>
      <c r="AE140" s="46"/>
      <c r="AF140" s="63" t="s">
        <v>38</v>
      </c>
    </row>
    <row r="141" spans="1:32" ht="45" hidden="1" customHeight="1" x14ac:dyDescent="0.25">
      <c r="A141" s="32">
        <v>138</v>
      </c>
      <c r="B141" s="19" t="s">
        <v>1453</v>
      </c>
      <c r="C141" s="32" t="s">
        <v>1454</v>
      </c>
      <c r="D141" s="11" t="str">
        <f t="shared" si="23"/>
        <v>https://pypi.org/project/h5py/3.7.0</v>
      </c>
      <c r="E141" s="42">
        <v>44705.414546616077</v>
      </c>
      <c r="F141" s="14" t="s">
        <v>1455</v>
      </c>
      <c r="G141" s="43" t="s">
        <v>1456</v>
      </c>
      <c r="H141" s="42">
        <v>45814.586270544773</v>
      </c>
      <c r="I141" s="44" t="s">
        <v>1457</v>
      </c>
      <c r="J141" s="44" t="s">
        <v>29</v>
      </c>
      <c r="K141" s="11" t="s">
        <v>1458</v>
      </c>
      <c r="L141" s="45" t="s">
        <v>1459</v>
      </c>
      <c r="M141" s="29" t="s">
        <v>32</v>
      </c>
      <c r="N141" s="151"/>
      <c r="O141" s="78"/>
      <c r="P141" s="95" t="s">
        <v>1460</v>
      </c>
      <c r="Q141" s="90" t="s">
        <v>34</v>
      </c>
      <c r="R141" s="90"/>
      <c r="S141" s="90"/>
      <c r="T141" s="95" t="s">
        <v>1461</v>
      </c>
      <c r="U141" s="25" t="s">
        <v>34</v>
      </c>
      <c r="V141" s="25"/>
      <c r="W141" s="25"/>
      <c r="X141" s="95" t="s">
        <v>1462</v>
      </c>
      <c r="Y141" s="25" t="s">
        <v>34</v>
      </c>
      <c r="Z141" s="108"/>
      <c r="AA141" s="108"/>
      <c r="AB141" s="104" t="s">
        <v>1463</v>
      </c>
      <c r="AC141" s="25" t="s">
        <v>34</v>
      </c>
      <c r="AD141" s="25"/>
      <c r="AE141" s="25"/>
      <c r="AF141" s="25" t="s">
        <v>38</v>
      </c>
    </row>
    <row r="142" spans="1:32" ht="60" hidden="1" customHeight="1" x14ac:dyDescent="0.25">
      <c r="A142" s="32">
        <v>139</v>
      </c>
      <c r="B142" s="19" t="s">
        <v>1464</v>
      </c>
      <c r="C142" s="25" t="s">
        <v>905</v>
      </c>
      <c r="D142" s="11" t="str">
        <f t="shared" si="23"/>
        <v>https://pypi.org/project/HeapDict/1.0.1</v>
      </c>
      <c r="E142" s="42">
        <v>43717.789592840723</v>
      </c>
      <c r="F142" s="25" t="s">
        <v>905</v>
      </c>
      <c r="G142" s="43" t="s">
        <v>1465</v>
      </c>
      <c r="H142" s="42">
        <v>43717.789592840723</v>
      </c>
      <c r="I142" s="60"/>
      <c r="J142" s="44" t="s">
        <v>29</v>
      </c>
      <c r="K142" s="62"/>
      <c r="L142" s="45" t="s">
        <v>1466</v>
      </c>
      <c r="M142" s="29" t="s">
        <v>32</v>
      </c>
      <c r="N142" s="151"/>
      <c r="O142" s="78"/>
      <c r="P142" s="95" t="s">
        <v>1467</v>
      </c>
      <c r="Q142" s="90" t="s">
        <v>34</v>
      </c>
      <c r="R142" s="90"/>
      <c r="S142" s="90"/>
      <c r="T142" s="95" t="s">
        <v>1468</v>
      </c>
      <c r="U142" s="25" t="s">
        <v>34</v>
      </c>
      <c r="V142" s="25"/>
      <c r="W142" s="25"/>
      <c r="X142" s="95" t="s">
        <v>1469</v>
      </c>
      <c r="Y142" s="25" t="s">
        <v>34</v>
      </c>
      <c r="Z142" s="108"/>
      <c r="AA142" s="108"/>
      <c r="AB142" s="104" t="s">
        <v>1470</v>
      </c>
      <c r="AC142" s="46" t="s">
        <v>34</v>
      </c>
      <c r="AD142" s="46"/>
      <c r="AE142" s="46"/>
      <c r="AF142" s="25" t="s">
        <v>38</v>
      </c>
    </row>
    <row r="143" spans="1:32" ht="60" hidden="1" customHeight="1" x14ac:dyDescent="0.25">
      <c r="A143" s="32">
        <v>140</v>
      </c>
      <c r="B143" s="19" t="s">
        <v>1471</v>
      </c>
      <c r="C143" s="32" t="s">
        <v>1472</v>
      </c>
      <c r="D143" s="11" t="str">
        <f t="shared" si="23"/>
        <v>https://pypi.org/project/holoviews/1.16.2</v>
      </c>
      <c r="E143" s="42">
        <v>45085.649562734441</v>
      </c>
      <c r="F143" s="14" t="s">
        <v>1473</v>
      </c>
      <c r="G143" s="43" t="s">
        <v>1474</v>
      </c>
      <c r="H143" s="42">
        <v>45833.344600791643</v>
      </c>
      <c r="I143" s="44" t="s">
        <v>1475</v>
      </c>
      <c r="J143" s="44" t="s">
        <v>29</v>
      </c>
      <c r="K143" s="45" t="s">
        <v>1476</v>
      </c>
      <c r="L143" s="45" t="s">
        <v>1477</v>
      </c>
      <c r="M143" s="29" t="s">
        <v>32</v>
      </c>
      <c r="N143" s="151"/>
      <c r="O143" s="78"/>
      <c r="P143" s="95" t="s">
        <v>1478</v>
      </c>
      <c r="Q143" s="90" t="s">
        <v>34</v>
      </c>
      <c r="R143" s="90"/>
      <c r="S143" s="90"/>
      <c r="T143" s="95" t="s">
        <v>1479</v>
      </c>
      <c r="U143" s="25" t="s">
        <v>34</v>
      </c>
      <c r="V143" s="25"/>
      <c r="W143" s="25"/>
      <c r="X143" s="95" t="s">
        <v>1480</v>
      </c>
      <c r="Y143" s="25" t="s">
        <v>34</v>
      </c>
      <c r="Z143" s="108"/>
      <c r="AA143" s="108"/>
      <c r="AB143" s="104" t="s">
        <v>1481</v>
      </c>
      <c r="AC143" s="25" t="s">
        <v>34</v>
      </c>
      <c r="AD143" s="25"/>
      <c r="AE143" s="25"/>
      <c r="AF143" s="25" t="s">
        <v>38</v>
      </c>
    </row>
    <row r="144" spans="1:32" ht="75" hidden="1" customHeight="1" x14ac:dyDescent="0.25">
      <c r="A144" s="32">
        <v>141</v>
      </c>
      <c r="B144" s="19" t="s">
        <v>1482</v>
      </c>
      <c r="C144" s="25">
        <v>1.1000000000000001</v>
      </c>
      <c r="D144" s="11" t="str">
        <f t="shared" si="23"/>
        <v>https://pypi.org/project/html5lib/1.1</v>
      </c>
      <c r="E144" s="42">
        <v>44004.980981266177</v>
      </c>
      <c r="F144" s="61" t="s">
        <v>1483</v>
      </c>
      <c r="G144" s="43" t="s">
        <v>1484</v>
      </c>
      <c r="H144" s="42">
        <v>44004.980981266177</v>
      </c>
      <c r="I144" s="44" t="s">
        <v>1485</v>
      </c>
      <c r="J144" s="44" t="s">
        <v>29</v>
      </c>
      <c r="K144" s="11" t="s">
        <v>1486</v>
      </c>
      <c r="L144" s="45" t="s">
        <v>1487</v>
      </c>
      <c r="M144" s="29" t="s">
        <v>32</v>
      </c>
      <c r="N144" s="151"/>
      <c r="O144" s="78"/>
      <c r="P144" s="95" t="s">
        <v>1488</v>
      </c>
      <c r="Q144" s="89" t="s">
        <v>34</v>
      </c>
      <c r="R144" s="89"/>
      <c r="S144" s="89"/>
      <c r="T144" s="95" t="s">
        <v>1489</v>
      </c>
      <c r="U144" s="46" t="s">
        <v>34</v>
      </c>
      <c r="V144" s="46"/>
      <c r="W144" s="46"/>
      <c r="X144" s="95" t="s">
        <v>1490</v>
      </c>
      <c r="Y144" s="46" t="s">
        <v>34</v>
      </c>
      <c r="Z144" s="106"/>
      <c r="AA144" s="106"/>
      <c r="AB144" s="104" t="s">
        <v>1491</v>
      </c>
      <c r="AC144" s="25" t="s">
        <v>34</v>
      </c>
      <c r="AD144" s="25"/>
      <c r="AE144" s="25"/>
      <c r="AF144" s="25" t="s">
        <v>38</v>
      </c>
    </row>
    <row r="145" spans="1:32" ht="60" hidden="1" customHeight="1" x14ac:dyDescent="0.25">
      <c r="A145" s="32">
        <v>142</v>
      </c>
      <c r="B145" s="19" t="s">
        <v>1492</v>
      </c>
      <c r="C145" s="25" t="s">
        <v>1493</v>
      </c>
      <c r="D145" s="11" t="str">
        <f t="shared" si="23"/>
        <v>https://pypi.org/project/httplib2/0.22.0</v>
      </c>
      <c r="E145" s="42">
        <v>45006.937218554303</v>
      </c>
      <c r="F145" s="25" t="s">
        <v>1493</v>
      </c>
      <c r="G145" s="43" t="s">
        <v>1494</v>
      </c>
      <c r="H145" s="42">
        <v>45006.937218554303</v>
      </c>
      <c r="I145" s="44" t="s">
        <v>1495</v>
      </c>
      <c r="J145" s="23" t="s">
        <v>44</v>
      </c>
      <c r="K145" s="11" t="s">
        <v>1496</v>
      </c>
      <c r="L145" s="45" t="s">
        <v>1497</v>
      </c>
      <c r="M145" s="46" t="s">
        <v>32</v>
      </c>
      <c r="N145" s="154"/>
      <c r="O145" s="78"/>
      <c r="P145" s="95" t="s">
        <v>1498</v>
      </c>
      <c r="Q145" s="89" t="s">
        <v>34</v>
      </c>
      <c r="R145" s="89"/>
      <c r="S145" s="89"/>
      <c r="T145" s="95" t="s">
        <v>1499</v>
      </c>
      <c r="U145" s="46" t="s">
        <v>34</v>
      </c>
      <c r="V145" s="46"/>
      <c r="W145" s="46"/>
      <c r="X145" s="95" t="s">
        <v>1500</v>
      </c>
      <c r="Y145" s="46" t="s">
        <v>34</v>
      </c>
      <c r="Z145" s="106"/>
      <c r="AA145" s="106"/>
      <c r="AB145" s="104" t="s">
        <v>1501</v>
      </c>
      <c r="AC145" s="25" t="s">
        <v>34</v>
      </c>
      <c r="AD145" s="25"/>
      <c r="AE145" s="25"/>
      <c r="AF145" s="25" t="s">
        <v>38</v>
      </c>
    </row>
    <row r="146" spans="1:32" ht="45" hidden="1" customHeight="1" x14ac:dyDescent="0.25">
      <c r="A146" s="32">
        <v>143</v>
      </c>
      <c r="B146" s="19" t="s">
        <v>1502</v>
      </c>
      <c r="C146" s="32" t="s">
        <v>1503</v>
      </c>
      <c r="D146" s="11" t="str">
        <f t="shared" si="23"/>
        <v>https://pypi.org/project/hvplot/0.8.4</v>
      </c>
      <c r="E146" s="42">
        <v>45082.780579041777</v>
      </c>
      <c r="F146" s="14" t="s">
        <v>1504</v>
      </c>
      <c r="G146" s="43" t="s">
        <v>1505</v>
      </c>
      <c r="H146" s="42">
        <v>45777.536338600592</v>
      </c>
      <c r="I146" s="44" t="s">
        <v>1506</v>
      </c>
      <c r="J146" s="44" t="s">
        <v>29</v>
      </c>
      <c r="K146" s="45" t="s">
        <v>1507</v>
      </c>
      <c r="L146" s="45" t="s">
        <v>1508</v>
      </c>
      <c r="M146" s="29" t="s">
        <v>32</v>
      </c>
      <c r="N146" s="151"/>
      <c r="O146" s="78"/>
      <c r="P146" s="95" t="s">
        <v>1509</v>
      </c>
      <c r="Q146" s="90" t="s">
        <v>34</v>
      </c>
      <c r="R146" s="90"/>
      <c r="S146" s="90"/>
      <c r="T146" s="95" t="s">
        <v>1510</v>
      </c>
      <c r="U146" s="25" t="s">
        <v>34</v>
      </c>
      <c r="V146" s="25"/>
      <c r="W146" s="25"/>
      <c r="X146" s="95" t="s">
        <v>1511</v>
      </c>
      <c r="Y146" s="25" t="s">
        <v>34</v>
      </c>
      <c r="Z146" s="108"/>
      <c r="AA146" s="108"/>
      <c r="AB146" s="104" t="s">
        <v>1512</v>
      </c>
      <c r="AC146" s="25" t="s">
        <v>34</v>
      </c>
      <c r="AD146" s="25"/>
      <c r="AE146" s="25"/>
      <c r="AF146" s="25" t="s">
        <v>38</v>
      </c>
    </row>
    <row r="147" spans="1:32" ht="60" hidden="1" customHeight="1" x14ac:dyDescent="0.25">
      <c r="A147" s="32">
        <v>144</v>
      </c>
      <c r="B147" s="19" t="s">
        <v>1513</v>
      </c>
      <c r="C147" s="25" t="s">
        <v>1514</v>
      </c>
      <c r="D147" s="11" t="str">
        <f t="shared" si="23"/>
        <v>https://pypi.org/project/hyperlink/21.0.0</v>
      </c>
      <c r="E147" s="42">
        <v>44204.244015125943</v>
      </c>
      <c r="F147" s="25" t="s">
        <v>1514</v>
      </c>
      <c r="G147" s="43" t="s">
        <v>1515</v>
      </c>
      <c r="H147" s="42">
        <v>44204.244015125943</v>
      </c>
      <c r="I147" s="60"/>
      <c r="J147" s="44" t="s">
        <v>29</v>
      </c>
      <c r="K147" s="11" t="s">
        <v>1516</v>
      </c>
      <c r="L147" s="45" t="s">
        <v>1517</v>
      </c>
      <c r="M147" s="29" t="s">
        <v>32</v>
      </c>
      <c r="N147" s="151"/>
      <c r="O147" s="78"/>
      <c r="P147" s="95" t="s">
        <v>1518</v>
      </c>
      <c r="Q147" s="92" t="s">
        <v>34</v>
      </c>
      <c r="R147" s="92"/>
      <c r="S147" s="92"/>
      <c r="T147" s="95" t="s">
        <v>1519</v>
      </c>
      <c r="U147" s="53" t="s">
        <v>34</v>
      </c>
      <c r="V147" s="53"/>
      <c r="W147" s="53"/>
      <c r="X147" s="95" t="s">
        <v>1520</v>
      </c>
      <c r="Y147" s="25" t="s">
        <v>34</v>
      </c>
      <c r="Z147" s="108"/>
      <c r="AA147" s="108"/>
      <c r="AB147" s="104" t="s">
        <v>1521</v>
      </c>
      <c r="AC147" s="46" t="s">
        <v>34</v>
      </c>
      <c r="AD147" s="46"/>
      <c r="AE147" s="46"/>
      <c r="AF147" s="25" t="s">
        <v>38</v>
      </c>
    </row>
    <row r="148" spans="1:32" ht="60" hidden="1" customHeight="1" x14ac:dyDescent="0.25">
      <c r="A148" s="32">
        <v>145</v>
      </c>
      <c r="B148" s="19" t="s">
        <v>1522</v>
      </c>
      <c r="C148" s="32" t="s">
        <v>1523</v>
      </c>
      <c r="D148" s="11" t="str">
        <f t="shared" si="23"/>
        <v>https://pypi.org/project/hypothesis/6.82.0</v>
      </c>
      <c r="E148" s="42">
        <v>45127.134128813101</v>
      </c>
      <c r="F148" s="58" t="s">
        <v>1524</v>
      </c>
      <c r="G148" s="43" t="s">
        <v>1525</v>
      </c>
      <c r="H148" s="42">
        <v>45843.208125708647</v>
      </c>
      <c r="I148" s="44" t="s">
        <v>1526</v>
      </c>
      <c r="J148" s="44" t="s">
        <v>29</v>
      </c>
      <c r="K148" s="45" t="s">
        <v>1527</v>
      </c>
      <c r="L148" s="45" t="s">
        <v>1528</v>
      </c>
      <c r="M148" s="29" t="s">
        <v>32</v>
      </c>
      <c r="N148" s="151"/>
      <c r="O148" s="78"/>
      <c r="P148" s="95" t="s">
        <v>1529</v>
      </c>
      <c r="Q148" s="90" t="s">
        <v>34</v>
      </c>
      <c r="R148" s="90"/>
      <c r="S148" s="90"/>
      <c r="T148" s="95" t="s">
        <v>1530</v>
      </c>
      <c r="U148" s="46" t="s">
        <v>34</v>
      </c>
      <c r="V148" s="46"/>
      <c r="W148" s="46"/>
      <c r="X148" s="95" t="s">
        <v>1531</v>
      </c>
      <c r="Y148" s="46" t="s">
        <v>34</v>
      </c>
      <c r="Z148" s="106"/>
      <c r="AA148" s="106"/>
      <c r="AB148" s="104" t="s">
        <v>1532</v>
      </c>
      <c r="AC148" s="25" t="s">
        <v>34</v>
      </c>
      <c r="AD148" s="25"/>
      <c r="AE148" s="25"/>
      <c r="AF148" s="25" t="s">
        <v>38</v>
      </c>
    </row>
    <row r="149" spans="1:32" ht="45" hidden="1" customHeight="1" x14ac:dyDescent="0.25">
      <c r="A149" s="32">
        <v>146</v>
      </c>
      <c r="B149" s="19" t="s">
        <v>1533</v>
      </c>
      <c r="C149" s="30">
        <v>3.4</v>
      </c>
      <c r="D149" s="11" t="str">
        <f t="shared" si="23"/>
        <v>https://pypi.org/project/idna/3.4</v>
      </c>
      <c r="E149" s="42">
        <v>44818.016935419189</v>
      </c>
      <c r="F149" s="37" t="s">
        <v>1534</v>
      </c>
      <c r="G149" s="43" t="s">
        <v>1535</v>
      </c>
      <c r="H149" s="42">
        <v>45550.755300513301</v>
      </c>
      <c r="I149" s="44" t="s">
        <v>1536</v>
      </c>
      <c r="J149" s="44" t="s">
        <v>29</v>
      </c>
      <c r="K149" s="45" t="s">
        <v>1537</v>
      </c>
      <c r="L149" s="45" t="s">
        <v>1538</v>
      </c>
      <c r="M149" s="46" t="s">
        <v>32</v>
      </c>
      <c r="N149" s="154"/>
      <c r="O149" s="78"/>
      <c r="P149" s="95" t="s">
        <v>1539</v>
      </c>
      <c r="Q149" s="69" t="s">
        <v>34</v>
      </c>
      <c r="R149" s="69"/>
      <c r="S149" s="69"/>
      <c r="T149" s="95" t="s">
        <v>1540</v>
      </c>
      <c r="U149" s="46" t="s">
        <v>34</v>
      </c>
      <c r="V149" s="46"/>
      <c r="W149" s="46"/>
      <c r="X149" s="95" t="s">
        <v>1541</v>
      </c>
      <c r="Y149" s="46" t="s">
        <v>34</v>
      </c>
      <c r="Z149" s="106"/>
      <c r="AA149" s="106"/>
      <c r="AB149" s="104" t="s">
        <v>1542</v>
      </c>
      <c r="AC149" s="46" t="s">
        <v>34</v>
      </c>
      <c r="AD149" s="46"/>
      <c r="AE149" s="46"/>
      <c r="AF149" s="25" t="s">
        <v>38</v>
      </c>
    </row>
    <row r="150" spans="1:32" ht="60" hidden="1" customHeight="1" x14ac:dyDescent="0.25">
      <c r="A150" s="32">
        <v>147</v>
      </c>
      <c r="B150" s="19" t="s">
        <v>1543</v>
      </c>
      <c r="C150" s="32" t="s">
        <v>1544</v>
      </c>
      <c r="D150" s="11" t="str">
        <f t="shared" si="23"/>
        <v>https://pypi.org/project/imagecodecs/2021.8.26</v>
      </c>
      <c r="E150" s="42">
        <v>44483.227595586352</v>
      </c>
      <c r="F150" s="14" t="s">
        <v>1545</v>
      </c>
      <c r="G150" s="43" t="s">
        <v>1546</v>
      </c>
      <c r="H150" s="42">
        <v>45746.196416826337</v>
      </c>
      <c r="I150" s="44" t="s">
        <v>1547</v>
      </c>
      <c r="J150" s="23" t="s">
        <v>44</v>
      </c>
      <c r="K150" s="45" t="s">
        <v>1548</v>
      </c>
      <c r="L150" s="45" t="s">
        <v>1549</v>
      </c>
      <c r="M150" s="29" t="s">
        <v>32</v>
      </c>
      <c r="N150" s="151"/>
      <c r="O150" s="78" t="s">
        <v>1550</v>
      </c>
      <c r="P150" s="95" t="s">
        <v>1551</v>
      </c>
      <c r="Q150" s="90" t="s">
        <v>34</v>
      </c>
      <c r="R150" s="90"/>
      <c r="S150" s="90"/>
      <c r="T150" s="95" t="s">
        <v>1552</v>
      </c>
      <c r="U150" s="25" t="s">
        <v>34</v>
      </c>
      <c r="V150" s="25"/>
      <c r="W150" s="25"/>
      <c r="X150" s="95" t="s">
        <v>1553</v>
      </c>
      <c r="Y150" s="46" t="s">
        <v>34</v>
      </c>
      <c r="Z150" s="106"/>
      <c r="AA150" s="106"/>
      <c r="AB150" s="104" t="s">
        <v>1554</v>
      </c>
      <c r="AC150" s="25" t="s">
        <v>34</v>
      </c>
      <c r="AD150" s="25"/>
      <c r="AE150" s="25"/>
      <c r="AF150" s="25" t="s">
        <v>38</v>
      </c>
    </row>
    <row r="151" spans="1:32" ht="60" hidden="1" customHeight="1" x14ac:dyDescent="0.25">
      <c r="A151" s="32">
        <v>148</v>
      </c>
      <c r="B151" s="19" t="s">
        <v>1555</v>
      </c>
      <c r="C151" s="32" t="s">
        <v>1556</v>
      </c>
      <c r="D151" s="11" t="str">
        <f t="shared" si="23"/>
        <v>https://pypi.org/project/imageio/2.26.0</v>
      </c>
      <c r="E151" s="42">
        <v>44984.123711319109</v>
      </c>
      <c r="F151" s="14" t="s">
        <v>1557</v>
      </c>
      <c r="G151" s="43" t="s">
        <v>1558</v>
      </c>
      <c r="H151" s="42">
        <v>45677.11290430044</v>
      </c>
      <c r="I151" s="44" t="s">
        <v>1559</v>
      </c>
      <c r="J151" s="44" t="s">
        <v>29</v>
      </c>
      <c r="K151" s="11" t="s">
        <v>1560</v>
      </c>
      <c r="L151" s="45" t="s">
        <v>1561</v>
      </c>
      <c r="M151" s="29" t="s">
        <v>32</v>
      </c>
      <c r="N151" s="151"/>
      <c r="O151" s="78"/>
      <c r="P151" s="95" t="s">
        <v>1562</v>
      </c>
      <c r="Q151" s="92" t="s">
        <v>34</v>
      </c>
      <c r="R151" s="92"/>
      <c r="S151" s="92"/>
      <c r="T151" s="95" t="s">
        <v>1563</v>
      </c>
      <c r="U151" s="46" t="s">
        <v>34</v>
      </c>
      <c r="V151" s="46"/>
      <c r="W151" s="46"/>
      <c r="X151" s="95" t="s">
        <v>1564</v>
      </c>
      <c r="Y151" s="46" t="s">
        <v>34</v>
      </c>
      <c r="Z151" s="106"/>
      <c r="AA151" s="106"/>
      <c r="AB151" s="104" t="s">
        <v>1565</v>
      </c>
      <c r="AC151" s="46" t="s">
        <v>34</v>
      </c>
      <c r="AD151" s="46"/>
      <c r="AE151" s="46"/>
      <c r="AF151" s="25" t="s">
        <v>38</v>
      </c>
    </row>
    <row r="152" spans="1:32" ht="60" hidden="1" customHeight="1" x14ac:dyDescent="0.25">
      <c r="A152" s="32">
        <v>149</v>
      </c>
      <c r="B152" s="19" t="s">
        <v>1566</v>
      </c>
      <c r="C152" s="25" t="s">
        <v>304</v>
      </c>
      <c r="D152" s="11" t="str">
        <f t="shared" si="23"/>
        <v>https://pypi.org/project/imagesize/1.4.1</v>
      </c>
      <c r="E152" s="42">
        <v>44743.514611892177</v>
      </c>
      <c r="F152" s="29" t="s">
        <v>304</v>
      </c>
      <c r="G152" s="43" t="s">
        <v>1567</v>
      </c>
      <c r="H152" s="42">
        <v>44743.514611892177</v>
      </c>
      <c r="I152" s="47"/>
      <c r="J152" s="44" t="s">
        <v>29</v>
      </c>
      <c r="K152" s="11" t="s">
        <v>1568</v>
      </c>
      <c r="L152" s="45" t="s">
        <v>1569</v>
      </c>
      <c r="M152" s="50" t="s">
        <v>1570</v>
      </c>
      <c r="N152" s="156"/>
      <c r="O152" s="78"/>
      <c r="P152" s="95" t="s">
        <v>1571</v>
      </c>
      <c r="Q152" s="89" t="s">
        <v>34</v>
      </c>
      <c r="R152" s="41" t="str">
        <f>HYPERLINK(_xlfn.CONCAT("https://nvd.nist.gov/vuln/search/results?form_type=Basic&amp;results_type=overview&amp;query=",$B152,"&amp;search_type=all&amp;isCpeNameSearch=false"),CONCATENATE("NVD NIST ",$B152," link"))</f>
        <v>NVD NIST imagesize link</v>
      </c>
      <c r="S152" s="89"/>
      <c r="T152" s="95" t="s">
        <v>1572</v>
      </c>
      <c r="U152" s="46" t="s">
        <v>34</v>
      </c>
      <c r="V152" s="41" t="str">
        <f>HYPERLINK(CONCATENATE("https://cve.mitre.org/cgi-bin/cvekey.cgi?keyword=",$B152),CONCATENATE("CVE MITRE ",$B152," link"))</f>
        <v>CVE MITRE imagesize link</v>
      </c>
      <c r="W152" s="46"/>
      <c r="X152" s="95" t="s">
        <v>1573</v>
      </c>
      <c r="Y152" s="25" t="s">
        <v>34</v>
      </c>
      <c r="Z152" s="142" t="str">
        <f t="shared" ref="Z152" si="24">HYPERLINK(CONCATENATE("https://security.snyk.io/vuln/pip?search=",$B152),CONCATENATE("Snyk ",$B152," link"))</f>
        <v>Snyk imagesize link</v>
      </c>
      <c r="AA152" s="108"/>
      <c r="AB152" s="104" t="s">
        <v>1574</v>
      </c>
      <c r="AC152" s="25" t="s">
        <v>34</v>
      </c>
      <c r="AD152" s="141" t="str">
        <f>HYPERLINK(CONCATENATE("https://www.exploit-db.com/search?q=",$B368,"&amp;verified=true"),CONCATENATE("Exploit-DB ",$B368," link"))</f>
        <v>Exploit-DB regex link</v>
      </c>
      <c r="AE152" s="25"/>
      <c r="AF152" s="50" t="s">
        <v>1156</v>
      </c>
    </row>
    <row r="153" spans="1:32" ht="140.25" hidden="1" customHeight="1" x14ac:dyDescent="0.25">
      <c r="A153" s="32">
        <v>150</v>
      </c>
      <c r="B153" s="19" t="s">
        <v>1575</v>
      </c>
      <c r="C153" s="32" t="s">
        <v>1576</v>
      </c>
      <c r="D153" s="11" t="str">
        <f t="shared" si="23"/>
        <v>https://pypi.org/project/imbalanced-learn/0.10.1</v>
      </c>
      <c r="E153" s="42">
        <v>44923.561333210513</v>
      </c>
      <c r="F153" s="14" t="s">
        <v>1577</v>
      </c>
      <c r="G153" s="43" t="s">
        <v>1578</v>
      </c>
      <c r="H153" s="42">
        <v>45646.701623087603</v>
      </c>
      <c r="I153" s="44" t="s">
        <v>1579</v>
      </c>
      <c r="J153" s="44" t="s">
        <v>29</v>
      </c>
      <c r="K153" s="45" t="s">
        <v>1580</v>
      </c>
      <c r="L153" s="45" t="s">
        <v>1581</v>
      </c>
      <c r="M153" s="29" t="s">
        <v>32</v>
      </c>
      <c r="N153" s="151"/>
      <c r="O153" s="78"/>
      <c r="P153" s="95" t="s">
        <v>1582</v>
      </c>
      <c r="Q153" s="90" t="s">
        <v>34</v>
      </c>
      <c r="R153" s="139"/>
      <c r="S153" s="90"/>
      <c r="T153" s="95" t="s">
        <v>1583</v>
      </c>
      <c r="U153" s="25" t="s">
        <v>34</v>
      </c>
      <c r="V153" s="25"/>
      <c r="W153" s="25"/>
      <c r="X153" s="95" t="s">
        <v>1584</v>
      </c>
      <c r="Y153" s="25" t="s">
        <v>34</v>
      </c>
      <c r="Z153" s="108"/>
      <c r="AA153" s="108"/>
      <c r="AB153" s="104" t="s">
        <v>1585</v>
      </c>
      <c r="AC153" s="25" t="s">
        <v>34</v>
      </c>
      <c r="AD153" s="25"/>
      <c r="AE153" s="25"/>
      <c r="AF153" s="25" t="s">
        <v>38</v>
      </c>
    </row>
    <row r="154" spans="1:32" ht="75" hidden="1" customHeight="1" x14ac:dyDescent="0.25">
      <c r="A154" s="32">
        <v>151</v>
      </c>
      <c r="B154" s="19" t="s">
        <v>1586</v>
      </c>
      <c r="C154" s="32" t="s">
        <v>1587</v>
      </c>
      <c r="D154" s="11" t="str">
        <f t="shared" si="23"/>
        <v>https://pypi.org/project/importlib-metadata/6.8.0</v>
      </c>
      <c r="E154" s="42">
        <v>45114.677793767849</v>
      </c>
      <c r="F154" s="14" t="s">
        <v>1588</v>
      </c>
      <c r="G154" s="43" t="s">
        <v>1589</v>
      </c>
      <c r="H154" s="42">
        <v>45774.645141369663</v>
      </c>
      <c r="I154" s="44" t="s">
        <v>1590</v>
      </c>
      <c r="J154" s="44" t="s">
        <v>29</v>
      </c>
      <c r="K154" s="11" t="s">
        <v>1591</v>
      </c>
      <c r="L154" s="45" t="s">
        <v>1592</v>
      </c>
      <c r="M154" s="29" t="s">
        <v>32</v>
      </c>
      <c r="N154" s="151"/>
      <c r="O154" s="78"/>
      <c r="P154" s="95" t="s">
        <v>1593</v>
      </c>
      <c r="Q154" s="90" t="s">
        <v>34</v>
      </c>
      <c r="R154" s="90"/>
      <c r="S154" s="90"/>
      <c r="T154" s="95" t="s">
        <v>1594</v>
      </c>
      <c r="U154" s="25" t="s">
        <v>34</v>
      </c>
      <c r="V154" s="25"/>
      <c r="W154" s="25"/>
      <c r="X154" s="95" t="s">
        <v>1595</v>
      </c>
      <c r="Y154" s="25" t="s">
        <v>34</v>
      </c>
      <c r="Z154" s="108"/>
      <c r="AA154" s="108"/>
      <c r="AB154" s="104" t="s">
        <v>1596</v>
      </c>
      <c r="AC154" s="25" t="s">
        <v>34</v>
      </c>
      <c r="AD154" s="25"/>
      <c r="AE154" s="25"/>
      <c r="AF154" s="25" t="s">
        <v>38</v>
      </c>
    </row>
    <row r="155" spans="1:32" ht="60" hidden="1" customHeight="1" x14ac:dyDescent="0.25">
      <c r="A155" s="32">
        <v>152</v>
      </c>
      <c r="B155" s="19" t="s">
        <v>1597</v>
      </c>
      <c r="C155" s="32" t="s">
        <v>221</v>
      </c>
      <c r="D155" s="11" t="str">
        <f t="shared" si="23"/>
        <v>https://pypi.org/project/incremental/21.3.0</v>
      </c>
      <c r="E155" s="42">
        <v>44257.083059618388</v>
      </c>
      <c r="F155" s="14" t="s">
        <v>1598</v>
      </c>
      <c r="G155" s="43" t="s">
        <v>1599</v>
      </c>
      <c r="H155" s="42">
        <v>45502.836037935973</v>
      </c>
      <c r="I155" s="44" t="s">
        <v>1600</v>
      </c>
      <c r="J155" s="44" t="s">
        <v>124</v>
      </c>
      <c r="K155" s="45" t="s">
        <v>1601</v>
      </c>
      <c r="L155" s="45" t="s">
        <v>1602</v>
      </c>
      <c r="M155" s="29" t="s">
        <v>32</v>
      </c>
      <c r="N155" s="151"/>
      <c r="O155" s="78"/>
      <c r="P155" s="95" t="s">
        <v>1603</v>
      </c>
      <c r="Q155" s="92" t="s">
        <v>34</v>
      </c>
      <c r="R155" s="92"/>
      <c r="S155" s="92"/>
      <c r="T155" s="95" t="s">
        <v>1604</v>
      </c>
      <c r="U155" s="53" t="s">
        <v>34</v>
      </c>
      <c r="V155" s="53"/>
      <c r="W155" s="53"/>
      <c r="X155" s="95" t="s">
        <v>1605</v>
      </c>
      <c r="Y155" s="25" t="s">
        <v>34</v>
      </c>
      <c r="Z155" s="108"/>
      <c r="AA155" s="108"/>
      <c r="AB155" s="104" t="s">
        <v>1606</v>
      </c>
      <c r="AC155" s="25" t="s">
        <v>34</v>
      </c>
      <c r="AD155" s="25"/>
      <c r="AE155" s="25"/>
      <c r="AF155" s="53" t="s">
        <v>38</v>
      </c>
    </row>
    <row r="156" spans="1:32" ht="60" hidden="1" customHeight="1" x14ac:dyDescent="0.25">
      <c r="A156" s="32">
        <v>153</v>
      </c>
      <c r="B156" s="19" t="s">
        <v>1607</v>
      </c>
      <c r="C156" s="25" t="s">
        <v>1078</v>
      </c>
      <c r="D156" s="11" t="str">
        <f t="shared" si="23"/>
        <v>https://pypi.org/project/inflection/0.5.1</v>
      </c>
      <c r="E156" s="42">
        <v>44065.344766399641</v>
      </c>
      <c r="F156" s="29" t="s">
        <v>1078</v>
      </c>
      <c r="G156" s="43" t="s">
        <v>1608</v>
      </c>
      <c r="H156" s="42">
        <v>44065.344766399641</v>
      </c>
      <c r="I156" s="47"/>
      <c r="J156" s="23" t="s">
        <v>44</v>
      </c>
      <c r="K156" s="11" t="s">
        <v>1609</v>
      </c>
      <c r="L156" s="45" t="s">
        <v>1610</v>
      </c>
      <c r="M156" s="29" t="s">
        <v>32</v>
      </c>
      <c r="N156" s="151"/>
      <c r="O156" s="78"/>
      <c r="P156" s="95" t="s">
        <v>1611</v>
      </c>
      <c r="Q156" s="89" t="s">
        <v>34</v>
      </c>
      <c r="R156" s="89"/>
      <c r="S156" s="89"/>
      <c r="T156" s="95" t="s">
        <v>1612</v>
      </c>
      <c r="U156" s="46" t="s">
        <v>34</v>
      </c>
      <c r="V156" s="46"/>
      <c r="W156" s="46"/>
      <c r="X156" s="95" t="s">
        <v>1613</v>
      </c>
      <c r="Y156" s="25" t="s">
        <v>34</v>
      </c>
      <c r="Z156" s="108"/>
      <c r="AA156" s="108"/>
      <c r="AB156" s="104" t="s">
        <v>1614</v>
      </c>
      <c r="AC156" s="25" t="s">
        <v>34</v>
      </c>
      <c r="AD156" s="25"/>
      <c r="AE156" s="25"/>
      <c r="AF156" s="25" t="s">
        <v>38</v>
      </c>
    </row>
    <row r="157" spans="1:32" ht="60" hidden="1" customHeight="1" x14ac:dyDescent="0.25">
      <c r="A157" s="32">
        <v>154</v>
      </c>
      <c r="B157" s="19" t="s">
        <v>1615</v>
      </c>
      <c r="C157" s="32" t="s">
        <v>1616</v>
      </c>
      <c r="D157" s="11" t="str">
        <f t="shared" si="23"/>
        <v>https://pypi.org/project/iniconfig/1.1.1</v>
      </c>
      <c r="E157" s="42">
        <v>44120.734294562317</v>
      </c>
      <c r="F157" s="14" t="s">
        <v>762</v>
      </c>
      <c r="G157" s="43" t="s">
        <v>1617</v>
      </c>
      <c r="H157" s="42">
        <v>45735.840290179061</v>
      </c>
      <c r="I157" s="47"/>
      <c r="J157" s="23" t="s">
        <v>44</v>
      </c>
      <c r="K157" s="11" t="s">
        <v>1618</v>
      </c>
      <c r="L157" s="45" t="s">
        <v>1619</v>
      </c>
      <c r="M157" s="29" t="s">
        <v>32</v>
      </c>
      <c r="N157" s="151"/>
      <c r="O157" s="78"/>
      <c r="P157" s="95" t="s">
        <v>1620</v>
      </c>
      <c r="Q157" s="90" t="s">
        <v>34</v>
      </c>
      <c r="R157" s="90"/>
      <c r="S157" s="90"/>
      <c r="T157" s="95" t="s">
        <v>1621</v>
      </c>
      <c r="U157" s="25" t="s">
        <v>34</v>
      </c>
      <c r="V157" s="25"/>
      <c r="W157" s="25"/>
      <c r="X157" s="95" t="s">
        <v>1622</v>
      </c>
      <c r="Y157" s="25" t="s">
        <v>34</v>
      </c>
      <c r="Z157" s="108"/>
      <c r="AA157" s="108"/>
      <c r="AB157" s="104" t="s">
        <v>1623</v>
      </c>
      <c r="AC157" s="25" t="s">
        <v>34</v>
      </c>
      <c r="AD157" s="25"/>
      <c r="AE157" s="25"/>
      <c r="AF157" s="25" t="s">
        <v>38</v>
      </c>
    </row>
    <row r="158" spans="1:32" ht="45" hidden="1" customHeight="1" x14ac:dyDescent="0.25">
      <c r="A158" s="32">
        <v>155</v>
      </c>
      <c r="B158" s="19" t="s">
        <v>1624</v>
      </c>
      <c r="C158" s="32" t="s">
        <v>1625</v>
      </c>
      <c r="D158" s="11" t="str">
        <f t="shared" si="23"/>
        <v>https://pypi.org/project/intake/0.6.8</v>
      </c>
      <c r="E158" s="42">
        <v>44996.890042528197</v>
      </c>
      <c r="F158" s="14" t="s">
        <v>1626</v>
      </c>
      <c r="G158" s="43" t="s">
        <v>1627</v>
      </c>
      <c r="H158" s="42">
        <v>45671.712806808428</v>
      </c>
      <c r="I158" s="44" t="s">
        <v>1628</v>
      </c>
      <c r="J158" s="23" t="s">
        <v>44</v>
      </c>
      <c r="K158" s="62"/>
      <c r="L158" s="45" t="s">
        <v>1629</v>
      </c>
      <c r="M158" s="29" t="s">
        <v>32</v>
      </c>
      <c r="N158" s="151"/>
      <c r="O158" s="78"/>
      <c r="P158" s="95" t="s">
        <v>1630</v>
      </c>
      <c r="Q158" s="89" t="s">
        <v>34</v>
      </c>
      <c r="R158" s="89"/>
      <c r="S158" s="89"/>
      <c r="T158" s="95" t="s">
        <v>1631</v>
      </c>
      <c r="U158" s="46" t="s">
        <v>34</v>
      </c>
      <c r="V158" s="46"/>
      <c r="W158" s="46"/>
      <c r="X158" s="95" t="s">
        <v>1632</v>
      </c>
      <c r="Y158" s="25" t="s">
        <v>34</v>
      </c>
      <c r="Z158" s="108"/>
      <c r="AA158" s="108"/>
      <c r="AB158" s="104" t="s">
        <v>1633</v>
      </c>
      <c r="AC158" s="25" t="s">
        <v>34</v>
      </c>
      <c r="AD158" s="25"/>
      <c r="AE158" s="25"/>
      <c r="AF158" s="25" t="s">
        <v>38</v>
      </c>
    </row>
    <row r="159" spans="1:32" ht="60" hidden="1" customHeight="1" x14ac:dyDescent="0.25">
      <c r="A159" s="32">
        <v>156</v>
      </c>
      <c r="B159" s="19" t="s">
        <v>1634</v>
      </c>
      <c r="C159" s="25" t="s">
        <v>672</v>
      </c>
      <c r="D159" s="11" t="str">
        <f t="shared" si="23"/>
        <v>https://pypi.org/project/intervaltree/3.1.0</v>
      </c>
      <c r="E159" s="42">
        <v>44046.334159631631</v>
      </c>
      <c r="F159" s="29" t="s">
        <v>672</v>
      </c>
      <c r="G159" s="43" t="s">
        <v>1635</v>
      </c>
      <c r="H159" s="42">
        <v>44046.334159631631</v>
      </c>
      <c r="I159" s="47"/>
      <c r="J159" s="44" t="s">
        <v>29</v>
      </c>
      <c r="K159" s="45" t="s">
        <v>1636</v>
      </c>
      <c r="L159" s="45" t="s">
        <v>1637</v>
      </c>
      <c r="M159" s="29" t="s">
        <v>32</v>
      </c>
      <c r="N159" s="151"/>
      <c r="O159" s="78"/>
      <c r="P159" s="95" t="s">
        <v>1638</v>
      </c>
      <c r="Q159" s="90" t="s">
        <v>34</v>
      </c>
      <c r="R159" s="90"/>
      <c r="S159" s="90"/>
      <c r="T159" s="95" t="s">
        <v>1639</v>
      </c>
      <c r="U159" s="25" t="s">
        <v>34</v>
      </c>
      <c r="V159" s="25"/>
      <c r="W159" s="25"/>
      <c r="X159" s="95" t="s">
        <v>1640</v>
      </c>
      <c r="Y159" s="25" t="s">
        <v>34</v>
      </c>
      <c r="Z159" s="108"/>
      <c r="AA159" s="108"/>
      <c r="AB159" s="104" t="s">
        <v>1641</v>
      </c>
      <c r="AC159" s="25" t="s">
        <v>34</v>
      </c>
      <c r="AD159" s="25"/>
      <c r="AE159" s="25"/>
      <c r="AF159" s="25" t="s">
        <v>38</v>
      </c>
    </row>
    <row r="160" spans="1:32" ht="60" hidden="1" customHeight="1" x14ac:dyDescent="0.25">
      <c r="A160" s="32">
        <v>157</v>
      </c>
      <c r="B160" s="19" t="s">
        <v>1642</v>
      </c>
      <c r="C160" s="32" t="s">
        <v>1643</v>
      </c>
      <c r="D160" s="11" t="str">
        <f t="shared" si="23"/>
        <v>https://pypi.org/project/ipykernel/6.25.1</v>
      </c>
      <c r="E160" s="42">
        <v>45145.573349642727</v>
      </c>
      <c r="F160" s="14" t="s">
        <v>1644</v>
      </c>
      <c r="G160" s="43" t="s">
        <v>1645</v>
      </c>
      <c r="H160" s="42">
        <v>45474.588421336557</v>
      </c>
      <c r="I160" s="44" t="s">
        <v>1646</v>
      </c>
      <c r="J160" s="44" t="s">
        <v>124</v>
      </c>
      <c r="K160" s="11" t="s">
        <v>1647</v>
      </c>
      <c r="L160" s="45" t="s">
        <v>1648</v>
      </c>
      <c r="M160" s="29" t="s">
        <v>32</v>
      </c>
      <c r="N160" s="151"/>
      <c r="O160" s="78"/>
      <c r="P160" s="95" t="s">
        <v>1649</v>
      </c>
      <c r="Q160" s="90" t="s">
        <v>34</v>
      </c>
      <c r="R160" s="90"/>
      <c r="S160" s="90"/>
      <c r="T160" s="95" t="s">
        <v>1650</v>
      </c>
      <c r="U160" s="25" t="s">
        <v>34</v>
      </c>
      <c r="V160" s="25"/>
      <c r="W160" s="25"/>
      <c r="X160" s="95" t="s">
        <v>1651</v>
      </c>
      <c r="Y160" s="25" t="s">
        <v>34</v>
      </c>
      <c r="Z160" s="108"/>
      <c r="AA160" s="108"/>
      <c r="AB160" s="104" t="s">
        <v>1652</v>
      </c>
      <c r="AC160" s="25" t="s">
        <v>34</v>
      </c>
      <c r="AD160" s="25"/>
      <c r="AE160" s="25"/>
      <c r="AF160" s="25" t="s">
        <v>38</v>
      </c>
    </row>
    <row r="161" spans="1:32" ht="60" hidden="1" customHeight="1" x14ac:dyDescent="0.25">
      <c r="A161" s="32">
        <v>158</v>
      </c>
      <c r="B161" s="19" t="s">
        <v>1653</v>
      </c>
      <c r="C161" s="32" t="s">
        <v>1654</v>
      </c>
      <c r="D161" s="11" t="str">
        <f t="shared" si="23"/>
        <v>https://pypi.org/project/ipython/8.14.0</v>
      </c>
      <c r="E161" s="42">
        <v>45079.595936748177</v>
      </c>
      <c r="F161" s="14" t="s">
        <v>1655</v>
      </c>
      <c r="G161" s="43" t="s">
        <v>1656</v>
      </c>
      <c r="H161" s="42">
        <v>45839.466294565231</v>
      </c>
      <c r="I161" s="44" t="s">
        <v>1657</v>
      </c>
      <c r="J161" s="44" t="s">
        <v>124</v>
      </c>
      <c r="K161" s="11" t="s">
        <v>1658</v>
      </c>
      <c r="L161" s="45" t="s">
        <v>1659</v>
      </c>
      <c r="M161" s="46" t="s">
        <v>32</v>
      </c>
      <c r="N161" s="154"/>
      <c r="O161" s="78"/>
      <c r="P161" s="95" t="s">
        <v>1660</v>
      </c>
      <c r="Q161" s="89" t="s">
        <v>34</v>
      </c>
      <c r="R161" s="89"/>
      <c r="S161" s="89"/>
      <c r="T161" s="95" t="s">
        <v>1661</v>
      </c>
      <c r="U161" s="46" t="s">
        <v>34</v>
      </c>
      <c r="V161" s="46"/>
      <c r="W161" s="46"/>
      <c r="X161" s="95" t="s">
        <v>1662</v>
      </c>
      <c r="Y161" s="46" t="s">
        <v>34</v>
      </c>
      <c r="Z161" s="106"/>
      <c r="AA161" s="106"/>
      <c r="AB161" s="104" t="s">
        <v>1663</v>
      </c>
      <c r="AC161" s="46" t="s">
        <v>34</v>
      </c>
      <c r="AD161" s="46"/>
      <c r="AE161" s="46"/>
      <c r="AF161" s="25" t="s">
        <v>38</v>
      </c>
    </row>
    <row r="162" spans="1:32" ht="75" hidden="1" customHeight="1" x14ac:dyDescent="0.25">
      <c r="A162" s="32">
        <v>159</v>
      </c>
      <c r="B162" s="19" t="s">
        <v>1664</v>
      </c>
      <c r="C162" s="25" t="s">
        <v>132</v>
      </c>
      <c r="D162" s="11" t="str">
        <f t="shared" si="23"/>
        <v>https://pypi.org/project/ipython-genutils/0.2.0</v>
      </c>
      <c r="E162" s="42">
        <v>42807.925294129098</v>
      </c>
      <c r="F162" s="29" t="s">
        <v>132</v>
      </c>
      <c r="G162" s="43" t="s">
        <v>1665</v>
      </c>
      <c r="H162" s="42">
        <v>42807.925294129098</v>
      </c>
      <c r="I162" s="47"/>
      <c r="J162" s="44" t="s">
        <v>124</v>
      </c>
      <c r="K162" s="62"/>
      <c r="L162" s="45" t="s">
        <v>1666</v>
      </c>
      <c r="M162" s="29" t="s">
        <v>32</v>
      </c>
      <c r="N162" s="151"/>
      <c r="O162" s="78"/>
      <c r="P162" s="95" t="s">
        <v>1667</v>
      </c>
      <c r="Q162" s="90" t="s">
        <v>34</v>
      </c>
      <c r="R162" s="90"/>
      <c r="S162" s="90"/>
      <c r="T162" s="95" t="s">
        <v>1668</v>
      </c>
      <c r="U162" s="25" t="s">
        <v>34</v>
      </c>
      <c r="V162" s="25"/>
      <c r="W162" s="25"/>
      <c r="X162" s="95" t="s">
        <v>1669</v>
      </c>
      <c r="Y162" s="25" t="s">
        <v>34</v>
      </c>
      <c r="Z162" s="108"/>
      <c r="AA162" s="108"/>
      <c r="AB162" s="104" t="s">
        <v>1670</v>
      </c>
      <c r="AC162" s="25" t="s">
        <v>34</v>
      </c>
      <c r="AD162" s="25"/>
      <c r="AE162" s="25"/>
      <c r="AF162" s="25" t="s">
        <v>38</v>
      </c>
    </row>
    <row r="163" spans="1:32" ht="60" hidden="1" customHeight="1" x14ac:dyDescent="0.25">
      <c r="A163" s="32">
        <v>160</v>
      </c>
      <c r="B163" s="19" t="s">
        <v>1671</v>
      </c>
      <c r="C163" s="32" t="s">
        <v>631</v>
      </c>
      <c r="D163" s="11" t="str">
        <f t="shared" si="23"/>
        <v>https://pypi.org/project/ipywidgets/8.0.4</v>
      </c>
      <c r="E163" s="42">
        <v>44917.385206719329</v>
      </c>
      <c r="F163" s="14" t="s">
        <v>1672</v>
      </c>
      <c r="G163" s="43" t="s">
        <v>1673</v>
      </c>
      <c r="H163" s="42">
        <v>45782.529130011913</v>
      </c>
      <c r="I163" s="44" t="s">
        <v>1674</v>
      </c>
      <c r="J163" s="44" t="s">
        <v>124</v>
      </c>
      <c r="K163" s="62"/>
      <c r="L163" s="45" t="s">
        <v>1675</v>
      </c>
      <c r="M163" s="29" t="s">
        <v>32</v>
      </c>
      <c r="N163" s="151"/>
      <c r="O163" s="78"/>
      <c r="P163" s="95" t="s">
        <v>1676</v>
      </c>
      <c r="Q163" s="90" t="s">
        <v>34</v>
      </c>
      <c r="R163" s="90"/>
      <c r="S163" s="90"/>
      <c r="T163" s="95" t="s">
        <v>1677</v>
      </c>
      <c r="U163" s="25" t="s">
        <v>34</v>
      </c>
      <c r="V163" s="25"/>
      <c r="W163" s="25"/>
      <c r="X163" s="95" t="s">
        <v>1678</v>
      </c>
      <c r="Y163" s="46" t="s">
        <v>34</v>
      </c>
      <c r="Z163" s="106"/>
      <c r="AA163" s="106"/>
      <c r="AB163" s="104" t="s">
        <v>1679</v>
      </c>
      <c r="AC163" s="25" t="s">
        <v>34</v>
      </c>
      <c r="AD163" s="25"/>
      <c r="AE163" s="25"/>
      <c r="AF163" s="25" t="s">
        <v>38</v>
      </c>
    </row>
    <row r="164" spans="1:32" ht="45" hidden="1" customHeight="1" x14ac:dyDescent="0.25">
      <c r="A164" s="32">
        <v>161</v>
      </c>
      <c r="B164" s="19" t="s">
        <v>1680</v>
      </c>
      <c r="C164" s="32" t="s">
        <v>734</v>
      </c>
      <c r="D164" s="11" t="str">
        <f t="shared" si="23"/>
        <v>https://pypi.org/project/isodate/0.6.1</v>
      </c>
      <c r="E164" s="42">
        <v>44543.853114274963</v>
      </c>
      <c r="F164" s="14" t="s">
        <v>1681</v>
      </c>
      <c r="G164" s="43" t="s">
        <v>1682</v>
      </c>
      <c r="H164" s="42">
        <v>45573.961221080812</v>
      </c>
      <c r="I164" s="47"/>
      <c r="J164" s="44" t="s">
        <v>44</v>
      </c>
      <c r="K164" s="11" t="s">
        <v>1683</v>
      </c>
      <c r="L164" s="45" t="s">
        <v>1684</v>
      </c>
      <c r="M164" s="29" t="s">
        <v>32</v>
      </c>
      <c r="N164" s="151"/>
      <c r="O164" s="78"/>
      <c r="P164" s="95" t="s">
        <v>1685</v>
      </c>
      <c r="Q164" s="90" t="s">
        <v>34</v>
      </c>
      <c r="R164" s="90"/>
      <c r="S164" s="90"/>
      <c r="T164" s="95" t="s">
        <v>1686</v>
      </c>
      <c r="U164" s="25" t="s">
        <v>34</v>
      </c>
      <c r="V164" s="25"/>
      <c r="W164" s="25"/>
      <c r="X164" s="95" t="s">
        <v>1687</v>
      </c>
      <c r="Y164" s="25" t="s">
        <v>34</v>
      </c>
      <c r="Z164" s="108"/>
      <c r="AA164" s="108"/>
      <c r="AB164" s="104" t="s">
        <v>1688</v>
      </c>
      <c r="AC164" s="25" t="s">
        <v>34</v>
      </c>
      <c r="AD164" s="25"/>
      <c r="AE164" s="25"/>
      <c r="AF164" s="25" t="s">
        <v>38</v>
      </c>
    </row>
    <row r="165" spans="1:32" ht="60" hidden="1" customHeight="1" x14ac:dyDescent="0.25">
      <c r="A165" s="32">
        <v>162</v>
      </c>
      <c r="B165" s="19" t="s">
        <v>1689</v>
      </c>
      <c r="C165" s="25" t="s">
        <v>1690</v>
      </c>
      <c r="D165" s="11" t="str">
        <f t="shared" si="23"/>
        <v>https://pypi.org/project/isoduration/20.11.0</v>
      </c>
      <c r="E165" s="42">
        <v>44136.458310420938</v>
      </c>
      <c r="F165" s="29" t="s">
        <v>1690</v>
      </c>
      <c r="G165" s="43" t="s">
        <v>1691</v>
      </c>
      <c r="H165" s="42">
        <v>44136.458310420938</v>
      </c>
      <c r="I165" s="44" t="s">
        <v>239</v>
      </c>
      <c r="J165" s="23" t="s">
        <v>44</v>
      </c>
      <c r="K165" s="45" t="s">
        <v>1692</v>
      </c>
      <c r="L165" s="45" t="s">
        <v>1693</v>
      </c>
      <c r="M165" s="29" t="s">
        <v>32</v>
      </c>
      <c r="N165" s="151"/>
      <c r="O165" s="78"/>
      <c r="P165" s="95" t="s">
        <v>1694</v>
      </c>
      <c r="Q165" s="90" t="s">
        <v>34</v>
      </c>
      <c r="R165" s="90"/>
      <c r="S165" s="90"/>
      <c r="T165" s="95" t="s">
        <v>1695</v>
      </c>
      <c r="U165" s="25" t="s">
        <v>34</v>
      </c>
      <c r="V165" s="25"/>
      <c r="W165" s="25"/>
      <c r="X165" s="95" t="s">
        <v>1696</v>
      </c>
      <c r="Y165" s="25" t="s">
        <v>34</v>
      </c>
      <c r="Z165" s="108"/>
      <c r="AA165" s="108"/>
      <c r="AB165" s="104" t="s">
        <v>1697</v>
      </c>
      <c r="AC165" s="25" t="s">
        <v>34</v>
      </c>
      <c r="AD165" s="25"/>
      <c r="AE165" s="25"/>
      <c r="AF165" s="25" t="s">
        <v>38</v>
      </c>
    </row>
    <row r="166" spans="1:32" ht="45" hidden="1" customHeight="1" x14ac:dyDescent="0.25">
      <c r="A166" s="32">
        <v>163</v>
      </c>
      <c r="B166" s="19" t="s">
        <v>1698</v>
      </c>
      <c r="C166" s="32" t="s">
        <v>1699</v>
      </c>
      <c r="D166" s="11" t="str">
        <f t="shared" ref="D166:D201" si="25">HYPERLINK(_xlfn.CONCAT("https://pypi.org/project/",$B166,"/",$C166))</f>
        <v>https://pypi.org/project/isort/5.9.3</v>
      </c>
      <c r="E166" s="42">
        <v>44406.278258793936</v>
      </c>
      <c r="F166" s="14" t="s">
        <v>1700</v>
      </c>
      <c r="G166" s="43" t="s">
        <v>1701</v>
      </c>
      <c r="H166" s="42">
        <v>45714.884200361412</v>
      </c>
      <c r="I166" s="44" t="s">
        <v>1702</v>
      </c>
      <c r="J166" s="23" t="s">
        <v>263</v>
      </c>
      <c r="K166" s="45" t="s">
        <v>1703</v>
      </c>
      <c r="L166" s="45" t="s">
        <v>1704</v>
      </c>
      <c r="M166" s="29" t="s">
        <v>32</v>
      </c>
      <c r="N166" s="151"/>
      <c r="O166" s="78"/>
      <c r="P166" s="95" t="s">
        <v>1705</v>
      </c>
      <c r="Q166" s="90" t="s">
        <v>34</v>
      </c>
      <c r="R166" s="90"/>
      <c r="S166" s="90"/>
      <c r="T166" s="95" t="s">
        <v>1706</v>
      </c>
      <c r="U166" s="25" t="s">
        <v>34</v>
      </c>
      <c r="V166" s="25"/>
      <c r="W166" s="25"/>
      <c r="X166" s="95" t="s">
        <v>1707</v>
      </c>
      <c r="Y166" s="25" t="s">
        <v>34</v>
      </c>
      <c r="Z166" s="108"/>
      <c r="AA166" s="108"/>
      <c r="AB166" s="104" t="s">
        <v>1708</v>
      </c>
      <c r="AC166" s="25" t="s">
        <v>34</v>
      </c>
      <c r="AD166" s="25"/>
      <c r="AE166" s="25"/>
      <c r="AF166" s="25" t="s">
        <v>38</v>
      </c>
    </row>
    <row r="167" spans="1:32" ht="60" hidden="1" customHeight="1" x14ac:dyDescent="0.25">
      <c r="A167" s="32">
        <v>164</v>
      </c>
      <c r="B167" s="19" t="s">
        <v>1709</v>
      </c>
      <c r="C167" s="32" t="s">
        <v>1710</v>
      </c>
      <c r="D167" s="11" t="str">
        <f t="shared" si="25"/>
        <v>https://pypi.org/project/itemadapter/0.3.0</v>
      </c>
      <c r="E167" s="42">
        <v>44392.576632727483</v>
      </c>
      <c r="F167" s="14" t="s">
        <v>885</v>
      </c>
      <c r="G167" s="43" t="s">
        <v>1711</v>
      </c>
      <c r="H167" s="42">
        <v>45686.488052328117</v>
      </c>
      <c r="I167" s="44" t="s">
        <v>1712</v>
      </c>
      <c r="J167" s="23" t="s">
        <v>929</v>
      </c>
      <c r="K167" s="11" t="s">
        <v>1713</v>
      </c>
      <c r="L167" s="45" t="s">
        <v>1714</v>
      </c>
      <c r="M167" s="29" t="s">
        <v>32</v>
      </c>
      <c r="N167" s="151"/>
      <c r="O167" s="78"/>
      <c r="P167" s="95" t="s">
        <v>1715</v>
      </c>
      <c r="Q167" s="90" t="s">
        <v>34</v>
      </c>
      <c r="R167" s="90"/>
      <c r="S167" s="90"/>
      <c r="T167" s="95" t="s">
        <v>1716</v>
      </c>
      <c r="U167" s="25" t="s">
        <v>34</v>
      </c>
      <c r="V167" s="25"/>
      <c r="W167" s="25"/>
      <c r="X167" s="95" t="s">
        <v>1717</v>
      </c>
      <c r="Y167" s="25" t="s">
        <v>34</v>
      </c>
      <c r="Z167" s="108"/>
      <c r="AA167" s="108"/>
      <c r="AB167" s="104" t="s">
        <v>1718</v>
      </c>
      <c r="AC167" s="25" t="s">
        <v>34</v>
      </c>
      <c r="AD167" s="25"/>
      <c r="AE167" s="25"/>
      <c r="AF167" s="25" t="s">
        <v>38</v>
      </c>
    </row>
    <row r="168" spans="1:32" ht="60" hidden="1" customHeight="1" x14ac:dyDescent="0.25">
      <c r="A168" s="32">
        <v>165</v>
      </c>
      <c r="B168" s="19" t="s">
        <v>1719</v>
      </c>
      <c r="C168" s="32" t="s">
        <v>1720</v>
      </c>
      <c r="D168" s="11" t="str">
        <f t="shared" si="25"/>
        <v>https://pypi.org/project/itemloaders/1.0.4</v>
      </c>
      <c r="E168" s="42">
        <v>44147.808159529479</v>
      </c>
      <c r="F168" s="14" t="s">
        <v>825</v>
      </c>
      <c r="G168" s="43" t="s">
        <v>1721</v>
      </c>
      <c r="H168" s="42">
        <v>45565.575553472328</v>
      </c>
      <c r="I168" s="44" t="s">
        <v>1722</v>
      </c>
      <c r="J168" s="44" t="s">
        <v>29</v>
      </c>
      <c r="K168" s="11" t="s">
        <v>1723</v>
      </c>
      <c r="L168" s="45" t="s">
        <v>1724</v>
      </c>
      <c r="M168" s="29" t="s">
        <v>32</v>
      </c>
      <c r="N168" s="151"/>
      <c r="O168" s="78"/>
      <c r="P168" s="95" t="s">
        <v>1725</v>
      </c>
      <c r="Q168" s="90" t="s">
        <v>34</v>
      </c>
      <c r="R168" s="90"/>
      <c r="S168" s="90"/>
      <c r="T168" s="95" t="s">
        <v>1726</v>
      </c>
      <c r="U168" s="25" t="s">
        <v>34</v>
      </c>
      <c r="V168" s="25"/>
      <c r="W168" s="25"/>
      <c r="X168" s="95" t="s">
        <v>1727</v>
      </c>
      <c r="Y168" s="25" t="s">
        <v>34</v>
      </c>
      <c r="Z168" s="108"/>
      <c r="AA168" s="108"/>
      <c r="AB168" s="104" t="s">
        <v>1728</v>
      </c>
      <c r="AC168" s="25" t="s">
        <v>34</v>
      </c>
      <c r="AD168" s="25"/>
      <c r="AE168" s="25"/>
      <c r="AF168" s="25" t="s">
        <v>38</v>
      </c>
    </row>
    <row r="169" spans="1:32" ht="60" hidden="1" customHeight="1" x14ac:dyDescent="0.25">
      <c r="A169" s="32">
        <v>166</v>
      </c>
      <c r="B169" s="19" t="s">
        <v>1729</v>
      </c>
      <c r="C169" s="32" t="s">
        <v>1431</v>
      </c>
      <c r="D169" s="11" t="str">
        <f t="shared" si="25"/>
        <v>https://pypi.org/project/itsdangerous/2.0.1</v>
      </c>
      <c r="E169" s="42">
        <v>44334.631742385427</v>
      </c>
      <c r="F169" s="14" t="s">
        <v>1250</v>
      </c>
      <c r="G169" s="43" t="s">
        <v>1730</v>
      </c>
      <c r="H169" s="42">
        <v>45398.894612264077</v>
      </c>
      <c r="I169" s="47"/>
      <c r="J169" s="44" t="s">
        <v>29</v>
      </c>
      <c r="K169" s="11" t="s">
        <v>1731</v>
      </c>
      <c r="L169" s="45" t="s">
        <v>1732</v>
      </c>
      <c r="M169" s="50" t="s">
        <v>1733</v>
      </c>
      <c r="N169" s="156"/>
      <c r="O169" s="78"/>
      <c r="P169" s="95" t="s">
        <v>1734</v>
      </c>
      <c r="Q169" s="90" t="s">
        <v>34</v>
      </c>
      <c r="R169" s="41" t="str">
        <f>HYPERLINK(_xlfn.CONCAT("https://nvd.nist.gov/vuln/search/results?form_type=Basic&amp;results_type=overview&amp;query=",$B169,"&amp;search_type=all&amp;isCpeNameSearch=false"),CONCATENATE("NVD NIST ",$B169," link"))</f>
        <v>NVD NIST itsdangerous link</v>
      </c>
      <c r="S169" s="90"/>
      <c r="T169" s="95" t="s">
        <v>1735</v>
      </c>
      <c r="U169" s="49" t="s">
        <v>1736</v>
      </c>
      <c r="V169" s="41" t="str">
        <f>HYPERLINK(CONCATENATE("https://cve.mitre.org/cgi-bin/cvekey.cgi?keyword=",$B169),CONCATENATE("CVE MITRE ",$B169," link"))</f>
        <v>CVE MITRE itsdangerous link</v>
      </c>
      <c r="W169" s="49"/>
      <c r="X169" s="95" t="s">
        <v>1737</v>
      </c>
      <c r="Y169" s="50" t="s">
        <v>1738</v>
      </c>
      <c r="Z169" s="142" t="str">
        <f t="shared" ref="Z169" si="26">HYPERLINK(CONCATENATE("https://security.snyk.io/vuln/pip?search=",$B169),CONCATENATE("Snyk ",$B169," link"))</f>
        <v>Snyk itsdangerous link</v>
      </c>
      <c r="AA169" s="109"/>
      <c r="AB169" s="104" t="s">
        <v>1739</v>
      </c>
      <c r="AC169" s="25" t="s">
        <v>34</v>
      </c>
      <c r="AD169" s="141" t="str">
        <f>HYPERLINK(CONCATENATE("https://www.exploit-db.com/search?q=",$B385,"&amp;verified=true"),CONCATENATE("Exploit-DB ",$B385," link"))</f>
        <v>Exploit-DB scikit-image link</v>
      </c>
      <c r="AE169" s="25"/>
      <c r="AF169" s="50" t="s">
        <v>1740</v>
      </c>
    </row>
    <row r="170" spans="1:32" ht="60" hidden="1" customHeight="1" x14ac:dyDescent="0.25">
      <c r="A170" s="32">
        <v>167</v>
      </c>
      <c r="B170" s="19" t="s">
        <v>1741</v>
      </c>
      <c r="C170" s="32" t="s">
        <v>1742</v>
      </c>
      <c r="D170" s="11" t="str">
        <f t="shared" si="25"/>
        <v>https://pypi.org/project/jaraco.classes/3.2.1</v>
      </c>
      <c r="E170" s="42">
        <v>44248.782403221849</v>
      </c>
      <c r="F170" s="14" t="s">
        <v>1743</v>
      </c>
      <c r="G170" s="43" t="s">
        <v>1744</v>
      </c>
      <c r="H170" s="42">
        <v>45382.310819361483</v>
      </c>
      <c r="I170" s="44" t="s">
        <v>1745</v>
      </c>
      <c r="J170" s="44" t="s">
        <v>29</v>
      </c>
      <c r="K170" s="11" t="s">
        <v>1746</v>
      </c>
      <c r="L170" s="45" t="s">
        <v>1747</v>
      </c>
      <c r="M170" s="29" t="s">
        <v>32</v>
      </c>
      <c r="N170" s="151"/>
      <c r="O170" s="78"/>
      <c r="P170" s="95" t="s">
        <v>1748</v>
      </c>
      <c r="Q170" s="90" t="s">
        <v>34</v>
      </c>
      <c r="R170" s="139"/>
      <c r="S170" s="90"/>
      <c r="T170" s="95" t="s">
        <v>1749</v>
      </c>
      <c r="U170" s="25" t="s">
        <v>34</v>
      </c>
      <c r="V170" s="25"/>
      <c r="W170" s="25"/>
      <c r="X170" s="95" t="s">
        <v>1750</v>
      </c>
      <c r="Y170" s="25" t="s">
        <v>34</v>
      </c>
      <c r="Z170" s="108"/>
      <c r="AA170" s="108"/>
      <c r="AB170" s="104" t="s">
        <v>1751</v>
      </c>
      <c r="AC170" s="25" t="s">
        <v>34</v>
      </c>
      <c r="AD170" s="25"/>
      <c r="AE170" s="25"/>
      <c r="AF170" s="25" t="s">
        <v>38</v>
      </c>
    </row>
    <row r="171" spans="1:32" ht="45" hidden="1" customHeight="1" x14ac:dyDescent="0.25">
      <c r="A171" s="32">
        <v>168</v>
      </c>
      <c r="B171" s="19" t="s">
        <v>1752</v>
      </c>
      <c r="C171" s="32" t="s">
        <v>304</v>
      </c>
      <c r="D171" s="11" t="str">
        <f t="shared" si="25"/>
        <v>https://pypi.org/project/jdcal/1.4.1</v>
      </c>
      <c r="E171" s="42">
        <v>43579.432097235323</v>
      </c>
      <c r="F171" s="14" t="s">
        <v>304</v>
      </c>
      <c r="G171" s="43" t="s">
        <v>1753</v>
      </c>
      <c r="H171" s="42">
        <v>43579.432097235323</v>
      </c>
      <c r="I171" s="47"/>
      <c r="J171" s="23" t="s">
        <v>263</v>
      </c>
      <c r="K171" s="11" t="s">
        <v>1754</v>
      </c>
      <c r="L171" s="45" t="s">
        <v>1755</v>
      </c>
      <c r="M171" s="29" t="s">
        <v>32</v>
      </c>
      <c r="N171" s="151"/>
      <c r="O171" s="78"/>
      <c r="P171" s="95" t="s">
        <v>1756</v>
      </c>
      <c r="Q171" s="90" t="s">
        <v>34</v>
      </c>
      <c r="R171" s="90"/>
      <c r="S171" s="90"/>
      <c r="T171" s="95" t="s">
        <v>1757</v>
      </c>
      <c r="U171" s="25" t="s">
        <v>34</v>
      </c>
      <c r="V171" s="25"/>
      <c r="W171" s="25"/>
      <c r="X171" s="95" t="s">
        <v>1758</v>
      </c>
      <c r="Y171" s="25" t="s">
        <v>34</v>
      </c>
      <c r="Z171" s="108"/>
      <c r="AA171" s="108"/>
      <c r="AB171" s="104" t="s">
        <v>1759</v>
      </c>
      <c r="AC171" s="25" t="s">
        <v>34</v>
      </c>
      <c r="AD171" s="25"/>
      <c r="AE171" s="25"/>
      <c r="AF171" s="25" t="s">
        <v>38</v>
      </c>
    </row>
    <row r="172" spans="1:32" ht="60" hidden="1" customHeight="1" x14ac:dyDescent="0.25">
      <c r="A172" s="32">
        <v>169</v>
      </c>
      <c r="B172" s="19" t="s">
        <v>1760</v>
      </c>
      <c r="C172" s="32" t="s">
        <v>1024</v>
      </c>
      <c r="D172" s="11" t="str">
        <f t="shared" si="25"/>
        <v>https://pypi.org/project/jedi/0.18.1</v>
      </c>
      <c r="E172" s="42">
        <v>44517.033187453453</v>
      </c>
      <c r="F172" s="14" t="s">
        <v>1761</v>
      </c>
      <c r="G172" s="43" t="s">
        <v>1762</v>
      </c>
      <c r="H172" s="42">
        <v>45607.070603878979</v>
      </c>
      <c r="I172" s="44" t="s">
        <v>1763</v>
      </c>
      <c r="J172" s="23" t="s">
        <v>44</v>
      </c>
      <c r="K172" s="11" t="s">
        <v>1764</v>
      </c>
      <c r="L172" s="45" t="s">
        <v>1765</v>
      </c>
      <c r="M172" s="29" t="s">
        <v>32</v>
      </c>
      <c r="N172" s="151"/>
      <c r="O172" s="78"/>
      <c r="P172" s="95" t="s">
        <v>1766</v>
      </c>
      <c r="Q172" s="89" t="s">
        <v>34</v>
      </c>
      <c r="R172" s="89"/>
      <c r="S172" s="89"/>
      <c r="T172" s="95" t="s">
        <v>1767</v>
      </c>
      <c r="U172" s="25" t="s">
        <v>34</v>
      </c>
      <c r="V172" s="25"/>
      <c r="W172" s="25"/>
      <c r="X172" s="95" t="s">
        <v>1768</v>
      </c>
      <c r="Y172" s="25" t="s">
        <v>34</v>
      </c>
      <c r="Z172" s="108"/>
      <c r="AA172" s="108"/>
      <c r="AB172" s="104" t="s">
        <v>1769</v>
      </c>
      <c r="AC172" s="25" t="s">
        <v>34</v>
      </c>
      <c r="AD172" s="25"/>
      <c r="AE172" s="25"/>
      <c r="AF172" s="25" t="s">
        <v>38</v>
      </c>
    </row>
    <row r="173" spans="1:32" ht="60" hidden="1" customHeight="1" x14ac:dyDescent="0.25">
      <c r="A173" s="32">
        <v>170</v>
      </c>
      <c r="B173" s="19" t="s">
        <v>1770</v>
      </c>
      <c r="C173" s="32" t="s">
        <v>112</v>
      </c>
      <c r="D173" s="11" t="str">
        <f t="shared" si="25"/>
        <v>https://pypi.org/project/jellyfish/1.0.0</v>
      </c>
      <c r="E173" s="42">
        <v>45100.651070570653</v>
      </c>
      <c r="F173" s="14" t="s">
        <v>90</v>
      </c>
      <c r="G173" s="43" t="s">
        <v>1771</v>
      </c>
      <c r="H173" s="42">
        <v>45747.653921101773</v>
      </c>
      <c r="I173" s="47"/>
      <c r="J173" s="44" t="s">
        <v>29</v>
      </c>
      <c r="K173" s="11" t="s">
        <v>1772</v>
      </c>
      <c r="L173" s="45" t="s">
        <v>1773</v>
      </c>
      <c r="M173" s="29" t="s">
        <v>32</v>
      </c>
      <c r="N173" s="151"/>
      <c r="O173" s="78"/>
      <c r="P173" s="95" t="s">
        <v>1774</v>
      </c>
      <c r="Q173" s="90" t="s">
        <v>34</v>
      </c>
      <c r="R173" s="41" t="str">
        <f>HYPERLINK(_xlfn.CONCAT("https://nvd.nist.gov/vuln/search/results?form_type=Basic&amp;results_type=overview&amp;query=",$B173,"&amp;search_type=all&amp;isCpeNameSearch=false"),CONCATENATE("NVD NIST ",$B173," link"))</f>
        <v>NVD NIST jellyfish link</v>
      </c>
      <c r="S173" s="90"/>
      <c r="T173" s="95" t="s">
        <v>1775</v>
      </c>
      <c r="U173" s="25" t="s">
        <v>34</v>
      </c>
      <c r="V173" s="41" t="str">
        <f>HYPERLINK(CONCATENATE("https://cve.mitre.org/cgi-bin/cvekey.cgi?keyword=",$B173),CONCATENATE("CVE MITRE ",$B173," link"))</f>
        <v>CVE MITRE jellyfish link</v>
      </c>
      <c r="W173" s="25"/>
      <c r="X173" s="95" t="s">
        <v>1776</v>
      </c>
      <c r="Y173" s="50" t="s">
        <v>1777</v>
      </c>
      <c r="Z173" s="142" t="str">
        <f t="shared" ref="Z173" si="27">HYPERLINK(CONCATENATE("https://security.snyk.io/vuln/pip?search=",$B173),CONCATENATE("Snyk ",$B173," link"))</f>
        <v>Snyk jellyfish link</v>
      </c>
      <c r="AA173" s="109"/>
      <c r="AB173" s="104" t="s">
        <v>1778</v>
      </c>
      <c r="AC173" s="25" t="s">
        <v>34</v>
      </c>
      <c r="AD173" s="141" t="str">
        <f>HYPERLINK(CONCATENATE("https://www.exploit-db.com/search?q=",$B389,"&amp;verified=true"),CONCATENATE("Exploit-DB ",$B389," link"))</f>
        <v>Exploit-DB scramp link</v>
      </c>
      <c r="AE173" s="25"/>
      <c r="AF173" s="50" t="s">
        <v>1779</v>
      </c>
    </row>
    <row r="174" spans="1:32" ht="60" hidden="1" customHeight="1" x14ac:dyDescent="0.25">
      <c r="A174" s="32">
        <v>171</v>
      </c>
      <c r="B174" s="19" t="s">
        <v>1780</v>
      </c>
      <c r="C174" s="30" t="s">
        <v>1781</v>
      </c>
      <c r="D174" s="11" t="str">
        <f t="shared" si="25"/>
        <v>https://pypi.org/project/Jinja2/3.1.4</v>
      </c>
      <c r="E174" s="42">
        <v>45417.987499177347</v>
      </c>
      <c r="F174" s="14" t="s">
        <v>1782</v>
      </c>
      <c r="G174" s="43" t="s">
        <v>1783</v>
      </c>
      <c r="H174" s="42">
        <v>45721.836809834727</v>
      </c>
      <c r="I174" s="44" t="s">
        <v>1784</v>
      </c>
      <c r="J174" s="44" t="s">
        <v>29</v>
      </c>
      <c r="K174" s="45" t="s">
        <v>1785</v>
      </c>
      <c r="L174" s="45" t="s">
        <v>1786</v>
      </c>
      <c r="M174" s="46" t="s">
        <v>32</v>
      </c>
      <c r="N174" s="154"/>
      <c r="O174" s="79" t="s">
        <v>1787</v>
      </c>
      <c r="P174" s="95" t="s">
        <v>1788</v>
      </c>
      <c r="Q174" s="89" t="s">
        <v>34</v>
      </c>
      <c r="R174" s="105"/>
      <c r="S174" s="89"/>
      <c r="T174" s="95" t="s">
        <v>1789</v>
      </c>
      <c r="U174" s="53" t="s">
        <v>34</v>
      </c>
      <c r="V174" s="53"/>
      <c r="W174" s="53"/>
      <c r="X174" s="95" t="s">
        <v>1790</v>
      </c>
      <c r="Y174" s="46" t="s">
        <v>34</v>
      </c>
      <c r="Z174" s="106"/>
      <c r="AA174" s="106"/>
      <c r="AB174" s="104" t="s">
        <v>1791</v>
      </c>
      <c r="AC174" s="25" t="s">
        <v>34</v>
      </c>
      <c r="AD174" s="25"/>
      <c r="AE174" s="25"/>
      <c r="AF174" s="53" t="s">
        <v>38</v>
      </c>
    </row>
    <row r="175" spans="1:32" ht="60" hidden="1" customHeight="1" x14ac:dyDescent="0.25">
      <c r="A175" s="32">
        <v>172</v>
      </c>
      <c r="B175" s="19" t="s">
        <v>1792</v>
      </c>
      <c r="C175" s="25" t="s">
        <v>132</v>
      </c>
      <c r="D175" s="11" t="str">
        <f t="shared" si="25"/>
        <v>https://pypi.org/project/jinja2-time/0.2.0</v>
      </c>
      <c r="E175" s="42">
        <v>42529.983891179887</v>
      </c>
      <c r="F175" s="29" t="s">
        <v>132</v>
      </c>
      <c r="G175" s="43" t="s">
        <v>1793</v>
      </c>
      <c r="H175" s="42">
        <v>42529.983891179887</v>
      </c>
      <c r="I175" s="47"/>
      <c r="J175" s="23" t="s">
        <v>929</v>
      </c>
      <c r="K175" s="11" t="s">
        <v>1794</v>
      </c>
      <c r="L175" s="45" t="s">
        <v>1795</v>
      </c>
      <c r="M175" s="29" t="s">
        <v>32</v>
      </c>
      <c r="N175" s="151"/>
      <c r="O175" s="78"/>
      <c r="P175" s="95" t="s">
        <v>1796</v>
      </c>
      <c r="Q175" s="90" t="s">
        <v>34</v>
      </c>
      <c r="R175" s="90"/>
      <c r="S175" s="90"/>
      <c r="T175" s="95" t="s">
        <v>1797</v>
      </c>
      <c r="U175" s="25" t="s">
        <v>34</v>
      </c>
      <c r="V175" s="25"/>
      <c r="W175" s="25"/>
      <c r="X175" s="95" t="s">
        <v>1798</v>
      </c>
      <c r="Y175" s="25" t="s">
        <v>34</v>
      </c>
      <c r="Z175" s="108"/>
      <c r="AA175" s="108"/>
      <c r="AB175" s="104" t="s">
        <v>1799</v>
      </c>
      <c r="AC175" s="25" t="s">
        <v>34</v>
      </c>
      <c r="AD175" s="25"/>
      <c r="AE175" s="25"/>
      <c r="AF175" s="25" t="s">
        <v>38</v>
      </c>
    </row>
    <row r="176" spans="1:32" ht="60" hidden="1" customHeight="1" x14ac:dyDescent="0.25">
      <c r="A176" s="32">
        <v>173</v>
      </c>
      <c r="B176" s="19" t="s">
        <v>1800</v>
      </c>
      <c r="C176" s="32" t="s">
        <v>1801</v>
      </c>
      <c r="D176" s="11" t="str">
        <f t="shared" si="25"/>
        <v>https://pypi.org/project/jmespath/0.10.0</v>
      </c>
      <c r="E176" s="42">
        <v>43963.919278285452</v>
      </c>
      <c r="F176" s="14" t="s">
        <v>905</v>
      </c>
      <c r="G176" s="43" t="s">
        <v>1802</v>
      </c>
      <c r="H176" s="42">
        <v>44729.750118648553</v>
      </c>
      <c r="I176" s="47"/>
      <c r="J176" s="44" t="s">
        <v>29</v>
      </c>
      <c r="K176" s="11" t="s">
        <v>1803</v>
      </c>
      <c r="L176" s="45" t="s">
        <v>1804</v>
      </c>
      <c r="M176" s="50" t="s">
        <v>1805</v>
      </c>
      <c r="N176" s="156"/>
      <c r="O176" s="78"/>
      <c r="P176" s="95" t="s">
        <v>1806</v>
      </c>
      <c r="Q176" s="89" t="s">
        <v>34</v>
      </c>
      <c r="R176" s="41" t="str">
        <f t="shared" ref="R176:R177" si="28">HYPERLINK(_xlfn.CONCAT("https://nvd.nist.gov/vuln/search/results?form_type=Basic&amp;results_type=overview&amp;query=",$B176,"&amp;search_type=all&amp;isCpeNameSearch=false"),CONCATENATE("NVD NIST ",$B176," link"))</f>
        <v>NVD NIST jmespath link</v>
      </c>
      <c r="S176" s="89"/>
      <c r="T176" s="95" t="s">
        <v>1807</v>
      </c>
      <c r="U176" s="46" t="s">
        <v>34</v>
      </c>
      <c r="V176" s="41" t="str">
        <f t="shared" ref="V176:V177" si="29">HYPERLINK(CONCATENATE("https://cve.mitre.org/cgi-bin/cvekey.cgi?keyword=",$B176),CONCATENATE("CVE MITRE ",$B176," link"))</f>
        <v>CVE MITRE jmespath link</v>
      </c>
      <c r="W176" s="46"/>
      <c r="X176" s="95" t="s">
        <v>1808</v>
      </c>
      <c r="Y176" s="25" t="s">
        <v>34</v>
      </c>
      <c r="Z176" s="142" t="str">
        <f t="shared" ref="Z176:Z177" si="30">HYPERLINK(CONCATENATE("https://security.snyk.io/vuln/pip?search=",$B176),CONCATENATE("Snyk ",$B176," link"))</f>
        <v>Snyk jmespath link</v>
      </c>
      <c r="AA176" s="108"/>
      <c r="AB176" s="104" t="s">
        <v>1809</v>
      </c>
      <c r="AC176" s="25" t="s">
        <v>34</v>
      </c>
      <c r="AD176" s="141" t="str">
        <f t="shared" ref="AD176:AD177" si="31">HYPERLINK(CONCATENATE("https://www.exploit-db.com/search?q=",$B392,"&amp;verified=true"),CONCATENATE("Exploit-DB ",$B392," link"))</f>
        <v>Exploit-DB Send2Trash link</v>
      </c>
      <c r="AE176" s="25"/>
      <c r="AF176" s="50" t="s">
        <v>1810</v>
      </c>
    </row>
    <row r="177" spans="1:33" ht="77.25" customHeight="1" x14ac:dyDescent="0.25">
      <c r="A177" s="32">
        <v>174</v>
      </c>
      <c r="B177" s="19" t="s">
        <v>1811</v>
      </c>
      <c r="C177" s="16" t="s">
        <v>90</v>
      </c>
      <c r="D177" s="11" t="str">
        <f t="shared" si="25"/>
        <v>https://pypi.org/project/joblib/1.2.0</v>
      </c>
      <c r="E177" s="42">
        <v>44820.41741656691</v>
      </c>
      <c r="F177" s="14" t="s">
        <v>251</v>
      </c>
      <c r="G177" s="43" t="s">
        <v>1812</v>
      </c>
      <c r="H177" s="42">
        <v>45800.50318430896</v>
      </c>
      <c r="I177" s="47"/>
      <c r="J177" s="44" t="s">
        <v>29</v>
      </c>
      <c r="K177" s="11" t="s">
        <v>1813</v>
      </c>
      <c r="L177" s="45" t="s">
        <v>1814</v>
      </c>
      <c r="M177" s="50" t="s">
        <v>1815</v>
      </c>
      <c r="N177" s="164"/>
      <c r="O177" s="86" t="s">
        <v>1816</v>
      </c>
      <c r="P177" s="95" t="s">
        <v>1817</v>
      </c>
      <c r="Q177" s="91" t="s">
        <v>1818</v>
      </c>
      <c r="R177" s="41" t="str">
        <f t="shared" si="28"/>
        <v>NVD NIST joblib link</v>
      </c>
      <c r="S177" s="16" t="s">
        <v>5636</v>
      </c>
      <c r="T177" s="95" t="s">
        <v>1819</v>
      </c>
      <c r="U177" s="49" t="s">
        <v>1820</v>
      </c>
      <c r="V177" s="41" t="str">
        <f t="shared" si="29"/>
        <v>CVE MITRE joblib link</v>
      </c>
      <c r="W177" s="16" t="s">
        <v>5636</v>
      </c>
      <c r="X177" s="95" t="s">
        <v>1821</v>
      </c>
      <c r="Y177" s="145" t="s">
        <v>34</v>
      </c>
      <c r="Z177" s="142" t="str">
        <f t="shared" si="30"/>
        <v>Snyk joblib link</v>
      </c>
      <c r="AA177" s="16" t="s">
        <v>5636</v>
      </c>
      <c r="AB177" s="104" t="s">
        <v>1822</v>
      </c>
      <c r="AC177" s="25" t="s">
        <v>34</v>
      </c>
      <c r="AD177" s="141" t="str">
        <f>HYPERLINK(CONCATENATE("https://www.exploit-db.com/search?q=",$B177,"&amp;verified=true"),CONCATENATE("Exploit-DB ",$B177," link"))</f>
        <v>Exploit-DB joblib link</v>
      </c>
      <c r="AE177" s="143" t="s">
        <v>5630</v>
      </c>
      <c r="AF177" s="50" t="s">
        <v>1823</v>
      </c>
      <c r="AG177" s="53" t="s">
        <v>38</v>
      </c>
    </row>
    <row r="178" spans="1:33" ht="60" hidden="1" customHeight="1" x14ac:dyDescent="0.25">
      <c r="A178" s="32">
        <v>175</v>
      </c>
      <c r="B178" s="19" t="s">
        <v>1824</v>
      </c>
      <c r="C178" s="32" t="s">
        <v>1825</v>
      </c>
      <c r="D178" s="11" t="str">
        <f t="shared" si="25"/>
        <v>https://pypi.org/project/json5/0.9.6</v>
      </c>
      <c r="E178" s="42">
        <v>44369.017728207269</v>
      </c>
      <c r="F178" s="14" t="s">
        <v>80</v>
      </c>
      <c r="G178" s="43" t="s">
        <v>1826</v>
      </c>
      <c r="H178" s="42">
        <v>45750.68972138648</v>
      </c>
      <c r="I178" s="44" t="s">
        <v>1827</v>
      </c>
      <c r="J178" s="44" t="s">
        <v>29</v>
      </c>
      <c r="K178" s="45" t="s">
        <v>1828</v>
      </c>
      <c r="L178" s="45" t="s">
        <v>1829</v>
      </c>
      <c r="M178" s="29" t="s">
        <v>32</v>
      </c>
      <c r="N178" s="151"/>
      <c r="O178" s="78"/>
      <c r="P178" s="95" t="s">
        <v>1830</v>
      </c>
      <c r="Q178" s="89" t="s">
        <v>34</v>
      </c>
      <c r="R178" s="105"/>
      <c r="S178" s="89"/>
      <c r="T178" s="95" t="s">
        <v>1831</v>
      </c>
      <c r="U178" s="46" t="s">
        <v>34</v>
      </c>
      <c r="V178" s="46"/>
      <c r="W178" s="46"/>
      <c r="X178" s="95" t="s">
        <v>1832</v>
      </c>
      <c r="Y178" s="25" t="s">
        <v>34</v>
      </c>
      <c r="Z178" s="108"/>
      <c r="AA178" s="108"/>
      <c r="AB178" s="104" t="s">
        <v>1833</v>
      </c>
      <c r="AC178" s="25" t="s">
        <v>34</v>
      </c>
      <c r="AD178" s="25"/>
      <c r="AE178" s="25"/>
      <c r="AF178" s="25" t="s">
        <v>38</v>
      </c>
    </row>
    <row r="179" spans="1:33" ht="75" hidden="1" customHeight="1" x14ac:dyDescent="0.25">
      <c r="A179" s="32">
        <v>176</v>
      </c>
      <c r="B179" s="19" t="s">
        <v>1834</v>
      </c>
      <c r="C179" s="32">
        <v>1.32</v>
      </c>
      <c r="D179" s="11" t="str">
        <f t="shared" si="25"/>
        <v>https://pypi.org/project/jsonpatch/1.32</v>
      </c>
      <c r="E179" s="42">
        <v>44268.803206843681</v>
      </c>
      <c r="F179" s="58" t="s">
        <v>1835</v>
      </c>
      <c r="G179" s="43" t="s">
        <v>1836</v>
      </c>
      <c r="H179" s="42">
        <v>45093.876023918347</v>
      </c>
      <c r="I179" s="44" t="s">
        <v>1837</v>
      </c>
      <c r="J179" s="44" t="s">
        <v>29</v>
      </c>
      <c r="K179" s="11" t="s">
        <v>1838</v>
      </c>
      <c r="L179" s="45" t="s">
        <v>1839</v>
      </c>
      <c r="M179" s="29" t="s">
        <v>32</v>
      </c>
      <c r="N179" s="151"/>
      <c r="O179" s="78"/>
      <c r="P179" s="95" t="s">
        <v>1840</v>
      </c>
      <c r="Q179" s="92" t="s">
        <v>34</v>
      </c>
      <c r="R179" s="92"/>
      <c r="S179" s="92"/>
      <c r="T179" s="95" t="s">
        <v>1841</v>
      </c>
      <c r="U179" s="25" t="s">
        <v>34</v>
      </c>
      <c r="V179" s="25"/>
      <c r="W179" s="25"/>
      <c r="X179" s="95" t="s">
        <v>1842</v>
      </c>
      <c r="Y179" s="25" t="s">
        <v>34</v>
      </c>
      <c r="Z179" s="108"/>
      <c r="AA179" s="108"/>
      <c r="AB179" s="104" t="s">
        <v>1843</v>
      </c>
      <c r="AC179" s="25" t="s">
        <v>34</v>
      </c>
      <c r="AD179" s="25"/>
      <c r="AE179" s="25"/>
      <c r="AF179" s="25" t="s">
        <v>38</v>
      </c>
    </row>
    <row r="180" spans="1:33" ht="75" hidden="1" customHeight="1" x14ac:dyDescent="0.25">
      <c r="A180" s="32">
        <v>177</v>
      </c>
      <c r="B180" s="19" t="s">
        <v>1837</v>
      </c>
      <c r="C180" s="32">
        <v>2.1</v>
      </c>
      <c r="D180" s="11" t="str">
        <f t="shared" si="25"/>
        <v>https://pypi.org/project/jsonpointer/2.1</v>
      </c>
      <c r="E180" s="42">
        <v>44268.788968102963</v>
      </c>
      <c r="F180" s="14" t="s">
        <v>283</v>
      </c>
      <c r="G180" s="43" t="s">
        <v>1844</v>
      </c>
      <c r="H180" s="42">
        <v>45453.808804378546</v>
      </c>
      <c r="I180" s="47"/>
      <c r="J180" s="44" t="s">
        <v>29</v>
      </c>
      <c r="K180" s="11" t="s">
        <v>1845</v>
      </c>
      <c r="L180" s="45" t="s">
        <v>1846</v>
      </c>
      <c r="M180" s="50" t="s">
        <v>1847</v>
      </c>
      <c r="N180" s="156"/>
      <c r="O180" s="78"/>
      <c r="P180" s="95" t="s">
        <v>1848</v>
      </c>
      <c r="Q180" s="89" t="s">
        <v>34</v>
      </c>
      <c r="R180" s="41" t="str">
        <f t="shared" ref="R180:R182" si="32">HYPERLINK(_xlfn.CONCAT("https://nvd.nist.gov/vuln/search/results?form_type=Basic&amp;results_type=overview&amp;query=",$B180,"&amp;search_type=all&amp;isCpeNameSearch=false"),CONCATENATE("NVD NIST ",$B180," link"))</f>
        <v>NVD NIST jsonpointer link</v>
      </c>
      <c r="S180" s="89"/>
      <c r="T180" s="95" t="s">
        <v>1849</v>
      </c>
      <c r="U180" s="46" t="s">
        <v>34</v>
      </c>
      <c r="V180" s="41" t="str">
        <f t="shared" ref="V180:V182" si="33">HYPERLINK(CONCATENATE("https://cve.mitre.org/cgi-bin/cvekey.cgi?keyword=",$B180),CONCATENATE("CVE MITRE ",$B180," link"))</f>
        <v>CVE MITRE jsonpointer link</v>
      </c>
      <c r="W180" s="46"/>
      <c r="X180" s="95" t="s">
        <v>1850</v>
      </c>
      <c r="Y180" s="50" t="s">
        <v>1851</v>
      </c>
      <c r="Z180" s="142" t="str">
        <f t="shared" ref="Z180:Z182" si="34">HYPERLINK(CONCATENATE("https://security.snyk.io/vuln/pip?search=",$B180),CONCATENATE("Snyk ",$B180," link"))</f>
        <v>Snyk jsonpointer link</v>
      </c>
      <c r="AA180" s="109"/>
      <c r="AB180" s="104" t="s">
        <v>1852</v>
      </c>
      <c r="AC180" s="25" t="s">
        <v>34</v>
      </c>
      <c r="AD180" s="141" t="str">
        <f t="shared" ref="AD180:AD182" si="35">HYPERLINK(CONCATENATE("https://www.exploit-db.com/search?q=",$B396,"&amp;verified=true"),CONCATENATE("Exploit-DB ",$B396," link"))</f>
        <v>Exploit-DB simpful link</v>
      </c>
      <c r="AE180" s="25"/>
      <c r="AF180" s="50" t="s">
        <v>1853</v>
      </c>
    </row>
    <row r="181" spans="1:33" ht="75" hidden="1" customHeight="1" x14ac:dyDescent="0.25">
      <c r="A181" s="32">
        <v>178</v>
      </c>
      <c r="B181" s="19" t="s">
        <v>1854</v>
      </c>
      <c r="C181" s="32" t="s">
        <v>1855</v>
      </c>
      <c r="D181" s="11" t="str">
        <f t="shared" si="25"/>
        <v>https://pypi.org/project/jsonschema/4.17.3</v>
      </c>
      <c r="E181" s="42">
        <v>44894.859558366159</v>
      </c>
      <c r="F181" s="14" t="s">
        <v>1856</v>
      </c>
      <c r="G181" s="43" t="s">
        <v>1857</v>
      </c>
      <c r="H181" s="42">
        <v>45803.783430757852</v>
      </c>
      <c r="I181" s="44" t="s">
        <v>1858</v>
      </c>
      <c r="J181" s="44" t="s">
        <v>29</v>
      </c>
      <c r="K181" s="45" t="s">
        <v>1859</v>
      </c>
      <c r="L181" s="45" t="s">
        <v>1860</v>
      </c>
      <c r="M181" s="50" t="s">
        <v>1861</v>
      </c>
      <c r="N181" s="156"/>
      <c r="O181" s="78"/>
      <c r="P181" s="95" t="s">
        <v>1862</v>
      </c>
      <c r="Q181" s="89" t="s">
        <v>34</v>
      </c>
      <c r="R181" s="41" t="str">
        <f t="shared" si="32"/>
        <v>NVD NIST jsonschema link</v>
      </c>
      <c r="S181" s="89"/>
      <c r="T181" s="95" t="s">
        <v>1863</v>
      </c>
      <c r="U181" s="49" t="s">
        <v>1864</v>
      </c>
      <c r="V181" s="41" t="str">
        <f t="shared" si="33"/>
        <v>CVE MITRE jsonschema link</v>
      </c>
      <c r="W181" s="49"/>
      <c r="X181" s="95" t="s">
        <v>1865</v>
      </c>
      <c r="Y181" s="49" t="s">
        <v>1866</v>
      </c>
      <c r="Z181" s="142" t="str">
        <f t="shared" si="34"/>
        <v>Snyk jsonschema link</v>
      </c>
      <c r="AA181" s="107"/>
      <c r="AB181" s="104" t="s">
        <v>1867</v>
      </c>
      <c r="AC181" s="25" t="s">
        <v>34</v>
      </c>
      <c r="AD181" s="141" t="str">
        <f t="shared" si="35"/>
        <v>Exploit-DB simplegeneric link</v>
      </c>
      <c r="AE181" s="25"/>
      <c r="AF181" s="50" t="s">
        <v>1868</v>
      </c>
    </row>
    <row r="182" spans="1:33" ht="60" hidden="1" customHeight="1" x14ac:dyDescent="0.25">
      <c r="A182" s="32">
        <v>179</v>
      </c>
      <c r="B182" s="19" t="s">
        <v>1869</v>
      </c>
      <c r="C182" s="32" t="s">
        <v>112</v>
      </c>
      <c r="D182" s="11" t="str">
        <f t="shared" si="25"/>
        <v>https://pypi.org/project/jupyter/1.0.0</v>
      </c>
      <c r="E182" s="42">
        <v>42228.029848976803</v>
      </c>
      <c r="F182" s="14" t="s">
        <v>1616</v>
      </c>
      <c r="G182" s="43" t="s">
        <v>1870</v>
      </c>
      <c r="H182" s="42">
        <v>45534.302627846599</v>
      </c>
      <c r="I182" s="44" t="s">
        <v>1871</v>
      </c>
      <c r="J182" s="44" t="s">
        <v>124</v>
      </c>
      <c r="K182" s="62"/>
      <c r="L182" s="45" t="s">
        <v>1872</v>
      </c>
      <c r="M182" s="29" t="s">
        <v>32</v>
      </c>
      <c r="N182" s="151"/>
      <c r="O182" s="78"/>
      <c r="P182" s="95" t="s">
        <v>1873</v>
      </c>
      <c r="Q182" s="89" t="s">
        <v>34</v>
      </c>
      <c r="R182" s="41" t="str">
        <f t="shared" si="32"/>
        <v>NVD NIST jupyter link</v>
      </c>
      <c r="S182" s="89"/>
      <c r="T182" s="95" t="s">
        <v>1874</v>
      </c>
      <c r="U182" s="49" t="s">
        <v>1875</v>
      </c>
      <c r="V182" s="41" t="str">
        <f t="shared" si="33"/>
        <v>CVE MITRE jupyter link</v>
      </c>
      <c r="W182" s="49"/>
      <c r="X182" s="95" t="s">
        <v>1876</v>
      </c>
      <c r="Y182" s="49" t="s">
        <v>1877</v>
      </c>
      <c r="Z182" s="142" t="str">
        <f t="shared" si="34"/>
        <v>Snyk jupyter link</v>
      </c>
      <c r="AA182" s="107"/>
      <c r="AB182" s="104" t="s">
        <v>1878</v>
      </c>
      <c r="AC182" s="25" t="s">
        <v>34</v>
      </c>
      <c r="AD182" s="141" t="str">
        <f t="shared" si="35"/>
        <v>Exploit-DB singledispatch link</v>
      </c>
      <c r="AE182" s="25"/>
      <c r="AF182" s="50" t="s">
        <v>1879</v>
      </c>
    </row>
    <row r="183" spans="1:33" ht="60" hidden="1" customHeight="1" x14ac:dyDescent="0.25">
      <c r="A183" s="32">
        <v>180</v>
      </c>
      <c r="B183" s="19" t="s">
        <v>1880</v>
      </c>
      <c r="C183" s="32" t="s">
        <v>1881</v>
      </c>
      <c r="D183" s="11" t="str">
        <f t="shared" si="25"/>
        <v>https://pypi.org/project/jupyter_client/8.1.0</v>
      </c>
      <c r="E183" s="42">
        <v>45005.613768479488</v>
      </c>
      <c r="F183" s="14" t="s">
        <v>1882</v>
      </c>
      <c r="G183" s="43" t="s">
        <v>1883</v>
      </c>
      <c r="H183" s="42">
        <v>45552.4473983645</v>
      </c>
      <c r="I183" s="44" t="s">
        <v>1884</v>
      </c>
      <c r="J183" s="44" t="s">
        <v>124</v>
      </c>
      <c r="K183" s="11" t="s">
        <v>1885</v>
      </c>
      <c r="L183" s="45" t="s">
        <v>1886</v>
      </c>
      <c r="M183" s="29" t="s">
        <v>32</v>
      </c>
      <c r="N183" s="151"/>
      <c r="O183" s="78"/>
      <c r="P183" s="95" t="s">
        <v>1887</v>
      </c>
      <c r="Q183" s="90" t="s">
        <v>34</v>
      </c>
      <c r="R183" s="139"/>
      <c r="S183" s="90"/>
      <c r="T183" s="95" t="s">
        <v>1888</v>
      </c>
      <c r="U183" s="25" t="s">
        <v>34</v>
      </c>
      <c r="V183" s="25"/>
      <c r="W183" s="25"/>
      <c r="X183" s="95" t="s">
        <v>1889</v>
      </c>
      <c r="Y183" s="25" t="s">
        <v>34</v>
      </c>
      <c r="Z183" s="108"/>
      <c r="AA183" s="108"/>
      <c r="AB183" s="104" t="s">
        <v>1890</v>
      </c>
      <c r="AC183" s="25" t="s">
        <v>34</v>
      </c>
      <c r="AD183" s="25"/>
      <c r="AE183" s="25"/>
      <c r="AF183" s="25" t="s">
        <v>38</v>
      </c>
    </row>
    <row r="184" spans="1:33" ht="60" hidden="1" customHeight="1" x14ac:dyDescent="0.25">
      <c r="A184" s="32">
        <v>181</v>
      </c>
      <c r="B184" s="19" t="s">
        <v>1891</v>
      </c>
      <c r="C184" s="32" t="s">
        <v>1892</v>
      </c>
      <c r="D184" s="11" t="str">
        <f t="shared" si="25"/>
        <v>https://pypi.org/project/jupyter-console/6.6.3</v>
      </c>
      <c r="E184" s="42">
        <v>44991.5926878467</v>
      </c>
      <c r="F184" s="14" t="s">
        <v>1892</v>
      </c>
      <c r="G184" s="43" t="s">
        <v>1893</v>
      </c>
      <c r="H184" s="42">
        <v>44991.5926878467</v>
      </c>
      <c r="I184" s="44" t="s">
        <v>1894</v>
      </c>
      <c r="J184" s="44" t="s">
        <v>124</v>
      </c>
      <c r="K184" s="62"/>
      <c r="L184" s="45" t="s">
        <v>1895</v>
      </c>
      <c r="M184" s="29" t="s">
        <v>32</v>
      </c>
      <c r="N184" s="151"/>
      <c r="O184" s="78"/>
      <c r="P184" s="95" t="s">
        <v>1896</v>
      </c>
      <c r="Q184" s="90" t="s">
        <v>34</v>
      </c>
      <c r="R184" s="90"/>
      <c r="S184" s="90"/>
      <c r="T184" s="95" t="s">
        <v>1897</v>
      </c>
      <c r="U184" s="25" t="s">
        <v>34</v>
      </c>
      <c r="V184" s="25"/>
      <c r="W184" s="25"/>
      <c r="X184" s="95" t="s">
        <v>1898</v>
      </c>
      <c r="Y184" s="25" t="s">
        <v>34</v>
      </c>
      <c r="Z184" s="108"/>
      <c r="AA184" s="108"/>
      <c r="AB184" s="104" t="s">
        <v>1899</v>
      </c>
      <c r="AC184" s="25" t="s">
        <v>34</v>
      </c>
      <c r="AD184" s="25"/>
      <c r="AE184" s="25"/>
      <c r="AF184" s="25" t="s">
        <v>38</v>
      </c>
    </row>
    <row r="185" spans="1:33" ht="60" hidden="1" customHeight="1" x14ac:dyDescent="0.25">
      <c r="A185" s="32">
        <v>182</v>
      </c>
      <c r="B185" s="19" t="s">
        <v>1900</v>
      </c>
      <c r="C185" s="30" t="s">
        <v>1901</v>
      </c>
      <c r="D185" s="11" t="str">
        <f t="shared" si="25"/>
        <v>https://pypi.org/project/jupyter_core/5.3.0</v>
      </c>
      <c r="E185" s="42">
        <v>45001.663185843579</v>
      </c>
      <c r="F185" s="14" t="s">
        <v>1902</v>
      </c>
      <c r="G185" s="43" t="s">
        <v>1903</v>
      </c>
      <c r="H185" s="42">
        <v>45804.318230760102</v>
      </c>
      <c r="I185" s="44" t="s">
        <v>1904</v>
      </c>
      <c r="J185" s="44" t="s">
        <v>124</v>
      </c>
      <c r="K185" s="11" t="s">
        <v>1905</v>
      </c>
      <c r="L185" s="45" t="s">
        <v>1906</v>
      </c>
      <c r="M185" s="49" t="s">
        <v>1907</v>
      </c>
      <c r="N185" s="155"/>
      <c r="O185" s="79" t="s">
        <v>1908</v>
      </c>
      <c r="P185" s="95" t="s">
        <v>1909</v>
      </c>
      <c r="Q185" s="90" t="s">
        <v>34</v>
      </c>
      <c r="R185" s="41" t="str">
        <f>HYPERLINK(_xlfn.CONCAT("https://nvd.nist.gov/vuln/search/results?form_type=Basic&amp;results_type=overview&amp;query=",$B185,"&amp;search_type=all&amp;isCpeNameSearch=false"),CONCATENATE("NVD NIST ",$B185," link"))</f>
        <v>NVD NIST jupyter_core link</v>
      </c>
      <c r="S185" s="90"/>
      <c r="T185" s="95" t="s">
        <v>1910</v>
      </c>
      <c r="U185" s="46" t="s">
        <v>34</v>
      </c>
      <c r="V185" s="41" t="str">
        <f>HYPERLINK(CONCATENATE("https://cve.mitre.org/cgi-bin/cvekey.cgi?keyword=",$B185),CONCATENATE("CVE MITRE ",$B185," link"))</f>
        <v>CVE MITRE jupyter_core link</v>
      </c>
      <c r="W185" s="46"/>
      <c r="X185" s="95" t="s">
        <v>1911</v>
      </c>
      <c r="Y185" s="46" t="s">
        <v>34</v>
      </c>
      <c r="Z185" s="142" t="str">
        <f t="shared" ref="Z185" si="36">HYPERLINK(CONCATENATE("https://security.snyk.io/vuln/pip?search=",$B185),CONCATENATE("Snyk ",$B185," link"))</f>
        <v>Snyk jupyter_core link</v>
      </c>
      <c r="AA185" s="106"/>
      <c r="AB185" s="104" t="s">
        <v>1912</v>
      </c>
      <c r="AC185" s="25" t="s">
        <v>34</v>
      </c>
      <c r="AD185" s="141" t="str">
        <f>HYPERLINK(CONCATENATE("https://www.exploit-db.com/search?q=",$B401,"&amp;verified=true"),CONCATENATE("Exploit-DB ",$B401," link"))</f>
        <v>Exploit-DB slicer link</v>
      </c>
      <c r="AE185" s="25"/>
      <c r="AF185" s="50" t="s">
        <v>1913</v>
      </c>
    </row>
    <row r="186" spans="1:33" ht="60" hidden="1" customHeight="1" x14ac:dyDescent="0.25">
      <c r="A186" s="32">
        <v>183</v>
      </c>
      <c r="B186" s="19" t="s">
        <v>1914</v>
      </c>
      <c r="C186" s="32" t="s">
        <v>1915</v>
      </c>
      <c r="D186" s="11" t="str">
        <f t="shared" si="25"/>
        <v>https://pypi.org/project/jupyter-events/0.6.3</v>
      </c>
      <c r="E186" s="42">
        <v>44938.743548669037</v>
      </c>
      <c r="F186" s="14" t="s">
        <v>80</v>
      </c>
      <c r="G186" s="43" t="s">
        <v>1916</v>
      </c>
      <c r="H186" s="42">
        <v>45691.724752821181</v>
      </c>
      <c r="I186" s="44" t="s">
        <v>1917</v>
      </c>
      <c r="J186" s="44" t="s">
        <v>124</v>
      </c>
      <c r="K186" s="45" t="s">
        <v>1918</v>
      </c>
      <c r="L186" s="45" t="s">
        <v>1919</v>
      </c>
      <c r="M186" s="29" t="s">
        <v>32</v>
      </c>
      <c r="N186" s="151"/>
      <c r="O186" s="78"/>
      <c r="P186" s="95" t="s">
        <v>1920</v>
      </c>
      <c r="Q186" s="90" t="s">
        <v>34</v>
      </c>
      <c r="R186" s="139"/>
      <c r="S186" s="90"/>
      <c r="T186" s="95" t="s">
        <v>1921</v>
      </c>
      <c r="U186" s="25" t="s">
        <v>34</v>
      </c>
      <c r="V186" s="25"/>
      <c r="W186" s="25"/>
      <c r="X186" s="95" t="s">
        <v>1922</v>
      </c>
      <c r="Y186" s="25" t="s">
        <v>34</v>
      </c>
      <c r="Z186" s="108"/>
      <c r="AA186" s="108"/>
      <c r="AB186" s="104" t="s">
        <v>1923</v>
      </c>
      <c r="AC186" s="25" t="s">
        <v>34</v>
      </c>
      <c r="AD186" s="25"/>
      <c r="AE186" s="25"/>
      <c r="AF186" s="25" t="s">
        <v>38</v>
      </c>
    </row>
    <row r="187" spans="1:33" ht="75" customHeight="1" x14ac:dyDescent="0.25">
      <c r="A187" s="32">
        <v>184</v>
      </c>
      <c r="B187" s="19" t="s">
        <v>1924</v>
      </c>
      <c r="C187" s="30" t="s">
        <v>1925</v>
      </c>
      <c r="D187" s="11" t="str">
        <f t="shared" si="25"/>
        <v>https://pypi.org/project/jupyter_server/2.5.0</v>
      </c>
      <c r="E187" s="42">
        <v>45001.640798934633</v>
      </c>
      <c r="F187" s="14" t="s">
        <v>1926</v>
      </c>
      <c r="G187" s="43" t="s">
        <v>1927</v>
      </c>
      <c r="H187" s="42">
        <v>45789.697723793062</v>
      </c>
      <c r="I187" s="44" t="s">
        <v>1928</v>
      </c>
      <c r="J187" s="44" t="s">
        <v>29</v>
      </c>
      <c r="K187" s="11" t="s">
        <v>1929</v>
      </c>
      <c r="L187" s="45" t="s">
        <v>1930</v>
      </c>
      <c r="M187" s="49" t="s">
        <v>1931</v>
      </c>
      <c r="N187" s="163"/>
      <c r="O187" s="79" t="s">
        <v>1932</v>
      </c>
      <c r="P187" s="95" t="s">
        <v>1933</v>
      </c>
      <c r="Q187" s="91" t="s">
        <v>1934</v>
      </c>
      <c r="R187" s="41" t="str">
        <f>HYPERLINK(_xlfn.CONCAT("https://nvd.nist.gov/vuln/search/results?form_type=Basic&amp;results_type=overview&amp;query=",$B187,"&amp;search_type=all&amp;isCpeNameSearch=false"),CONCATENATE("NVD NIST ",$B187," link"))</f>
        <v>NVD NIST jupyter_server link</v>
      </c>
      <c r="S187" s="16" t="s">
        <v>5635</v>
      </c>
      <c r="T187" s="95" t="s">
        <v>1935</v>
      </c>
      <c r="U187" s="49" t="s">
        <v>1936</v>
      </c>
      <c r="V187" s="41" t="str">
        <f>HYPERLINK(CONCATENATE("https://cve.mitre.org/cgi-bin/cvekey.cgi?keyword=",$B187),CONCATENATE("CVE MITRE ",$B187," link"))</f>
        <v>CVE MITRE jupyter_server link</v>
      </c>
      <c r="W187" s="16" t="s">
        <v>5635</v>
      </c>
      <c r="X187" s="95" t="s">
        <v>1937</v>
      </c>
      <c r="Y187" s="49" t="s">
        <v>1938</v>
      </c>
      <c r="Z187" s="142" t="str">
        <f t="shared" ref="Z187" si="37">HYPERLINK(CONCATENATE("https://security.snyk.io/vuln/pip?search=",$B187),CONCATENATE("Snyk ",$B187," link"))</f>
        <v>Snyk jupyter_server link</v>
      </c>
      <c r="AA187" s="16" t="s">
        <v>5635</v>
      </c>
      <c r="AB187" s="104" t="s">
        <v>1939</v>
      </c>
      <c r="AC187" s="25" t="s">
        <v>34</v>
      </c>
      <c r="AD187" s="141" t="str">
        <f>HYPERLINK(CONCATENATE("https://www.exploit-db.com/search?q=",$B187,"&amp;verified=true"),CONCATENATE("Exploit-DB ",$B187," link"))</f>
        <v>Exploit-DB jupyter_server link</v>
      </c>
      <c r="AE187" s="143" t="s">
        <v>5630</v>
      </c>
      <c r="AF187" s="50" t="s">
        <v>1940</v>
      </c>
      <c r="AG187" s="53" t="s">
        <v>38</v>
      </c>
    </row>
    <row r="188" spans="1:33" ht="75" hidden="1" customHeight="1" x14ac:dyDescent="0.25">
      <c r="A188" s="32">
        <v>185</v>
      </c>
      <c r="B188" s="19" t="s">
        <v>1941</v>
      </c>
      <c r="C188" s="32" t="s">
        <v>1108</v>
      </c>
      <c r="D188" s="11" t="str">
        <f t="shared" si="25"/>
        <v>https://pypi.org/project/jupyter_server_fileid/0.9.0</v>
      </c>
      <c r="E188" s="42">
        <v>45025.755134325213</v>
      </c>
      <c r="F188" s="14" t="s">
        <v>1942</v>
      </c>
      <c r="G188" s="43" t="s">
        <v>1943</v>
      </c>
      <c r="H188" s="42">
        <v>45541.30461163359</v>
      </c>
      <c r="I188" s="44" t="s">
        <v>1944</v>
      </c>
      <c r="J188" s="44" t="s">
        <v>124</v>
      </c>
      <c r="K188" s="11" t="s">
        <v>1945</v>
      </c>
      <c r="L188" s="45" t="s">
        <v>1946</v>
      </c>
      <c r="M188" s="29" t="s">
        <v>32</v>
      </c>
      <c r="N188" s="151"/>
      <c r="O188" s="78"/>
      <c r="P188" s="95" t="s">
        <v>1947</v>
      </c>
      <c r="Q188" s="90" t="s">
        <v>34</v>
      </c>
      <c r="R188" s="139"/>
      <c r="S188" s="90"/>
      <c r="T188" s="95" t="s">
        <v>1948</v>
      </c>
      <c r="U188" s="25" t="s">
        <v>34</v>
      </c>
      <c r="V188" s="25"/>
      <c r="W188" s="25"/>
      <c r="X188" s="95" t="s">
        <v>1949</v>
      </c>
      <c r="Y188" s="25" t="s">
        <v>34</v>
      </c>
      <c r="Z188" s="108"/>
      <c r="AA188" s="108"/>
      <c r="AB188" s="104" t="s">
        <v>1950</v>
      </c>
      <c r="AC188" s="25" t="s">
        <v>34</v>
      </c>
      <c r="AD188" s="25"/>
      <c r="AE188" s="25"/>
      <c r="AF188" s="25" t="s">
        <v>38</v>
      </c>
    </row>
    <row r="189" spans="1:33" ht="75" hidden="1" customHeight="1" x14ac:dyDescent="0.25">
      <c r="A189" s="32">
        <v>186</v>
      </c>
      <c r="B189" s="19" t="s">
        <v>1951</v>
      </c>
      <c r="C189" s="32" t="s">
        <v>423</v>
      </c>
      <c r="D189" s="11" t="str">
        <f t="shared" si="25"/>
        <v>https://pypi.org/project/jupyter_server_terminals/0.4.4</v>
      </c>
      <c r="E189" s="42">
        <v>44935.535983705959</v>
      </c>
      <c r="F189" s="14" t="s">
        <v>1952</v>
      </c>
      <c r="G189" s="43" t="s">
        <v>1953</v>
      </c>
      <c r="H189" s="42">
        <v>45363.609035983267</v>
      </c>
      <c r="I189" s="44" t="s">
        <v>1954</v>
      </c>
      <c r="J189" s="44" t="s">
        <v>124</v>
      </c>
      <c r="K189" s="62"/>
      <c r="L189" s="45" t="s">
        <v>1955</v>
      </c>
      <c r="M189" s="29" t="s">
        <v>32</v>
      </c>
      <c r="N189" s="151"/>
      <c r="O189" s="78"/>
      <c r="P189" s="95" t="s">
        <v>1956</v>
      </c>
      <c r="Q189" s="90" t="s">
        <v>34</v>
      </c>
      <c r="R189" s="90"/>
      <c r="S189" s="90"/>
      <c r="T189" s="95" t="s">
        <v>1957</v>
      </c>
      <c r="U189" s="25" t="s">
        <v>34</v>
      </c>
      <c r="V189" s="25"/>
      <c r="W189" s="25"/>
      <c r="X189" s="95" t="s">
        <v>1958</v>
      </c>
      <c r="Y189" s="25" t="s">
        <v>34</v>
      </c>
      <c r="Z189" s="108"/>
      <c r="AA189" s="108"/>
      <c r="AB189" s="104" t="s">
        <v>1959</v>
      </c>
      <c r="AC189" s="25" t="s">
        <v>34</v>
      </c>
      <c r="AD189" s="25"/>
      <c r="AE189" s="25"/>
      <c r="AF189" s="25" t="s">
        <v>38</v>
      </c>
    </row>
    <row r="190" spans="1:33" ht="75" hidden="1" customHeight="1" x14ac:dyDescent="0.25">
      <c r="A190" s="32">
        <v>187</v>
      </c>
      <c r="B190" s="19" t="s">
        <v>1960</v>
      </c>
      <c r="C190" s="32" t="s">
        <v>776</v>
      </c>
      <c r="D190" s="11" t="str">
        <f t="shared" si="25"/>
        <v>https://pypi.org/project/jupyter_server_ydoc/0.8.0</v>
      </c>
      <c r="E190" s="42">
        <v>44990.473856471857</v>
      </c>
      <c r="F190" s="14" t="s">
        <v>762</v>
      </c>
      <c r="G190" s="43" t="s">
        <v>1961</v>
      </c>
      <c r="H190" s="42">
        <v>45840.527059505032</v>
      </c>
      <c r="I190" s="44" t="s">
        <v>1962</v>
      </c>
      <c r="J190" s="44" t="s">
        <v>124</v>
      </c>
      <c r="K190" s="45" t="s">
        <v>1963</v>
      </c>
      <c r="L190" s="45" t="s">
        <v>1964</v>
      </c>
      <c r="M190" s="29" t="s">
        <v>32</v>
      </c>
      <c r="N190" s="151"/>
      <c r="O190" s="78"/>
      <c r="P190" s="95" t="s">
        <v>1965</v>
      </c>
      <c r="Q190" s="90" t="s">
        <v>34</v>
      </c>
      <c r="R190" s="90"/>
      <c r="S190" s="90"/>
      <c r="T190" s="95" t="s">
        <v>1966</v>
      </c>
      <c r="U190" s="25" t="s">
        <v>34</v>
      </c>
      <c r="V190" s="25"/>
      <c r="W190" s="25"/>
      <c r="X190" s="95" t="s">
        <v>1967</v>
      </c>
      <c r="Y190" s="25" t="s">
        <v>34</v>
      </c>
      <c r="Z190" s="108"/>
      <c r="AA190" s="108"/>
      <c r="AB190" s="104" t="s">
        <v>1968</v>
      </c>
      <c r="AC190" s="25" t="s">
        <v>34</v>
      </c>
      <c r="AD190" s="25"/>
      <c r="AE190" s="25"/>
      <c r="AF190" s="25" t="s">
        <v>38</v>
      </c>
    </row>
    <row r="191" spans="1:33" ht="60" hidden="1" customHeight="1" x14ac:dyDescent="0.25">
      <c r="A191" s="32">
        <v>188</v>
      </c>
      <c r="B191" s="19" t="s">
        <v>1969</v>
      </c>
      <c r="C191" s="32" t="s">
        <v>1970</v>
      </c>
      <c r="D191" s="11" t="str">
        <f t="shared" si="25"/>
        <v>https://pypi.org/project/jupyter-ydoc/0.2.4</v>
      </c>
      <c r="E191" s="42">
        <v>45028.32218110362</v>
      </c>
      <c r="F191" s="14" t="s">
        <v>672</v>
      </c>
      <c r="G191" s="43" t="s">
        <v>1971</v>
      </c>
      <c r="H191" s="42">
        <v>45839.363250332717</v>
      </c>
      <c r="I191" s="44" t="s">
        <v>1972</v>
      </c>
      <c r="J191" s="44" t="s">
        <v>124</v>
      </c>
      <c r="K191" s="11" t="s">
        <v>1973</v>
      </c>
      <c r="L191" s="45" t="s">
        <v>1974</v>
      </c>
      <c r="M191" s="29" t="s">
        <v>32</v>
      </c>
      <c r="N191" s="151"/>
      <c r="O191" s="78"/>
      <c r="P191" s="95" t="s">
        <v>1975</v>
      </c>
      <c r="Q191" s="90" t="s">
        <v>34</v>
      </c>
      <c r="R191" s="90"/>
      <c r="S191" s="90"/>
      <c r="T191" s="95" t="s">
        <v>1976</v>
      </c>
      <c r="U191" s="25" t="s">
        <v>34</v>
      </c>
      <c r="V191" s="25"/>
      <c r="W191" s="25"/>
      <c r="X191" s="95" t="s">
        <v>1977</v>
      </c>
      <c r="Y191" s="25" t="s">
        <v>34</v>
      </c>
      <c r="Z191" s="108"/>
      <c r="AA191" s="108"/>
      <c r="AB191" s="104" t="s">
        <v>1978</v>
      </c>
      <c r="AC191" s="25" t="s">
        <v>34</v>
      </c>
      <c r="AD191" s="25"/>
      <c r="AE191" s="25"/>
      <c r="AF191" s="25" t="s">
        <v>38</v>
      </c>
    </row>
    <row r="192" spans="1:33" ht="75" customHeight="1" x14ac:dyDescent="0.25">
      <c r="A192" s="32">
        <v>189</v>
      </c>
      <c r="B192" s="19" t="s">
        <v>1979</v>
      </c>
      <c r="C192" s="30" t="s">
        <v>1980</v>
      </c>
      <c r="D192" s="11" t="str">
        <f t="shared" si="25"/>
        <v>https://pypi.org/project/jupyterlab/3.6.3</v>
      </c>
      <c r="E192" s="42">
        <v>45016.299123527147</v>
      </c>
      <c r="F192" s="14" t="s">
        <v>1981</v>
      </c>
      <c r="G192" s="43" t="s">
        <v>1982</v>
      </c>
      <c r="H192" s="42">
        <v>45836.54670922373</v>
      </c>
      <c r="I192" s="44" t="s">
        <v>1983</v>
      </c>
      <c r="J192" s="44" t="s">
        <v>29</v>
      </c>
      <c r="K192" s="45" t="s">
        <v>1984</v>
      </c>
      <c r="L192" s="45" t="s">
        <v>1985</v>
      </c>
      <c r="M192" s="49" t="s">
        <v>1986</v>
      </c>
      <c r="N192" s="163"/>
      <c r="O192" s="79" t="s">
        <v>1987</v>
      </c>
      <c r="P192" s="95" t="s">
        <v>1988</v>
      </c>
      <c r="Q192" s="91" t="s">
        <v>1989</v>
      </c>
      <c r="R192" s="41" t="str">
        <f>HYPERLINK(_xlfn.CONCAT("https://nvd.nist.gov/vuln/search/results?form_type=Basic&amp;results_type=overview&amp;query=",$B192,"&amp;search_type=all&amp;isCpeNameSearch=false"),CONCATENATE("NVD NIST ",$B192," link"))</f>
        <v>NVD NIST jupyterlab link</v>
      </c>
      <c r="S192" s="16" t="s">
        <v>5634</v>
      </c>
      <c r="T192" s="95" t="s">
        <v>1990</v>
      </c>
      <c r="U192" s="49" t="s">
        <v>1991</v>
      </c>
      <c r="V192" s="41" t="str">
        <f>HYPERLINK(CONCATENATE("https://cve.mitre.org/cgi-bin/cvekey.cgi?keyword=",$B192),CONCATENATE("CVE MITRE ",$B192," link"))</f>
        <v>CVE MITRE jupyterlab link</v>
      </c>
      <c r="W192" s="16" t="s">
        <v>5634</v>
      </c>
      <c r="X192" s="95" t="s">
        <v>1992</v>
      </c>
      <c r="Y192" s="49" t="s">
        <v>1993</v>
      </c>
      <c r="Z192" s="142" t="str">
        <f t="shared" ref="Z192" si="38">HYPERLINK(CONCATENATE("https://security.snyk.io/vuln/pip?search=",$B192),CONCATENATE("Snyk ",$B192," link"))</f>
        <v>Snyk jupyterlab link</v>
      </c>
      <c r="AA192" s="16" t="s">
        <v>5634</v>
      </c>
      <c r="AB192" s="104" t="s">
        <v>1994</v>
      </c>
      <c r="AC192" s="25" t="s">
        <v>34</v>
      </c>
      <c r="AD192" s="141" t="str">
        <f>HYPERLINK(CONCATENATE("https://www.exploit-db.com/search?q=",$B192,"&amp;verified=true"),CONCATENATE("Exploit-DB ",$B192," link"))</f>
        <v>Exploit-DB jupyterlab link</v>
      </c>
      <c r="AE192" s="143" t="s">
        <v>5630</v>
      </c>
      <c r="AF192" s="50" t="s">
        <v>1995</v>
      </c>
      <c r="AG192" s="53" t="s">
        <v>38</v>
      </c>
    </row>
    <row r="193" spans="1:32" ht="75" hidden="1" customHeight="1" x14ac:dyDescent="0.25">
      <c r="A193" s="32">
        <v>190</v>
      </c>
      <c r="B193" s="19" t="s">
        <v>1996</v>
      </c>
      <c r="C193" s="32" t="s">
        <v>682</v>
      </c>
      <c r="D193" s="11" t="str">
        <f t="shared" si="25"/>
        <v>https://pypi.org/project/jupyterlab-pygments/0.1.2</v>
      </c>
      <c r="E193" s="42">
        <v>44103.375088546207</v>
      </c>
      <c r="F193" s="14" t="s">
        <v>1710</v>
      </c>
      <c r="G193" s="43" t="s">
        <v>1997</v>
      </c>
      <c r="H193" s="42">
        <v>45253.393452842327</v>
      </c>
      <c r="I193" s="47"/>
      <c r="J193" s="44" t="s">
        <v>124</v>
      </c>
      <c r="K193" s="45" t="s">
        <v>1998</v>
      </c>
      <c r="L193" s="45" t="s">
        <v>1999</v>
      </c>
      <c r="M193" s="29" t="s">
        <v>32</v>
      </c>
      <c r="N193" s="151"/>
      <c r="O193" s="78"/>
      <c r="P193" s="95" t="s">
        <v>2000</v>
      </c>
      <c r="Q193" s="90" t="s">
        <v>34</v>
      </c>
      <c r="R193" s="139"/>
      <c r="S193" s="90"/>
      <c r="T193" s="95" t="s">
        <v>2001</v>
      </c>
      <c r="U193" s="25" t="s">
        <v>34</v>
      </c>
      <c r="V193" s="25"/>
      <c r="W193" s="25"/>
      <c r="X193" s="95" t="s">
        <v>2002</v>
      </c>
      <c r="Y193" s="25" t="s">
        <v>34</v>
      </c>
      <c r="Z193" s="108"/>
      <c r="AA193" s="108"/>
      <c r="AB193" s="104" t="s">
        <v>2003</v>
      </c>
      <c r="AC193" s="25" t="s">
        <v>34</v>
      </c>
      <c r="AD193" s="25"/>
      <c r="AE193" s="25"/>
      <c r="AF193" s="25" t="s">
        <v>38</v>
      </c>
    </row>
    <row r="194" spans="1:32" ht="60" hidden="1" customHeight="1" x14ac:dyDescent="0.25">
      <c r="A194" s="32">
        <v>191</v>
      </c>
      <c r="B194" s="19" t="s">
        <v>2004</v>
      </c>
      <c r="C194" s="32" t="s">
        <v>2005</v>
      </c>
      <c r="D194" s="11" t="str">
        <f t="shared" si="25"/>
        <v>https://pypi.org/project/jupyterlab_server/2.22.0</v>
      </c>
      <c r="E194" s="42">
        <v>45016.502374627977</v>
      </c>
      <c r="F194" s="14" t="s">
        <v>2006</v>
      </c>
      <c r="G194" s="43" t="s">
        <v>2007</v>
      </c>
      <c r="H194" s="42">
        <v>45489.709735134893</v>
      </c>
      <c r="I194" s="44" t="s">
        <v>2008</v>
      </c>
      <c r="J194" s="44" t="s">
        <v>124</v>
      </c>
      <c r="K194" s="11" t="s">
        <v>2009</v>
      </c>
      <c r="L194" s="45" t="s">
        <v>2010</v>
      </c>
      <c r="M194" s="29" t="s">
        <v>32</v>
      </c>
      <c r="N194" s="151"/>
      <c r="O194" s="78"/>
      <c r="P194" s="95" t="s">
        <v>2011</v>
      </c>
      <c r="Q194" s="90" t="s">
        <v>34</v>
      </c>
      <c r="R194" s="90"/>
      <c r="S194" s="90"/>
      <c r="T194" s="95" t="s">
        <v>2012</v>
      </c>
      <c r="U194" s="25" t="s">
        <v>34</v>
      </c>
      <c r="V194" s="25"/>
      <c r="W194" s="25"/>
      <c r="X194" s="95" t="s">
        <v>2013</v>
      </c>
      <c r="Y194" s="25" t="s">
        <v>34</v>
      </c>
      <c r="Z194" s="108"/>
      <c r="AA194" s="108"/>
      <c r="AB194" s="104" t="s">
        <v>2014</v>
      </c>
      <c r="AC194" s="25" t="s">
        <v>34</v>
      </c>
      <c r="AD194" s="25"/>
      <c r="AE194" s="25"/>
      <c r="AF194" s="25" t="s">
        <v>38</v>
      </c>
    </row>
    <row r="195" spans="1:32" ht="75" hidden="1" customHeight="1" x14ac:dyDescent="0.25">
      <c r="A195" s="32">
        <v>192</v>
      </c>
      <c r="B195" s="19" t="s">
        <v>2015</v>
      </c>
      <c r="C195" s="32" t="s">
        <v>2016</v>
      </c>
      <c r="D195" s="11" t="str">
        <f t="shared" si="25"/>
        <v>https://pypi.org/project/jupyterlab-widgets/3.0.5</v>
      </c>
      <c r="E195" s="42">
        <v>44917.383724311243</v>
      </c>
      <c r="F195" s="14" t="s">
        <v>2017</v>
      </c>
      <c r="G195" s="43" t="s">
        <v>2018</v>
      </c>
      <c r="H195" s="42">
        <v>45782.522564061612</v>
      </c>
      <c r="I195" s="47"/>
      <c r="J195" s="44" t="s">
        <v>124</v>
      </c>
      <c r="K195" s="11" t="s">
        <v>2019</v>
      </c>
      <c r="L195" s="45" t="s">
        <v>2020</v>
      </c>
      <c r="M195" s="29" t="s">
        <v>32</v>
      </c>
      <c r="N195" s="151"/>
      <c r="O195" s="78"/>
      <c r="P195" s="95" t="s">
        <v>2021</v>
      </c>
      <c r="Q195" s="90" t="s">
        <v>34</v>
      </c>
      <c r="R195" s="90"/>
      <c r="S195" s="90"/>
      <c r="T195" s="95" t="s">
        <v>2022</v>
      </c>
      <c r="U195" s="25" t="s">
        <v>34</v>
      </c>
      <c r="V195" s="25"/>
      <c r="W195" s="25"/>
      <c r="X195" s="95" t="s">
        <v>2023</v>
      </c>
      <c r="Y195" s="25" t="s">
        <v>34</v>
      </c>
      <c r="Z195" s="108"/>
      <c r="AA195" s="108"/>
      <c r="AB195" s="104" t="s">
        <v>2024</v>
      </c>
      <c r="AC195" s="25" t="s">
        <v>34</v>
      </c>
      <c r="AD195" s="25"/>
      <c r="AE195" s="25"/>
      <c r="AF195" s="25" t="s">
        <v>38</v>
      </c>
    </row>
    <row r="196" spans="1:32" ht="45" hidden="1" customHeight="1" x14ac:dyDescent="0.25">
      <c r="A196" s="32">
        <v>193</v>
      </c>
      <c r="B196" s="19" t="s">
        <v>2025</v>
      </c>
      <c r="C196" s="32" t="s">
        <v>2026</v>
      </c>
      <c r="D196" s="11" t="str">
        <f t="shared" si="25"/>
        <v>https://pypi.org/project/keyring/23.13.1</v>
      </c>
      <c r="E196" s="42">
        <v>44913.850487792573</v>
      </c>
      <c r="F196" s="14" t="s">
        <v>2027</v>
      </c>
      <c r="G196" s="43" t="s">
        <v>2028</v>
      </c>
      <c r="H196" s="42">
        <v>45651.643569180269</v>
      </c>
      <c r="I196" s="44" t="s">
        <v>2029</v>
      </c>
      <c r="J196" s="44" t="s">
        <v>29</v>
      </c>
      <c r="K196" s="11" t="s">
        <v>2030</v>
      </c>
      <c r="L196" s="45" t="s">
        <v>2031</v>
      </c>
      <c r="M196" s="29" t="s">
        <v>32</v>
      </c>
      <c r="N196" s="151"/>
      <c r="O196" s="78"/>
      <c r="P196" s="95" t="s">
        <v>2032</v>
      </c>
      <c r="Q196" s="89" t="s">
        <v>34</v>
      </c>
      <c r="R196" s="89"/>
      <c r="S196" s="89"/>
      <c r="T196" s="95" t="s">
        <v>2033</v>
      </c>
      <c r="U196" s="46" t="s">
        <v>34</v>
      </c>
      <c r="V196" s="46"/>
      <c r="W196" s="46"/>
      <c r="X196" s="95" t="s">
        <v>2034</v>
      </c>
      <c r="Y196" s="46" t="s">
        <v>34</v>
      </c>
      <c r="Z196" s="106"/>
      <c r="AA196" s="106"/>
      <c r="AB196" s="104" t="s">
        <v>2035</v>
      </c>
      <c r="AC196" s="25" t="s">
        <v>34</v>
      </c>
      <c r="AD196" s="25"/>
      <c r="AE196" s="25"/>
      <c r="AF196" s="25" t="s">
        <v>38</v>
      </c>
    </row>
    <row r="197" spans="1:32" ht="60" hidden="1" customHeight="1" x14ac:dyDescent="0.25">
      <c r="A197" s="32">
        <v>194</v>
      </c>
      <c r="B197" s="19" t="s">
        <v>2036</v>
      </c>
      <c r="C197" s="32" t="s">
        <v>201</v>
      </c>
      <c r="D197" s="11" t="str">
        <f t="shared" si="25"/>
        <v>https://pypi.org/project/kiwisolver/1.4.4</v>
      </c>
      <c r="E197" s="42">
        <v>44757.859027890081</v>
      </c>
      <c r="F197" s="14" t="s">
        <v>2037</v>
      </c>
      <c r="G197" s="43" t="s">
        <v>2038</v>
      </c>
      <c r="H197" s="42">
        <v>45650.769649166432</v>
      </c>
      <c r="I197" s="47"/>
      <c r="J197" s="44" t="s">
        <v>124</v>
      </c>
      <c r="K197" s="45" t="s">
        <v>2039</v>
      </c>
      <c r="L197" s="45" t="s">
        <v>2040</v>
      </c>
      <c r="M197" s="29" t="s">
        <v>32</v>
      </c>
      <c r="N197" s="151"/>
      <c r="O197" s="78"/>
      <c r="P197" s="95" t="s">
        <v>2041</v>
      </c>
      <c r="Q197" s="90" t="s">
        <v>34</v>
      </c>
      <c r="R197" s="90"/>
      <c r="S197" s="90"/>
      <c r="T197" s="95" t="s">
        <v>2042</v>
      </c>
      <c r="U197" s="25" t="s">
        <v>34</v>
      </c>
      <c r="V197" s="25"/>
      <c r="W197" s="25"/>
      <c r="X197" s="95" t="s">
        <v>2043</v>
      </c>
      <c r="Y197" s="25" t="s">
        <v>34</v>
      </c>
      <c r="Z197" s="108"/>
      <c r="AA197" s="108"/>
      <c r="AB197" s="104" t="s">
        <v>2044</v>
      </c>
      <c r="AC197" s="25" t="s">
        <v>34</v>
      </c>
      <c r="AD197" s="25"/>
      <c r="AE197" s="25"/>
      <c r="AF197" s="25" t="s">
        <v>38</v>
      </c>
    </row>
    <row r="198" spans="1:32" ht="75" hidden="1" customHeight="1" x14ac:dyDescent="0.25">
      <c r="A198" s="32">
        <v>195</v>
      </c>
      <c r="B198" s="19" t="s">
        <v>2045</v>
      </c>
      <c r="C198" s="32">
        <v>0.2</v>
      </c>
      <c r="D198" s="11" t="str">
        <f t="shared" si="25"/>
        <v>https://pypi.org/project/lazy_loader/0.2</v>
      </c>
      <c r="E198" s="42">
        <v>45006.686190028959</v>
      </c>
      <c r="F198" s="58" t="s">
        <v>1233</v>
      </c>
      <c r="G198" s="43" t="s">
        <v>2046</v>
      </c>
      <c r="H198" s="42">
        <v>45387.543871694746</v>
      </c>
      <c r="I198" s="44" t="s">
        <v>2047</v>
      </c>
      <c r="J198" s="23" t="s">
        <v>44</v>
      </c>
      <c r="K198" s="45" t="s">
        <v>2048</v>
      </c>
      <c r="L198" s="45" t="s">
        <v>2049</v>
      </c>
      <c r="M198" s="29" t="s">
        <v>32</v>
      </c>
      <c r="N198" s="151"/>
      <c r="O198" s="78"/>
      <c r="P198" s="95" t="s">
        <v>2050</v>
      </c>
      <c r="Q198" s="90" t="s">
        <v>34</v>
      </c>
      <c r="R198" s="90"/>
      <c r="S198" s="90"/>
      <c r="T198" s="95" t="s">
        <v>2051</v>
      </c>
      <c r="U198" s="25" t="s">
        <v>34</v>
      </c>
      <c r="V198" s="25"/>
      <c r="W198" s="25"/>
      <c r="X198" s="95" t="s">
        <v>2052</v>
      </c>
      <c r="Y198" s="25" t="s">
        <v>34</v>
      </c>
      <c r="Z198" s="108"/>
      <c r="AA198" s="108"/>
      <c r="AB198" s="104" t="s">
        <v>2053</v>
      </c>
      <c r="AC198" s="25" t="s">
        <v>34</v>
      </c>
      <c r="AD198" s="25"/>
      <c r="AE198" s="25"/>
      <c r="AF198" s="25" t="s">
        <v>38</v>
      </c>
    </row>
    <row r="199" spans="1:32" ht="75" hidden="1" customHeight="1" x14ac:dyDescent="0.25">
      <c r="A199" s="32">
        <v>196</v>
      </c>
      <c r="B199" s="19" t="s">
        <v>2054</v>
      </c>
      <c r="C199" s="32" t="s">
        <v>335</v>
      </c>
      <c r="D199" s="11" t="str">
        <f t="shared" si="25"/>
        <v>https://pypi.org/project/lazy-object-proxy/1.6.0</v>
      </c>
      <c r="E199" s="42">
        <v>44277.870217626943</v>
      </c>
      <c r="F199" s="14" t="s">
        <v>2055</v>
      </c>
      <c r="G199" s="43" t="s">
        <v>2056</v>
      </c>
      <c r="H199" s="42">
        <v>45763.703846230812</v>
      </c>
      <c r="I199" s="47"/>
      <c r="J199" s="44" t="s">
        <v>29</v>
      </c>
      <c r="K199" s="11" t="s">
        <v>2057</v>
      </c>
      <c r="L199" s="45" t="s">
        <v>2058</v>
      </c>
      <c r="M199" s="29" t="s">
        <v>32</v>
      </c>
      <c r="N199" s="151"/>
      <c r="O199" s="78"/>
      <c r="P199" s="95" t="s">
        <v>2059</v>
      </c>
      <c r="Q199" s="90" t="s">
        <v>34</v>
      </c>
      <c r="R199" s="90"/>
      <c r="S199" s="90"/>
      <c r="T199" s="95" t="s">
        <v>2060</v>
      </c>
      <c r="U199" s="25" t="s">
        <v>34</v>
      </c>
      <c r="V199" s="25"/>
      <c r="W199" s="25"/>
      <c r="X199" s="95" t="s">
        <v>2061</v>
      </c>
      <c r="Y199" s="25" t="s">
        <v>34</v>
      </c>
      <c r="Z199" s="108"/>
      <c r="AA199" s="108"/>
      <c r="AB199" s="104" t="s">
        <v>2062</v>
      </c>
      <c r="AC199" s="25" t="s">
        <v>34</v>
      </c>
      <c r="AD199" s="25"/>
      <c r="AE199" s="25"/>
      <c r="AF199" s="25" t="s">
        <v>38</v>
      </c>
    </row>
    <row r="200" spans="1:32" ht="60" hidden="1" customHeight="1" x14ac:dyDescent="0.25">
      <c r="A200" s="32">
        <v>197</v>
      </c>
      <c r="B200" s="19" t="s">
        <v>2063</v>
      </c>
      <c r="C200" s="25" t="s">
        <v>793</v>
      </c>
      <c r="D200" s="11" t="str">
        <f t="shared" si="25"/>
        <v>https://pypi.org/project/leather/0.4.0</v>
      </c>
      <c r="E200" s="42">
        <v>45345.919152206137</v>
      </c>
      <c r="F200" s="29" t="s">
        <v>793</v>
      </c>
      <c r="G200" s="43" t="s">
        <v>2064</v>
      </c>
      <c r="H200" s="42">
        <v>45345.919152206137</v>
      </c>
      <c r="I200" s="44" t="s">
        <v>2065</v>
      </c>
      <c r="J200" s="23" t="s">
        <v>929</v>
      </c>
      <c r="K200" s="62"/>
      <c r="L200" s="45" t="s">
        <v>2066</v>
      </c>
      <c r="M200" s="29" t="s">
        <v>32</v>
      </c>
      <c r="N200" s="151"/>
      <c r="O200" s="78"/>
      <c r="P200" s="95" t="s">
        <v>2067</v>
      </c>
      <c r="Q200" s="90" t="s">
        <v>34</v>
      </c>
      <c r="R200" s="90"/>
      <c r="S200" s="90"/>
      <c r="T200" s="95" t="s">
        <v>2068</v>
      </c>
      <c r="U200" s="25" t="s">
        <v>34</v>
      </c>
      <c r="V200" s="25"/>
      <c r="W200" s="25"/>
      <c r="X200" s="95" t="s">
        <v>2069</v>
      </c>
      <c r="Y200" s="25" t="s">
        <v>34</v>
      </c>
      <c r="Z200" s="108"/>
      <c r="AA200" s="108"/>
      <c r="AB200" s="104" t="s">
        <v>2070</v>
      </c>
      <c r="AC200" s="25" t="s">
        <v>34</v>
      </c>
      <c r="AD200" s="25"/>
      <c r="AE200" s="25"/>
      <c r="AF200" s="25" t="s">
        <v>38</v>
      </c>
    </row>
    <row r="201" spans="1:32" ht="75" hidden="1" customHeight="1" x14ac:dyDescent="0.25">
      <c r="A201" s="32">
        <v>198</v>
      </c>
      <c r="B201" s="19" t="s">
        <v>2071</v>
      </c>
      <c r="C201" s="30">
        <v>2.9</v>
      </c>
      <c r="D201" s="11" t="str">
        <f t="shared" si="25"/>
        <v>https://pypi.org/project/libarchive-c/2.9</v>
      </c>
      <c r="E201" s="42">
        <v>43758.530280999512</v>
      </c>
      <c r="F201" s="58" t="s">
        <v>2072</v>
      </c>
      <c r="G201" s="43" t="s">
        <v>2073</v>
      </c>
      <c r="H201" s="42">
        <v>45799.338924133197</v>
      </c>
      <c r="I201" s="47"/>
      <c r="J201" s="44" t="s">
        <v>124</v>
      </c>
      <c r="K201" s="11" t="s">
        <v>2074</v>
      </c>
      <c r="L201" s="45" t="s">
        <v>2075</v>
      </c>
      <c r="M201" s="29" t="s">
        <v>32</v>
      </c>
      <c r="N201" s="151"/>
      <c r="O201" s="78"/>
      <c r="P201" s="95" t="s">
        <v>2076</v>
      </c>
      <c r="Q201" s="90" t="s">
        <v>34</v>
      </c>
      <c r="R201" s="90"/>
      <c r="S201" s="90"/>
      <c r="T201" s="95" t="s">
        <v>2077</v>
      </c>
      <c r="U201" s="25" t="s">
        <v>34</v>
      </c>
      <c r="V201" s="25"/>
      <c r="W201" s="25"/>
      <c r="X201" s="95" t="s">
        <v>2078</v>
      </c>
      <c r="Y201" s="46" t="s">
        <v>34</v>
      </c>
      <c r="Z201" s="106"/>
      <c r="AA201" s="106"/>
      <c r="AB201" s="104" t="s">
        <v>2079</v>
      </c>
      <c r="AC201" s="25" t="s">
        <v>34</v>
      </c>
      <c r="AD201" s="25"/>
      <c r="AE201" s="25"/>
      <c r="AF201" s="25" t="s">
        <v>38</v>
      </c>
    </row>
    <row r="202" spans="1:32" ht="75" hidden="1" customHeight="1" x14ac:dyDescent="0.25">
      <c r="A202" s="32">
        <v>199</v>
      </c>
      <c r="B202" s="19" t="s">
        <v>2080</v>
      </c>
      <c r="C202" s="32" t="s">
        <v>304</v>
      </c>
      <c r="D202" s="11" t="s">
        <v>2081</v>
      </c>
      <c r="E202" s="9">
        <v>45013</v>
      </c>
      <c r="F202" s="14">
        <v>2.2999999999999998</v>
      </c>
      <c r="G202" s="34" t="s">
        <v>2082</v>
      </c>
      <c r="H202" s="12" t="s">
        <v>2083</v>
      </c>
      <c r="I202" s="23" t="s">
        <v>152</v>
      </c>
      <c r="J202" s="32" t="s">
        <v>152</v>
      </c>
      <c r="K202" s="11" t="s">
        <v>2084</v>
      </c>
      <c r="L202" s="45" t="s">
        <v>2085</v>
      </c>
      <c r="M202" s="29" t="s">
        <v>32</v>
      </c>
      <c r="N202" s="151"/>
      <c r="O202" s="78"/>
      <c r="P202" s="95" t="s">
        <v>2086</v>
      </c>
      <c r="Q202" s="90" t="s">
        <v>34</v>
      </c>
      <c r="R202" s="90"/>
      <c r="S202" s="90"/>
      <c r="T202" s="95" t="s">
        <v>2087</v>
      </c>
      <c r="U202" s="25" t="s">
        <v>34</v>
      </c>
      <c r="V202" s="25"/>
      <c r="W202" s="25"/>
      <c r="X202" s="95" t="s">
        <v>2088</v>
      </c>
      <c r="Y202" s="25" t="s">
        <v>34</v>
      </c>
      <c r="Z202" s="108"/>
      <c r="AA202" s="108"/>
      <c r="AB202" s="104" t="s">
        <v>2089</v>
      </c>
      <c r="AC202" s="25" t="s">
        <v>34</v>
      </c>
      <c r="AD202" s="25"/>
      <c r="AE202" s="25"/>
      <c r="AF202" s="25" t="s">
        <v>38</v>
      </c>
    </row>
    <row r="203" spans="1:32" ht="60" hidden="1" customHeight="1" x14ac:dyDescent="0.25">
      <c r="A203" s="32">
        <v>200</v>
      </c>
      <c r="B203" s="19" t="s">
        <v>2090</v>
      </c>
      <c r="C203" s="30" t="s">
        <v>609</v>
      </c>
      <c r="D203" s="11" t="str">
        <f t="shared" ref="D203:D266" si="39">HYPERLINK(_xlfn.CONCAT("https://pypi.org/project/",$B203,"/",$C203))</f>
        <v>https://pypi.org/project/lightgbm/4.0.0</v>
      </c>
      <c r="E203" s="42">
        <v>45120.888230482007</v>
      </c>
      <c r="F203" s="58" t="s">
        <v>2091</v>
      </c>
      <c r="G203" s="43" t="s">
        <v>2092</v>
      </c>
      <c r="H203" s="42">
        <v>45703.168645388832</v>
      </c>
      <c r="I203" s="44" t="s">
        <v>2093</v>
      </c>
      <c r="J203" s="44" t="s">
        <v>29</v>
      </c>
      <c r="K203" s="45" t="s">
        <v>2094</v>
      </c>
      <c r="L203" s="45" t="s">
        <v>2095</v>
      </c>
      <c r="M203" s="29" t="s">
        <v>32</v>
      </c>
      <c r="N203" s="151"/>
      <c r="O203" s="79" t="s">
        <v>2096</v>
      </c>
      <c r="P203" s="95" t="s">
        <v>2097</v>
      </c>
      <c r="Q203" s="89" t="s">
        <v>34</v>
      </c>
      <c r="R203" s="89"/>
      <c r="S203" s="89"/>
      <c r="T203" s="95" t="s">
        <v>2098</v>
      </c>
      <c r="U203" s="46" t="s">
        <v>34</v>
      </c>
      <c r="V203" s="46"/>
      <c r="W203" s="46"/>
      <c r="X203" s="95" t="s">
        <v>2099</v>
      </c>
      <c r="Y203" s="46" t="s">
        <v>34</v>
      </c>
      <c r="Z203" s="106"/>
      <c r="AA203" s="106"/>
      <c r="AB203" s="104" t="s">
        <v>2100</v>
      </c>
      <c r="AC203" s="25" t="s">
        <v>34</v>
      </c>
      <c r="AD203" s="25"/>
      <c r="AE203" s="25"/>
      <c r="AF203" s="25" t="s">
        <v>38</v>
      </c>
    </row>
    <row r="204" spans="1:32" ht="45" hidden="1" customHeight="1" x14ac:dyDescent="0.25">
      <c r="A204" s="32">
        <v>201</v>
      </c>
      <c r="B204" s="19" t="s">
        <v>2101</v>
      </c>
      <c r="C204" s="25" t="s">
        <v>2102</v>
      </c>
      <c r="D204" s="11" t="str">
        <f t="shared" si="39"/>
        <v>https://pypi.org/project/lime/0.2.0.1</v>
      </c>
      <c r="E204" s="42">
        <v>44008.901567830333</v>
      </c>
      <c r="F204" s="29" t="s">
        <v>2102</v>
      </c>
      <c r="G204" s="43" t="s">
        <v>2103</v>
      </c>
      <c r="H204" s="42">
        <v>44008.901567830333</v>
      </c>
      <c r="I204" s="47"/>
      <c r="J204" s="44" t="s">
        <v>124</v>
      </c>
      <c r="K204" s="45" t="s">
        <v>2104</v>
      </c>
      <c r="L204" s="45" t="s">
        <v>2105</v>
      </c>
      <c r="M204" s="29" t="s">
        <v>32</v>
      </c>
      <c r="N204" s="151"/>
      <c r="O204" s="78"/>
      <c r="P204" s="95" t="s">
        <v>2106</v>
      </c>
      <c r="Q204" s="89" t="s">
        <v>34</v>
      </c>
      <c r="R204" s="89"/>
      <c r="S204" s="89"/>
      <c r="T204" s="95" t="s">
        <v>2107</v>
      </c>
      <c r="U204" s="46" t="s">
        <v>34</v>
      </c>
      <c r="V204" s="46"/>
      <c r="W204" s="46"/>
      <c r="X204" s="95" t="s">
        <v>2108</v>
      </c>
      <c r="Y204" s="46" t="s">
        <v>34</v>
      </c>
      <c r="Z204" s="106"/>
      <c r="AA204" s="106"/>
      <c r="AB204" s="104" t="s">
        <v>2109</v>
      </c>
      <c r="AC204" s="25" t="s">
        <v>34</v>
      </c>
      <c r="AD204" s="25"/>
      <c r="AE204" s="25"/>
      <c r="AF204" s="25" t="s">
        <v>38</v>
      </c>
    </row>
    <row r="205" spans="1:32" ht="60" hidden="1" customHeight="1" x14ac:dyDescent="0.25">
      <c r="A205" s="32">
        <v>202</v>
      </c>
      <c r="B205" s="19" t="s">
        <v>2110</v>
      </c>
      <c r="C205" s="32" t="s">
        <v>366</v>
      </c>
      <c r="D205" s="11" t="str">
        <f t="shared" si="39"/>
        <v>https://pypi.org/project/linkify-it-py/2.0.0</v>
      </c>
      <c r="E205" s="42">
        <v>44688.29203343502</v>
      </c>
      <c r="F205" s="14" t="s">
        <v>2111</v>
      </c>
      <c r="G205" s="43" t="s">
        <v>2112</v>
      </c>
      <c r="H205" s="42">
        <v>45326.616695560951</v>
      </c>
      <c r="I205" s="44" t="s">
        <v>2113</v>
      </c>
      <c r="J205" s="44" t="s">
        <v>29</v>
      </c>
      <c r="K205" s="11" t="s">
        <v>2114</v>
      </c>
      <c r="L205" s="45" t="s">
        <v>2115</v>
      </c>
      <c r="M205" s="29" t="s">
        <v>32</v>
      </c>
      <c r="N205" s="151"/>
      <c r="O205" s="78"/>
      <c r="P205" s="95" t="s">
        <v>2116</v>
      </c>
      <c r="Q205" s="90" t="s">
        <v>34</v>
      </c>
      <c r="R205" s="90"/>
      <c r="S205" s="90"/>
      <c r="T205" s="95" t="s">
        <v>2117</v>
      </c>
      <c r="U205" s="25" t="s">
        <v>34</v>
      </c>
      <c r="V205" s="25"/>
      <c r="W205" s="25"/>
      <c r="X205" s="95" t="s">
        <v>2118</v>
      </c>
      <c r="Y205" s="25" t="s">
        <v>34</v>
      </c>
      <c r="Z205" s="108"/>
      <c r="AA205" s="108"/>
      <c r="AB205" s="104" t="s">
        <v>2119</v>
      </c>
      <c r="AC205" s="25" t="s">
        <v>34</v>
      </c>
      <c r="AD205" s="25"/>
      <c r="AE205" s="25"/>
      <c r="AF205" s="25" t="s">
        <v>38</v>
      </c>
    </row>
    <row r="206" spans="1:32" ht="60" hidden="1" customHeight="1" x14ac:dyDescent="0.25">
      <c r="A206" s="32">
        <v>203</v>
      </c>
      <c r="B206" s="19" t="s">
        <v>2120</v>
      </c>
      <c r="C206" s="32" t="s">
        <v>2121</v>
      </c>
      <c r="D206" s="11" t="str">
        <f t="shared" si="39"/>
        <v>https://pypi.org/project/llvmlite/0.40.0</v>
      </c>
      <c r="E206" s="42">
        <v>45048.692304426047</v>
      </c>
      <c r="F206" s="14" t="s">
        <v>2122</v>
      </c>
      <c r="G206" s="43" t="s">
        <v>2123</v>
      </c>
      <c r="H206" s="42">
        <v>45677.466882342618</v>
      </c>
      <c r="I206" s="47"/>
      <c r="J206" s="23" t="s">
        <v>44</v>
      </c>
      <c r="K206" s="11" t="s">
        <v>2124</v>
      </c>
      <c r="L206" s="45" t="s">
        <v>2125</v>
      </c>
      <c r="M206" s="29" t="s">
        <v>32</v>
      </c>
      <c r="N206" s="151"/>
      <c r="O206" s="78"/>
      <c r="P206" s="95" t="s">
        <v>2126</v>
      </c>
      <c r="Q206" s="90" t="s">
        <v>34</v>
      </c>
      <c r="R206" s="90"/>
      <c r="S206" s="90"/>
      <c r="T206" s="95" t="s">
        <v>2127</v>
      </c>
      <c r="U206" s="25" t="s">
        <v>34</v>
      </c>
      <c r="V206" s="25"/>
      <c r="W206" s="25"/>
      <c r="X206" s="95" t="s">
        <v>2128</v>
      </c>
      <c r="Y206" s="25" t="s">
        <v>34</v>
      </c>
      <c r="Z206" s="108"/>
      <c r="AA206" s="108"/>
      <c r="AB206" s="104" t="s">
        <v>2129</v>
      </c>
      <c r="AC206" s="25" t="s">
        <v>34</v>
      </c>
      <c r="AD206" s="25"/>
      <c r="AE206" s="25"/>
      <c r="AF206" s="25" t="s">
        <v>38</v>
      </c>
    </row>
    <row r="207" spans="1:32" ht="60" hidden="1" customHeight="1" x14ac:dyDescent="0.25">
      <c r="A207" s="32">
        <v>204</v>
      </c>
      <c r="B207" s="19" t="s">
        <v>2130</v>
      </c>
      <c r="C207" s="32" t="s">
        <v>304</v>
      </c>
      <c r="D207" s="11" t="str">
        <f t="shared" si="39"/>
        <v>https://pypi.org/project/lmdb/1.4.1</v>
      </c>
      <c r="E207" s="42">
        <v>45022.620369391843</v>
      </c>
      <c r="F207" s="58" t="s">
        <v>2131</v>
      </c>
      <c r="G207" s="43" t="s">
        <v>2132</v>
      </c>
      <c r="H207" s="42">
        <v>45848.127043149158</v>
      </c>
      <c r="I207" s="47"/>
      <c r="J207" s="44" t="s">
        <v>124</v>
      </c>
      <c r="K207" s="45" t="s">
        <v>2133</v>
      </c>
      <c r="L207" s="45" t="s">
        <v>2134</v>
      </c>
      <c r="M207" s="29" t="s">
        <v>32</v>
      </c>
      <c r="N207" s="151"/>
      <c r="O207" s="78"/>
      <c r="P207" s="95" t="s">
        <v>2135</v>
      </c>
      <c r="Q207" s="90" t="s">
        <v>34</v>
      </c>
      <c r="R207" s="90"/>
      <c r="S207" s="90"/>
      <c r="T207" s="95" t="s">
        <v>2136</v>
      </c>
      <c r="U207" s="46" t="s">
        <v>34</v>
      </c>
      <c r="V207" s="46"/>
      <c r="W207" s="46"/>
      <c r="X207" s="95" t="s">
        <v>2137</v>
      </c>
      <c r="Y207" s="25" t="s">
        <v>34</v>
      </c>
      <c r="Z207" s="108"/>
      <c r="AA207" s="108"/>
      <c r="AB207" s="104" t="s">
        <v>2138</v>
      </c>
      <c r="AC207" s="25" t="s">
        <v>34</v>
      </c>
      <c r="AD207" s="25"/>
      <c r="AE207" s="25"/>
      <c r="AF207" s="25" t="s">
        <v>38</v>
      </c>
    </row>
    <row r="208" spans="1:32" ht="60" hidden="1" customHeight="1" x14ac:dyDescent="0.25">
      <c r="A208" s="32">
        <v>205</v>
      </c>
      <c r="B208" s="19" t="s">
        <v>2139</v>
      </c>
      <c r="C208" s="32" t="s">
        <v>112</v>
      </c>
      <c r="D208" s="11" t="str">
        <f t="shared" si="39"/>
        <v>https://pypi.org/project/locket/1.0.0</v>
      </c>
      <c r="E208" s="42">
        <v>44671.919933227357</v>
      </c>
      <c r="F208" s="14" t="s">
        <v>112</v>
      </c>
      <c r="G208" s="43" t="s">
        <v>2140</v>
      </c>
      <c r="H208" s="42">
        <v>44671.919933227357</v>
      </c>
      <c r="I208" s="47"/>
      <c r="J208" s="44" t="s">
        <v>124</v>
      </c>
      <c r="K208" s="45" t="s">
        <v>2141</v>
      </c>
      <c r="L208" s="45" t="s">
        <v>2142</v>
      </c>
      <c r="M208" s="29" t="s">
        <v>32</v>
      </c>
      <c r="N208" s="151"/>
      <c r="O208" s="78"/>
      <c r="P208" s="95" t="s">
        <v>2143</v>
      </c>
      <c r="Q208" s="89" t="s">
        <v>34</v>
      </c>
      <c r="R208" s="89"/>
      <c r="S208" s="89"/>
      <c r="T208" s="95" t="s">
        <v>2144</v>
      </c>
      <c r="U208" s="25" t="s">
        <v>34</v>
      </c>
      <c r="V208" s="25"/>
      <c r="W208" s="25"/>
      <c r="X208" s="95" t="s">
        <v>2145</v>
      </c>
      <c r="Y208" s="25" t="s">
        <v>34</v>
      </c>
      <c r="Z208" s="108"/>
      <c r="AA208" s="108"/>
      <c r="AB208" s="104" t="s">
        <v>2146</v>
      </c>
      <c r="AC208" s="25" t="s">
        <v>34</v>
      </c>
      <c r="AD208" s="25"/>
      <c r="AE208" s="25"/>
      <c r="AF208" s="25" t="s">
        <v>38</v>
      </c>
    </row>
    <row r="209" spans="1:33" ht="60" hidden="1" customHeight="1" x14ac:dyDescent="0.25">
      <c r="A209" s="32">
        <v>206</v>
      </c>
      <c r="B209" s="19" t="s">
        <v>2147</v>
      </c>
      <c r="C209" s="32" t="s">
        <v>2148</v>
      </c>
      <c r="D209" s="11" t="str">
        <f t="shared" si="39"/>
        <v>https://pypi.org/project/Logbook/1.5.3</v>
      </c>
      <c r="E209" s="42">
        <v>43754.76036120479</v>
      </c>
      <c r="F209" s="14" t="s">
        <v>1087</v>
      </c>
      <c r="G209" s="43" t="s">
        <v>2149</v>
      </c>
      <c r="H209" s="42">
        <v>45822.725288995163</v>
      </c>
      <c r="I209" s="44" t="s">
        <v>2150</v>
      </c>
      <c r="J209" s="44" t="s">
        <v>124</v>
      </c>
      <c r="K209" s="11" t="s">
        <v>2151</v>
      </c>
      <c r="L209" s="45" t="s">
        <v>2152</v>
      </c>
      <c r="M209" s="29" t="s">
        <v>32</v>
      </c>
      <c r="N209" s="151"/>
      <c r="O209" s="78"/>
      <c r="P209" s="95" t="s">
        <v>2153</v>
      </c>
      <c r="Q209" s="89" t="s">
        <v>34</v>
      </c>
      <c r="R209" s="89"/>
      <c r="S209" s="89"/>
      <c r="T209" s="95" t="s">
        <v>2154</v>
      </c>
      <c r="U209" s="25" t="s">
        <v>34</v>
      </c>
      <c r="V209" s="25"/>
      <c r="W209" s="25"/>
      <c r="X209" s="95" t="s">
        <v>2155</v>
      </c>
      <c r="Y209" s="25" t="s">
        <v>34</v>
      </c>
      <c r="Z209" s="108"/>
      <c r="AA209" s="108"/>
      <c r="AB209" s="104" t="s">
        <v>2156</v>
      </c>
      <c r="AC209" s="25" t="s">
        <v>34</v>
      </c>
      <c r="AD209" s="25"/>
      <c r="AE209" s="25"/>
      <c r="AF209" s="25" t="s">
        <v>38</v>
      </c>
    </row>
    <row r="210" spans="1:33" ht="86.25" customHeight="1" x14ac:dyDescent="0.25">
      <c r="A210" s="32">
        <v>207</v>
      </c>
      <c r="B210" s="19" t="s">
        <v>2157</v>
      </c>
      <c r="C210" s="16" t="s">
        <v>2158</v>
      </c>
      <c r="D210" s="11" t="str">
        <f t="shared" si="39"/>
        <v>https://pypi.org/project/lxml/4.9.2</v>
      </c>
      <c r="E210" s="42">
        <v>44908.919300967347</v>
      </c>
      <c r="F210" s="14" t="s">
        <v>1282</v>
      </c>
      <c r="G210" s="43" t="s">
        <v>2159</v>
      </c>
      <c r="H210" s="42">
        <v>45834.684052893012</v>
      </c>
      <c r="I210" s="44" t="s">
        <v>2160</v>
      </c>
      <c r="J210" s="44" t="s">
        <v>29</v>
      </c>
      <c r="K210" s="11" t="s">
        <v>2161</v>
      </c>
      <c r="L210" s="45" t="s">
        <v>2162</v>
      </c>
      <c r="M210" s="49" t="s">
        <v>2163</v>
      </c>
      <c r="N210" s="163"/>
      <c r="O210" s="78"/>
      <c r="P210" s="95" t="s">
        <v>2164</v>
      </c>
      <c r="Q210" s="144" t="s">
        <v>2165</v>
      </c>
      <c r="R210" s="41" t="str">
        <f>HYPERLINK(_xlfn.CONCAT("https://nvd.nist.gov/vuln/search/results?form_type=Basic&amp;results_type=overview&amp;query=",$B210,"&amp;search_type=all&amp;isCpeNameSearch=false"),CONCATENATE("NVD NIST ",$B210," link"))</f>
        <v>NVD NIST lxml link</v>
      </c>
      <c r="S210" s="16" t="s">
        <v>5631</v>
      </c>
      <c r="T210" s="95" t="s">
        <v>2166</v>
      </c>
      <c r="U210" s="49" t="s">
        <v>2167</v>
      </c>
      <c r="V210" s="41" t="str">
        <f>HYPERLINK(CONCATENATE("https://cve.mitre.org/cgi-bin/cvekey.cgi?keyword=",$B210),CONCATENATE("CVE MITRE ",$B210," link"))</f>
        <v>CVE MITRE lxml link</v>
      </c>
      <c r="W210" s="16" t="s">
        <v>5631</v>
      </c>
      <c r="X210" s="95" t="s">
        <v>2168</v>
      </c>
      <c r="Y210" s="49" t="s">
        <v>2169</v>
      </c>
      <c r="Z210" s="142" t="str">
        <f t="shared" ref="Z210" si="40">HYPERLINK(CONCATENATE("https://security.snyk.io/vuln/pip?search=",$B210),CONCATENATE("Snyk ",$B210," link"))</f>
        <v>Snyk lxml link</v>
      </c>
      <c r="AA210" s="16" t="s">
        <v>5631</v>
      </c>
      <c r="AB210" s="104" t="s">
        <v>2170</v>
      </c>
      <c r="AC210" s="25" t="s">
        <v>34</v>
      </c>
      <c r="AD210" s="141" t="str">
        <f>HYPERLINK(CONCATENATE("https://www.exploit-db.com/search?q=",$B210,"&amp;verified=true"),CONCATENATE("Exploit-DB ",$B210," link"))</f>
        <v>Exploit-DB lxml link</v>
      </c>
      <c r="AE210" s="16" t="s">
        <v>5631</v>
      </c>
      <c r="AF210" s="50" t="s">
        <v>2171</v>
      </c>
      <c r="AG210" s="53" t="s">
        <v>38</v>
      </c>
    </row>
    <row r="211" spans="1:33" ht="60" hidden="1" customHeight="1" x14ac:dyDescent="0.25">
      <c r="A211" s="32">
        <v>208</v>
      </c>
      <c r="B211" s="19" t="s">
        <v>2172</v>
      </c>
      <c r="C211" s="32" t="s">
        <v>2173</v>
      </c>
      <c r="D211" s="11" t="str">
        <f t="shared" si="39"/>
        <v>https://pypi.org/project/lz4/4.3.2</v>
      </c>
      <c r="E211" s="42">
        <v>44925.960597468787</v>
      </c>
      <c r="F211" s="14" t="s">
        <v>1981</v>
      </c>
      <c r="G211" s="43" t="s">
        <v>2174</v>
      </c>
      <c r="H211" s="42">
        <v>45748.955018255198</v>
      </c>
      <c r="I211" s="44" t="s">
        <v>2175</v>
      </c>
      <c r="J211" s="44" t="s">
        <v>29</v>
      </c>
      <c r="K211" s="11" t="s">
        <v>2176</v>
      </c>
      <c r="L211" s="45" t="s">
        <v>2177</v>
      </c>
      <c r="M211" s="29" t="s">
        <v>32</v>
      </c>
      <c r="N211" s="151"/>
      <c r="O211" s="78"/>
      <c r="P211" s="95" t="s">
        <v>2178</v>
      </c>
      <c r="Q211" s="89" t="s">
        <v>34</v>
      </c>
      <c r="R211" s="105"/>
      <c r="S211" s="89"/>
      <c r="T211" s="95" t="s">
        <v>2179</v>
      </c>
      <c r="U211" s="46" t="s">
        <v>34</v>
      </c>
      <c r="V211" s="46"/>
      <c r="W211" s="46"/>
      <c r="X211" s="95" t="s">
        <v>2180</v>
      </c>
      <c r="Y211" s="25" t="s">
        <v>34</v>
      </c>
      <c r="Z211" s="108"/>
      <c r="AA211" s="108"/>
      <c r="AB211" s="104" t="s">
        <v>2181</v>
      </c>
      <c r="AC211" s="25" t="s">
        <v>34</v>
      </c>
      <c r="AD211" s="25"/>
      <c r="AE211" s="25"/>
      <c r="AF211" s="25" t="s">
        <v>38</v>
      </c>
    </row>
    <row r="212" spans="1:33" ht="75" customHeight="1" x14ac:dyDescent="0.25">
      <c r="A212" s="32">
        <v>209</v>
      </c>
      <c r="B212" s="19" t="s">
        <v>2182</v>
      </c>
      <c r="C212" s="32" t="s">
        <v>2183</v>
      </c>
      <c r="D212" s="11" t="str">
        <f t="shared" si="39"/>
        <v>https://pypi.org/project/Markdown/3.4.1</v>
      </c>
      <c r="E212" s="42">
        <v>44757.802512087903</v>
      </c>
      <c r="F212" s="14" t="s">
        <v>2184</v>
      </c>
      <c r="G212" s="43" t="s">
        <v>2185</v>
      </c>
      <c r="H212" s="42">
        <v>45827.717164284928</v>
      </c>
      <c r="I212" s="44" t="s">
        <v>2186</v>
      </c>
      <c r="J212" s="44" t="s">
        <v>29</v>
      </c>
      <c r="K212" s="45" t="s">
        <v>2187</v>
      </c>
      <c r="L212" s="45" t="s">
        <v>2188</v>
      </c>
      <c r="M212" s="50" t="s">
        <v>2189</v>
      </c>
      <c r="N212" s="164"/>
      <c r="O212" s="78"/>
      <c r="P212" s="95" t="s">
        <v>2190</v>
      </c>
      <c r="Q212" s="145" t="s">
        <v>2191</v>
      </c>
      <c r="R212" s="41" t="str">
        <f>HYPERLINK(_xlfn.CONCAT("https://nvd.nist.gov/vuln/search/results?form_type=Basic&amp;results_type=overview&amp;query=",$B212,"&amp;search_type=all&amp;isCpeNameSearch=false"),CONCATENATE("NVD NIST ",$B212," link"))</f>
        <v>NVD NIST Markdown link</v>
      </c>
      <c r="S212" s="143" t="s">
        <v>5627</v>
      </c>
      <c r="T212" s="95" t="s">
        <v>2192</v>
      </c>
      <c r="U212" s="50" t="s">
        <v>2193</v>
      </c>
      <c r="V212" s="41" t="str">
        <f>HYPERLINK(CONCATENATE("https://cve.mitre.org/cgi-bin/cvekey.cgi?keyword=",$B212),CONCATENATE("CVE MITRE ",$B212," link"))</f>
        <v>CVE MITRE Markdown link</v>
      </c>
      <c r="W212" s="143" t="s">
        <v>5627</v>
      </c>
      <c r="X212" s="95" t="s">
        <v>2194</v>
      </c>
      <c r="Y212" s="49" t="s">
        <v>2195</v>
      </c>
      <c r="Z212" s="142" t="str">
        <f t="shared" ref="Z212" si="41">HYPERLINK(CONCATENATE("https://security.snyk.io/vuln/pip?search=",$B212),CONCATENATE("Snyk ",$B212," link"))</f>
        <v>Snyk Markdown link</v>
      </c>
      <c r="AA212" s="143" t="s">
        <v>5630</v>
      </c>
      <c r="AB212" s="104" t="s">
        <v>2196</v>
      </c>
      <c r="AC212" s="25" t="s">
        <v>34</v>
      </c>
      <c r="AD212" s="141" t="str">
        <f>HYPERLINK(CONCATENATE("https://www.exploit-db.com/search?q=",$B212,"&amp;verified=true"),CONCATENATE("Exploit-DB ",$B212," link"))</f>
        <v>Exploit-DB Markdown link</v>
      </c>
      <c r="AE212" s="143" t="s">
        <v>5630</v>
      </c>
      <c r="AF212" s="50" t="s">
        <v>2197</v>
      </c>
      <c r="AG212" s="53" t="s">
        <v>38</v>
      </c>
    </row>
    <row r="213" spans="1:33" ht="75" hidden="1" customHeight="1" x14ac:dyDescent="0.25">
      <c r="A213" s="32">
        <v>210</v>
      </c>
      <c r="B213" s="19" t="s">
        <v>2198</v>
      </c>
      <c r="C213" s="32" t="s">
        <v>1250</v>
      </c>
      <c r="D213" s="11" t="str">
        <f t="shared" si="39"/>
        <v>https://pypi.org/project/markdown-it-py/2.2.0</v>
      </c>
      <c r="E213" s="42">
        <v>44979.246174867651</v>
      </c>
      <c r="F213" s="14" t="s">
        <v>283</v>
      </c>
      <c r="G213" s="43" t="s">
        <v>2199</v>
      </c>
      <c r="H213" s="42">
        <v>45080.278599762452</v>
      </c>
      <c r="I213" s="44" t="s">
        <v>2200</v>
      </c>
      <c r="J213" s="44" t="s">
        <v>29</v>
      </c>
      <c r="K213" s="11" t="s">
        <v>2201</v>
      </c>
      <c r="L213" s="45" t="s">
        <v>2202</v>
      </c>
      <c r="M213" s="29" t="s">
        <v>32</v>
      </c>
      <c r="N213" s="151"/>
      <c r="O213" s="78"/>
      <c r="P213" s="95" t="s">
        <v>2203</v>
      </c>
      <c r="Q213" s="89" t="s">
        <v>34</v>
      </c>
      <c r="R213" s="105"/>
      <c r="S213" s="89"/>
      <c r="T213" s="95" t="s">
        <v>2204</v>
      </c>
      <c r="U213" s="25" t="s">
        <v>34</v>
      </c>
      <c r="V213" s="25"/>
      <c r="W213" s="25"/>
      <c r="X213" s="95" t="s">
        <v>2205</v>
      </c>
      <c r="Y213" s="46" t="s">
        <v>34</v>
      </c>
      <c r="Z213" s="106"/>
      <c r="AA213" s="106"/>
      <c r="AB213" s="104" t="s">
        <v>2206</v>
      </c>
      <c r="AC213" s="25" t="s">
        <v>34</v>
      </c>
      <c r="AD213" s="25"/>
      <c r="AE213" s="25"/>
      <c r="AF213" s="25" t="s">
        <v>38</v>
      </c>
    </row>
    <row r="214" spans="1:33" ht="60" customHeight="1" x14ac:dyDescent="0.25">
      <c r="A214" s="32">
        <v>211</v>
      </c>
      <c r="B214" s="19" t="s">
        <v>2207</v>
      </c>
      <c r="C214" s="32" t="s">
        <v>2208</v>
      </c>
      <c r="D214" s="11" t="str">
        <f t="shared" si="39"/>
        <v>https://pypi.org/project/MarkupSafe/2.1.1</v>
      </c>
      <c r="E214" s="42">
        <v>44635.55701322075</v>
      </c>
      <c r="F214" s="14" t="s">
        <v>2209</v>
      </c>
      <c r="G214" s="43" t="s">
        <v>2210</v>
      </c>
      <c r="H214" s="42">
        <v>45583.639484268657</v>
      </c>
      <c r="I214" s="47"/>
      <c r="J214" s="44" t="s">
        <v>29</v>
      </c>
      <c r="K214" s="45" t="s">
        <v>2211</v>
      </c>
      <c r="L214" s="45" t="s">
        <v>2212</v>
      </c>
      <c r="M214" s="50" t="s">
        <v>2213</v>
      </c>
      <c r="N214" s="164"/>
      <c r="O214" s="78"/>
      <c r="P214" s="95" t="s">
        <v>2214</v>
      </c>
      <c r="Q214" s="94" t="s">
        <v>2215</v>
      </c>
      <c r="R214" s="41" t="str">
        <f>HYPERLINK(_xlfn.CONCAT("https://nvd.nist.gov/vuln/search/results?form_type=Basic&amp;results_type=overview&amp;query=",$B214,"&amp;search_type=all&amp;isCpeNameSearch=false"),CONCATENATE("NVD NIST ",$B214," link"))</f>
        <v>NVD NIST MarkupSafe link</v>
      </c>
      <c r="S214" s="143" t="s">
        <v>5630</v>
      </c>
      <c r="T214" s="95" t="s">
        <v>2216</v>
      </c>
      <c r="U214" s="50" t="s">
        <v>2217</v>
      </c>
      <c r="V214" s="41" t="str">
        <f>HYPERLINK(CONCATENATE("https://cve.mitre.org/cgi-bin/cvekey.cgi?keyword=",$B214),CONCATENATE("CVE MITRE ",$B214," link"))</f>
        <v>CVE MITRE MarkupSafe link</v>
      </c>
      <c r="W214" s="143" t="s">
        <v>5630</v>
      </c>
      <c r="X214" s="95" t="s">
        <v>2218</v>
      </c>
      <c r="Y214" s="50" t="s">
        <v>2219</v>
      </c>
      <c r="Z214" s="142" t="str">
        <f t="shared" ref="Z214" si="42">HYPERLINK(CONCATENATE("https://security.snyk.io/vuln/pip?search=",$B214),CONCATENATE("Snyk ",$B214," link"))</f>
        <v>Snyk MarkupSafe link</v>
      </c>
      <c r="AA214" s="143" t="s">
        <v>5630</v>
      </c>
      <c r="AB214" s="104" t="s">
        <v>2220</v>
      </c>
      <c r="AC214" s="25" t="s">
        <v>34</v>
      </c>
      <c r="AD214" s="141" t="str">
        <f>HYPERLINK(CONCATENATE("https://www.exploit-db.com/search?q=",$B214,"&amp;verified=true"),CONCATENATE("Exploit-DB ",$B214," link"))</f>
        <v>Exploit-DB MarkupSafe link</v>
      </c>
      <c r="AE214" s="143" t="s">
        <v>5630</v>
      </c>
      <c r="AF214" s="50" t="s">
        <v>2221</v>
      </c>
      <c r="AG214" s="53" t="s">
        <v>38</v>
      </c>
    </row>
    <row r="215" spans="1:33" ht="60" hidden="1" customHeight="1" x14ac:dyDescent="0.25">
      <c r="A215" s="32">
        <v>212</v>
      </c>
      <c r="B215" s="19" t="s">
        <v>2222</v>
      </c>
      <c r="C215" s="32">
        <v>3.14</v>
      </c>
      <c r="D215" s="11" t="str">
        <f t="shared" si="39"/>
        <v>https://pypi.org/project/mashumaro/3.14</v>
      </c>
      <c r="E215" s="42">
        <v>45588.908777022523</v>
      </c>
      <c r="F215" s="58" t="s">
        <v>2223</v>
      </c>
      <c r="G215" s="43" t="s">
        <v>2224</v>
      </c>
      <c r="H215" s="42">
        <v>45797.785283495803</v>
      </c>
      <c r="I215" s="44" t="s">
        <v>2225</v>
      </c>
      <c r="J215" s="44" t="s">
        <v>29</v>
      </c>
      <c r="K215" s="11" t="s">
        <v>2226</v>
      </c>
      <c r="L215" s="45" t="s">
        <v>2227</v>
      </c>
      <c r="M215" s="29" t="s">
        <v>32</v>
      </c>
      <c r="N215" s="151"/>
      <c r="O215" s="78"/>
      <c r="P215" s="95" t="s">
        <v>2228</v>
      </c>
      <c r="Q215" s="90" t="s">
        <v>34</v>
      </c>
      <c r="R215" s="139"/>
      <c r="S215" s="90"/>
      <c r="T215" s="95" t="s">
        <v>2229</v>
      </c>
      <c r="U215" s="25" t="s">
        <v>34</v>
      </c>
      <c r="V215" s="25"/>
      <c r="W215" s="25"/>
      <c r="X215" s="95" t="s">
        <v>2230</v>
      </c>
      <c r="Y215" s="25" t="s">
        <v>34</v>
      </c>
      <c r="Z215" s="108"/>
      <c r="AA215" s="108"/>
      <c r="AB215" s="104" t="s">
        <v>2231</v>
      </c>
      <c r="AC215" s="25" t="s">
        <v>34</v>
      </c>
      <c r="AD215" s="25"/>
      <c r="AE215" s="25"/>
      <c r="AF215" s="25" t="s">
        <v>38</v>
      </c>
    </row>
    <row r="216" spans="1:33" ht="60" hidden="1" customHeight="1" x14ac:dyDescent="0.25">
      <c r="A216" s="32">
        <v>213</v>
      </c>
      <c r="B216" s="19" t="s">
        <v>2232</v>
      </c>
      <c r="C216" s="30" t="s">
        <v>2233</v>
      </c>
      <c r="D216" s="11" t="str">
        <f t="shared" si="39"/>
        <v>https://pypi.org/project/matplotlib/3.7.1</v>
      </c>
      <c r="E216" s="42">
        <v>44989.310978883557</v>
      </c>
      <c r="F216" s="14" t="s">
        <v>2234</v>
      </c>
      <c r="G216" s="43" t="s">
        <v>2235</v>
      </c>
      <c r="H216" s="42">
        <v>45785.798374578713</v>
      </c>
      <c r="I216" s="44" t="s">
        <v>2236</v>
      </c>
      <c r="J216" s="44" t="s">
        <v>29</v>
      </c>
      <c r="K216" s="45" t="s">
        <v>2237</v>
      </c>
      <c r="L216" s="45" t="s">
        <v>2238</v>
      </c>
      <c r="M216" s="29" t="s">
        <v>32</v>
      </c>
      <c r="N216" s="151"/>
      <c r="O216" s="86" t="s">
        <v>2239</v>
      </c>
      <c r="P216" s="95" t="s">
        <v>2240</v>
      </c>
      <c r="Q216" s="90" t="s">
        <v>34</v>
      </c>
      <c r="R216" s="90"/>
      <c r="S216" s="90"/>
      <c r="T216" s="95" t="s">
        <v>2241</v>
      </c>
      <c r="U216" s="25" t="s">
        <v>34</v>
      </c>
      <c r="V216" s="25"/>
      <c r="W216" s="25"/>
      <c r="X216" s="95" t="s">
        <v>2242</v>
      </c>
      <c r="Y216" s="25" t="s">
        <v>34</v>
      </c>
      <c r="Z216" s="108"/>
      <c r="AA216" s="108"/>
      <c r="AB216" s="104" t="s">
        <v>2243</v>
      </c>
      <c r="AC216" s="25" t="s">
        <v>34</v>
      </c>
      <c r="AD216" s="25"/>
      <c r="AE216" s="25"/>
      <c r="AF216" s="25" t="s">
        <v>38</v>
      </c>
    </row>
    <row r="217" spans="1:33" ht="60" hidden="1" customHeight="1" x14ac:dyDescent="0.25">
      <c r="A217" s="32">
        <v>214</v>
      </c>
      <c r="B217" s="19" t="s">
        <v>2244</v>
      </c>
      <c r="C217" s="32" t="s">
        <v>2245</v>
      </c>
      <c r="D217" s="11" t="str">
        <f t="shared" si="39"/>
        <v>https://pypi.org/project/matplotlib-inline/0.1.6</v>
      </c>
      <c r="E217" s="42">
        <v>44791.158530862769</v>
      </c>
      <c r="F217" s="14" t="s">
        <v>2246</v>
      </c>
      <c r="G217" s="43" t="s">
        <v>2247</v>
      </c>
      <c r="H217" s="42">
        <v>45397.572722985518</v>
      </c>
      <c r="I217" s="44" t="s">
        <v>2248</v>
      </c>
      <c r="J217" s="44" t="s">
        <v>29</v>
      </c>
      <c r="K217" s="11" t="s">
        <v>2249</v>
      </c>
      <c r="L217" s="45" t="s">
        <v>2250</v>
      </c>
      <c r="M217" s="29" t="s">
        <v>32</v>
      </c>
      <c r="N217" s="151"/>
      <c r="O217" s="78"/>
      <c r="P217" s="95" t="s">
        <v>2251</v>
      </c>
      <c r="Q217" s="90" t="s">
        <v>34</v>
      </c>
      <c r="R217" s="90"/>
      <c r="S217" s="90"/>
      <c r="T217" s="95" t="s">
        <v>2252</v>
      </c>
      <c r="U217" s="25" t="s">
        <v>34</v>
      </c>
      <c r="V217" s="25"/>
      <c r="W217" s="25"/>
      <c r="X217" s="95" t="s">
        <v>2253</v>
      </c>
      <c r="Y217" s="25" t="s">
        <v>34</v>
      </c>
      <c r="Z217" s="108"/>
      <c r="AA217" s="108"/>
      <c r="AB217" s="104" t="s">
        <v>2254</v>
      </c>
      <c r="AC217" s="25" t="s">
        <v>34</v>
      </c>
      <c r="AD217" s="25"/>
      <c r="AE217" s="25"/>
      <c r="AF217" s="25" t="s">
        <v>38</v>
      </c>
    </row>
    <row r="218" spans="1:33" ht="45" hidden="1" customHeight="1" x14ac:dyDescent="0.25">
      <c r="A218" s="32">
        <v>215</v>
      </c>
      <c r="B218" s="19" t="s">
        <v>2255</v>
      </c>
      <c r="C218" s="25" t="s">
        <v>169</v>
      </c>
      <c r="D218" s="11" t="str">
        <f t="shared" si="39"/>
        <v>https://pypi.org/project/mccabe/0.7.0</v>
      </c>
      <c r="E218" s="42">
        <v>44585.051963202823</v>
      </c>
      <c r="F218" s="29" t="s">
        <v>169</v>
      </c>
      <c r="G218" s="43" t="s">
        <v>2256</v>
      </c>
      <c r="H218" s="42">
        <v>44585.051963202823</v>
      </c>
      <c r="I218" s="47"/>
      <c r="J218" s="44" t="s">
        <v>29</v>
      </c>
      <c r="K218" s="11" t="s">
        <v>2257</v>
      </c>
      <c r="L218" s="45" t="s">
        <v>2258</v>
      </c>
      <c r="M218" s="29" t="s">
        <v>32</v>
      </c>
      <c r="N218" s="151"/>
      <c r="O218" s="78"/>
      <c r="P218" s="95" t="s">
        <v>2259</v>
      </c>
      <c r="Q218" s="89" t="s">
        <v>34</v>
      </c>
      <c r="R218" s="89"/>
      <c r="S218" s="89"/>
      <c r="T218" s="95" t="s">
        <v>2260</v>
      </c>
      <c r="U218" s="25" t="s">
        <v>34</v>
      </c>
      <c r="V218" s="25"/>
      <c r="W218" s="25"/>
      <c r="X218" s="95" t="s">
        <v>2261</v>
      </c>
      <c r="Y218" s="25" t="s">
        <v>34</v>
      </c>
      <c r="Z218" s="108"/>
      <c r="AA218" s="108"/>
      <c r="AB218" s="104" t="s">
        <v>2262</v>
      </c>
      <c r="AC218" s="25" t="s">
        <v>34</v>
      </c>
      <c r="AD218" s="25"/>
      <c r="AE218" s="25"/>
      <c r="AF218" s="25" t="s">
        <v>38</v>
      </c>
    </row>
    <row r="219" spans="1:33" ht="90" hidden="1" customHeight="1" x14ac:dyDescent="0.25">
      <c r="A219" s="32">
        <v>216</v>
      </c>
      <c r="B219" s="19" t="s">
        <v>2263</v>
      </c>
      <c r="C219" s="32" t="s">
        <v>1710</v>
      </c>
      <c r="D219" s="11" t="str">
        <f t="shared" si="39"/>
        <v>https://pypi.org/project/mdit-py-plugins/0.3.0</v>
      </c>
      <c r="E219" s="42">
        <v>44533.340134961727</v>
      </c>
      <c r="F219" s="14" t="s">
        <v>2264</v>
      </c>
      <c r="G219" s="43" t="s">
        <v>2265</v>
      </c>
      <c r="H219" s="42">
        <v>45544.85264349528</v>
      </c>
      <c r="I219" s="44" t="s">
        <v>2266</v>
      </c>
      <c r="J219" s="44" t="s">
        <v>29</v>
      </c>
      <c r="K219" s="11" t="s">
        <v>2267</v>
      </c>
      <c r="L219" s="45" t="s">
        <v>2268</v>
      </c>
      <c r="M219" s="50" t="s">
        <v>2269</v>
      </c>
      <c r="N219" s="156"/>
      <c r="O219" s="78"/>
      <c r="P219" s="95" t="s">
        <v>2270</v>
      </c>
      <c r="Q219" s="90" t="s">
        <v>34</v>
      </c>
      <c r="R219" s="41" t="str">
        <f t="shared" ref="R219:R220" si="43">HYPERLINK(_xlfn.CONCAT("https://nvd.nist.gov/vuln/search/results?form_type=Basic&amp;results_type=overview&amp;query=",$B219,"&amp;search_type=all&amp;isCpeNameSearch=false"),CONCATENATE("NVD NIST ",$B219," link"))</f>
        <v>NVD NIST mdit-py-plugins link</v>
      </c>
      <c r="S219" s="90"/>
      <c r="T219" s="95" t="s">
        <v>2271</v>
      </c>
      <c r="U219" s="25" t="s">
        <v>34</v>
      </c>
      <c r="V219" s="41" t="str">
        <f t="shared" ref="V219:V220" si="44">HYPERLINK(CONCATENATE("https://cve.mitre.org/cgi-bin/cvekey.cgi?keyword=",$B219),CONCATENATE("CVE MITRE ",$B219," link"))</f>
        <v>CVE MITRE mdit-py-plugins link</v>
      </c>
      <c r="W219" s="25"/>
      <c r="X219" s="95" t="s">
        <v>2272</v>
      </c>
      <c r="Y219" s="25" t="s">
        <v>34</v>
      </c>
      <c r="Z219" s="142" t="str">
        <f t="shared" ref="Z219:Z220" si="45">HYPERLINK(CONCATENATE("https://security.snyk.io/vuln/pip?search=",$B219),CONCATENATE("Snyk ",$B219," link"))</f>
        <v>Snyk mdit-py-plugins link</v>
      </c>
      <c r="AA219" s="108"/>
      <c r="AB219" s="104" t="s">
        <v>2273</v>
      </c>
      <c r="AC219" s="25" t="s">
        <v>34</v>
      </c>
      <c r="AD219" s="141" t="str">
        <f t="shared" ref="AD219:AD220" si="46">HYPERLINK(CONCATENATE("https://www.exploit-db.com/search?q=",$B435,"&amp;verified=true"),CONCATENATE("Exploit-DB ",$B435," link"))</f>
        <v>Exploit-DB tifffile link</v>
      </c>
      <c r="AE219" s="25"/>
      <c r="AF219" s="50" t="s">
        <v>2274</v>
      </c>
    </row>
    <row r="220" spans="1:33" ht="60" customHeight="1" x14ac:dyDescent="0.25">
      <c r="A220" s="32">
        <v>217</v>
      </c>
      <c r="B220" s="19" t="s">
        <v>2275</v>
      </c>
      <c r="C220" s="32" t="s">
        <v>2276</v>
      </c>
      <c r="D220" s="11" t="str">
        <f t="shared" si="39"/>
        <v>https://pypi.org/project/mdurl/0.1.0</v>
      </c>
      <c r="E220" s="42">
        <v>44425.714437885857</v>
      </c>
      <c r="F220" s="14" t="s">
        <v>682</v>
      </c>
      <c r="G220" s="43" t="s">
        <v>2277</v>
      </c>
      <c r="H220" s="42">
        <v>44787.527890968471</v>
      </c>
      <c r="I220" s="47"/>
      <c r="J220" s="44" t="s">
        <v>124</v>
      </c>
      <c r="K220" s="11" t="s">
        <v>2278</v>
      </c>
      <c r="L220" s="45" t="s">
        <v>2279</v>
      </c>
      <c r="M220" s="50" t="s">
        <v>2280</v>
      </c>
      <c r="N220" s="164"/>
      <c r="O220" s="78"/>
      <c r="P220" s="95" t="s">
        <v>2281</v>
      </c>
      <c r="Q220" s="94" t="s">
        <v>2282</v>
      </c>
      <c r="R220" s="41" t="str">
        <f t="shared" si="43"/>
        <v>NVD NIST mdurl link</v>
      </c>
      <c r="S220" s="143" t="s">
        <v>5630</v>
      </c>
      <c r="T220" s="95" t="s">
        <v>2283</v>
      </c>
      <c r="U220" s="50" t="s">
        <v>2284</v>
      </c>
      <c r="V220" s="41" t="str">
        <f t="shared" si="44"/>
        <v>CVE MITRE mdurl link</v>
      </c>
      <c r="W220" s="143" t="s">
        <v>5630</v>
      </c>
      <c r="X220" s="95" t="s">
        <v>2285</v>
      </c>
      <c r="Y220" s="50" t="s">
        <v>2286</v>
      </c>
      <c r="Z220" s="142" t="str">
        <f t="shared" si="45"/>
        <v>Snyk mdurl link</v>
      </c>
      <c r="AA220" s="143" t="s">
        <v>5630</v>
      </c>
      <c r="AB220" s="104" t="s">
        <v>2287</v>
      </c>
      <c r="AC220" s="25" t="s">
        <v>34</v>
      </c>
      <c r="AD220" s="141" t="str">
        <f>HYPERLINK(CONCATENATE("https://www.exploit-db.com/search?q=",$B220,"&amp;verified=true"),CONCATENATE("Exploit-DB ",$B220," link"))</f>
        <v>Exploit-DB mdurl link</v>
      </c>
      <c r="AE220" s="143" t="s">
        <v>5630</v>
      </c>
      <c r="AF220" s="50" t="s">
        <v>2288</v>
      </c>
      <c r="AG220" s="53" t="s">
        <v>38</v>
      </c>
    </row>
    <row r="221" spans="1:33" ht="60" hidden="1" customHeight="1" x14ac:dyDescent="0.25">
      <c r="A221" s="32">
        <v>218</v>
      </c>
      <c r="B221" s="19" t="s">
        <v>2289</v>
      </c>
      <c r="C221" s="32" t="s">
        <v>2290</v>
      </c>
      <c r="D221" s="11" t="str">
        <f t="shared" si="39"/>
        <v>https://pypi.org/project/menuinst/1.4.19</v>
      </c>
      <c r="E221" s="54" t="s">
        <v>142</v>
      </c>
      <c r="F221" s="58" t="s">
        <v>112</v>
      </c>
      <c r="G221" s="43" t="s">
        <v>2291</v>
      </c>
      <c r="H221" s="51"/>
      <c r="I221" s="47"/>
      <c r="J221" s="44" t="s">
        <v>124</v>
      </c>
      <c r="K221" s="45" t="s">
        <v>2292</v>
      </c>
      <c r="L221" s="45" t="s">
        <v>2293</v>
      </c>
      <c r="M221" s="29" t="s">
        <v>32</v>
      </c>
      <c r="N221" s="151"/>
      <c r="O221" s="78"/>
      <c r="P221" s="95" t="s">
        <v>2294</v>
      </c>
      <c r="Q221" s="90" t="s">
        <v>34</v>
      </c>
      <c r="R221" s="139"/>
      <c r="S221" s="90"/>
      <c r="T221" s="95" t="s">
        <v>2295</v>
      </c>
      <c r="U221" s="25" t="s">
        <v>34</v>
      </c>
      <c r="V221" s="25"/>
      <c r="W221" s="25"/>
      <c r="X221" s="95" t="s">
        <v>2296</v>
      </c>
      <c r="Y221" s="25" t="s">
        <v>34</v>
      </c>
      <c r="Z221" s="108"/>
      <c r="AA221" s="108"/>
      <c r="AB221" s="104" t="s">
        <v>2297</v>
      </c>
      <c r="AC221" s="25" t="s">
        <v>34</v>
      </c>
      <c r="AD221" s="25"/>
      <c r="AE221" s="25"/>
      <c r="AF221" s="25" t="s">
        <v>38</v>
      </c>
    </row>
    <row r="222" spans="1:33" ht="60" hidden="1" customHeight="1" x14ac:dyDescent="0.25">
      <c r="A222" s="32">
        <v>219</v>
      </c>
      <c r="B222" s="19" t="s">
        <v>2298</v>
      </c>
      <c r="C222" s="32" t="s">
        <v>2299</v>
      </c>
      <c r="D222" s="11" t="str">
        <f t="shared" si="39"/>
        <v>https://pypi.org/project/metakernel/0.29.5</v>
      </c>
      <c r="E222" s="42">
        <v>45117.59556773596</v>
      </c>
      <c r="F222" s="14" t="s">
        <v>2300</v>
      </c>
      <c r="G222" s="43" t="s">
        <v>2301</v>
      </c>
      <c r="H222" s="42">
        <v>45749.589745605692</v>
      </c>
      <c r="I222" s="44" t="s">
        <v>2302</v>
      </c>
      <c r="J222" s="44" t="s">
        <v>124</v>
      </c>
      <c r="K222" s="11" t="s">
        <v>2303</v>
      </c>
      <c r="L222" s="45" t="s">
        <v>2304</v>
      </c>
      <c r="M222" s="29" t="s">
        <v>32</v>
      </c>
      <c r="N222" s="151"/>
      <c r="O222" s="78"/>
      <c r="P222" s="95" t="s">
        <v>2305</v>
      </c>
      <c r="Q222" s="90" t="s">
        <v>34</v>
      </c>
      <c r="R222" s="90"/>
      <c r="S222" s="90"/>
      <c r="T222" s="95" t="s">
        <v>2306</v>
      </c>
      <c r="U222" s="25" t="s">
        <v>34</v>
      </c>
      <c r="V222" s="25"/>
      <c r="W222" s="25"/>
      <c r="X222" s="95" t="s">
        <v>2307</v>
      </c>
      <c r="Y222" s="25" t="s">
        <v>34</v>
      </c>
      <c r="Z222" s="108"/>
      <c r="AA222" s="108"/>
      <c r="AB222" s="104" t="s">
        <v>2308</v>
      </c>
      <c r="AC222" s="25" t="s">
        <v>34</v>
      </c>
      <c r="AD222" s="25"/>
      <c r="AE222" s="25"/>
      <c r="AF222" s="25" t="s">
        <v>38</v>
      </c>
    </row>
    <row r="223" spans="1:33" ht="45" hidden="1" customHeight="1" x14ac:dyDescent="0.25">
      <c r="A223" s="32">
        <v>220</v>
      </c>
      <c r="B223" s="19" t="s">
        <v>2309</v>
      </c>
      <c r="C223" s="25" t="s">
        <v>2310</v>
      </c>
      <c r="D223" s="11" t="str">
        <f t="shared" si="39"/>
        <v>https://pypi.org/project/miniful/0.0.6</v>
      </c>
      <c r="E223" s="42">
        <v>43766.643309443927</v>
      </c>
      <c r="F223" s="29" t="s">
        <v>2310</v>
      </c>
      <c r="G223" s="43" t="s">
        <v>2311</v>
      </c>
      <c r="H223" s="42">
        <v>43766.643309443927</v>
      </c>
      <c r="I223" s="47"/>
      <c r="J223" s="44" t="s">
        <v>124</v>
      </c>
      <c r="K223" s="45" t="s">
        <v>2312</v>
      </c>
      <c r="L223" s="45" t="s">
        <v>2313</v>
      </c>
      <c r="M223" s="29" t="s">
        <v>32</v>
      </c>
      <c r="N223" s="151"/>
      <c r="O223" s="78"/>
      <c r="P223" s="95" t="s">
        <v>2314</v>
      </c>
      <c r="Q223" s="90" t="s">
        <v>34</v>
      </c>
      <c r="R223" s="90"/>
      <c r="S223" s="90"/>
      <c r="T223" s="95" t="s">
        <v>2315</v>
      </c>
      <c r="U223" s="25" t="s">
        <v>34</v>
      </c>
      <c r="V223" s="25"/>
      <c r="W223" s="25"/>
      <c r="X223" s="95" t="s">
        <v>2316</v>
      </c>
      <c r="Y223" s="25" t="s">
        <v>34</v>
      </c>
      <c r="Z223" s="108"/>
      <c r="AA223" s="108"/>
      <c r="AB223" s="104" t="s">
        <v>2317</v>
      </c>
      <c r="AC223" s="25" t="s">
        <v>34</v>
      </c>
      <c r="AD223" s="25"/>
      <c r="AE223" s="25"/>
      <c r="AF223" s="25" t="s">
        <v>38</v>
      </c>
    </row>
    <row r="224" spans="1:33" ht="90" hidden="1" customHeight="1" x14ac:dyDescent="0.25">
      <c r="A224" s="32">
        <v>221</v>
      </c>
      <c r="B224" s="19" t="s">
        <v>2318</v>
      </c>
      <c r="C224" s="25" t="s">
        <v>2319</v>
      </c>
      <c r="D224" s="11" t="str">
        <f t="shared" si="39"/>
        <v>https://pypi.org/project/minimal-snowplow-tracker/0.0.2</v>
      </c>
      <c r="E224" s="42">
        <v>43386.540710287467</v>
      </c>
      <c r="F224" s="29" t="s">
        <v>2319</v>
      </c>
      <c r="G224" s="43" t="s">
        <v>2320</v>
      </c>
      <c r="H224" s="42">
        <v>43386.540710287467</v>
      </c>
      <c r="I224" s="47"/>
      <c r="J224" s="44" t="s">
        <v>29</v>
      </c>
      <c r="K224" s="62"/>
      <c r="L224" s="45" t="s">
        <v>2321</v>
      </c>
      <c r="M224" s="29" t="s">
        <v>32</v>
      </c>
      <c r="N224" s="151"/>
      <c r="O224" s="78"/>
      <c r="P224" s="95" t="s">
        <v>2322</v>
      </c>
      <c r="Q224" s="90" t="s">
        <v>34</v>
      </c>
      <c r="R224" s="90"/>
      <c r="S224" s="90"/>
      <c r="T224" s="95" t="s">
        <v>2323</v>
      </c>
      <c r="U224" s="25" t="s">
        <v>34</v>
      </c>
      <c r="V224" s="25"/>
      <c r="W224" s="25"/>
      <c r="X224" s="95" t="s">
        <v>2324</v>
      </c>
      <c r="Y224" s="25" t="s">
        <v>34</v>
      </c>
      <c r="Z224" s="108"/>
      <c r="AA224" s="108"/>
      <c r="AB224" s="104" t="s">
        <v>2325</v>
      </c>
      <c r="AC224" s="25" t="s">
        <v>34</v>
      </c>
      <c r="AD224" s="25"/>
      <c r="AE224" s="25"/>
      <c r="AF224" s="25" t="s">
        <v>38</v>
      </c>
    </row>
    <row r="225" spans="1:33" ht="60" customHeight="1" x14ac:dyDescent="0.25">
      <c r="A225" s="32">
        <v>222</v>
      </c>
      <c r="B225" s="19" t="s">
        <v>2326</v>
      </c>
      <c r="C225" s="30" t="s">
        <v>1503</v>
      </c>
      <c r="D225" s="11" t="str">
        <f t="shared" si="39"/>
        <v>https://pypi.org/project/mistune/0.8.4</v>
      </c>
      <c r="E225" s="42">
        <v>43384.291273667477</v>
      </c>
      <c r="F225" s="14" t="s">
        <v>2327</v>
      </c>
      <c r="G225" s="43" t="s">
        <v>2328</v>
      </c>
      <c r="H225" s="42">
        <v>45735.602354766677</v>
      </c>
      <c r="I225" s="44" t="s">
        <v>171</v>
      </c>
      <c r="J225" s="23" t="s">
        <v>44</v>
      </c>
      <c r="K225" s="45" t="s">
        <v>2329</v>
      </c>
      <c r="L225" s="45" t="s">
        <v>2330</v>
      </c>
      <c r="M225" s="50" t="s">
        <v>2331</v>
      </c>
      <c r="N225" s="164"/>
      <c r="O225" s="79" t="s">
        <v>2332</v>
      </c>
      <c r="P225" s="95" t="s">
        <v>2333</v>
      </c>
      <c r="Q225" s="91" t="s">
        <v>2334</v>
      </c>
      <c r="R225" s="41" t="str">
        <f>HYPERLINK(_xlfn.CONCAT("https://nvd.nist.gov/vuln/search/results?form_type=Basic&amp;results_type=overview&amp;query=",$B225,"&amp;search_type=all&amp;isCpeNameSearch=false"),CONCATENATE("NVD NIST ",$B225," link"))</f>
        <v>NVD NIST mistune link</v>
      </c>
      <c r="S225" s="143" t="s">
        <v>5627</v>
      </c>
      <c r="T225" s="95" t="s">
        <v>2335</v>
      </c>
      <c r="U225" s="145" t="s">
        <v>2336</v>
      </c>
      <c r="V225" s="41" t="str">
        <f>HYPERLINK(CONCATENATE("https://cve.mitre.org/cgi-bin/cvekey.cgi?keyword=",$B225),CONCATENATE("CVE MITRE ",$B225," link"))</f>
        <v>CVE MITRE mistune link</v>
      </c>
      <c r="W225" s="16" t="s">
        <v>5647</v>
      </c>
      <c r="X225" s="95" t="s">
        <v>2337</v>
      </c>
      <c r="Y225" s="49" t="s">
        <v>2338</v>
      </c>
      <c r="Z225" s="142" t="str">
        <f t="shared" ref="Z225" si="47">HYPERLINK(CONCATENATE("https://security.snyk.io/vuln/pip?search=",$B225),CONCATENATE("Snyk ",$B225," link"))</f>
        <v>Snyk mistune link</v>
      </c>
      <c r="AA225" s="143" t="s">
        <v>5647</v>
      </c>
      <c r="AB225" s="104" t="s">
        <v>2339</v>
      </c>
      <c r="AC225" s="25" t="s">
        <v>34</v>
      </c>
      <c r="AD225" s="141" t="str">
        <f>HYPERLINK(CONCATENATE("https://www.exploit-db.com/search?q=",$B225,"&amp;verified=true"),CONCATENATE("Exploit-DB ",$B225," link"))</f>
        <v>Exploit-DB mistune link</v>
      </c>
      <c r="AE225" s="143" t="s">
        <v>5630</v>
      </c>
      <c r="AF225" s="50" t="s">
        <v>2340</v>
      </c>
      <c r="AG225" s="53" t="s">
        <v>38</v>
      </c>
    </row>
    <row r="226" spans="1:33" ht="60" hidden="1" customHeight="1" x14ac:dyDescent="0.25">
      <c r="A226" s="32">
        <v>223</v>
      </c>
      <c r="B226" s="19" t="s">
        <v>2341</v>
      </c>
      <c r="C226" s="32" t="s">
        <v>2342</v>
      </c>
      <c r="D226" s="11" t="str">
        <f t="shared" si="39"/>
        <v>https://pypi.org/project/mkl-fft/1.3.6</v>
      </c>
      <c r="E226" s="42">
        <v>45169.425507454609</v>
      </c>
      <c r="F226" s="14" t="s">
        <v>366</v>
      </c>
      <c r="G226" s="43" t="s">
        <v>2343</v>
      </c>
      <c r="H226" s="42">
        <v>45833.551599728969</v>
      </c>
      <c r="I226" s="44" t="s">
        <v>2344</v>
      </c>
      <c r="J226" s="44" t="s">
        <v>29</v>
      </c>
      <c r="K226" s="45" t="s">
        <v>2345</v>
      </c>
      <c r="L226" s="45" t="s">
        <v>2346</v>
      </c>
      <c r="M226" s="29" t="s">
        <v>32</v>
      </c>
      <c r="N226" s="158"/>
      <c r="O226" s="40"/>
      <c r="P226" s="95" t="s">
        <v>2347</v>
      </c>
      <c r="Q226" s="90" t="s">
        <v>34</v>
      </c>
      <c r="R226" s="139"/>
      <c r="S226" s="90"/>
      <c r="T226" s="95" t="s">
        <v>2348</v>
      </c>
      <c r="U226" s="25" t="s">
        <v>34</v>
      </c>
      <c r="V226" s="25"/>
      <c r="W226" s="25"/>
      <c r="X226" s="95" t="s">
        <v>2349</v>
      </c>
      <c r="Y226" s="25" t="s">
        <v>34</v>
      </c>
      <c r="Z226" s="108"/>
      <c r="AA226" s="143"/>
      <c r="AB226" s="104" t="s">
        <v>2350</v>
      </c>
      <c r="AC226" s="25" t="s">
        <v>34</v>
      </c>
      <c r="AD226" s="25"/>
      <c r="AE226" s="25"/>
      <c r="AF226" s="25" t="s">
        <v>38</v>
      </c>
    </row>
    <row r="227" spans="1:33" ht="75" hidden="1" customHeight="1" x14ac:dyDescent="0.25">
      <c r="A227" s="32">
        <v>224</v>
      </c>
      <c r="B227" s="19" t="s">
        <v>2351</v>
      </c>
      <c r="C227" s="32" t="s">
        <v>653</v>
      </c>
      <c r="D227" s="11" t="str">
        <f t="shared" si="39"/>
        <v>https://pypi.org/project/mkl-random/1.2.2</v>
      </c>
      <c r="E227" s="42">
        <v>44588.606701998971</v>
      </c>
      <c r="F227" s="14" t="s">
        <v>2352</v>
      </c>
      <c r="G227" s="43" t="s">
        <v>2353</v>
      </c>
      <c r="H227" s="42">
        <v>45833.55374963471</v>
      </c>
      <c r="I227" s="44" t="s">
        <v>2354</v>
      </c>
      <c r="J227" s="44" t="s">
        <v>29</v>
      </c>
      <c r="K227" s="45" t="s">
        <v>2355</v>
      </c>
      <c r="L227" s="45" t="s">
        <v>2356</v>
      </c>
      <c r="M227" s="29" t="s">
        <v>32</v>
      </c>
      <c r="N227" s="151"/>
      <c r="O227" s="78"/>
      <c r="P227" s="95" t="s">
        <v>2357</v>
      </c>
      <c r="Q227" s="90" t="s">
        <v>34</v>
      </c>
      <c r="R227" s="90"/>
      <c r="S227" s="90"/>
      <c r="T227" s="95" t="s">
        <v>2358</v>
      </c>
      <c r="U227" s="25" t="s">
        <v>34</v>
      </c>
      <c r="V227" s="25"/>
      <c r="W227" s="25"/>
      <c r="X227" s="95" t="s">
        <v>2359</v>
      </c>
      <c r="Y227" s="25" t="s">
        <v>34</v>
      </c>
      <c r="Z227" s="108"/>
      <c r="AA227" s="143"/>
      <c r="AB227" s="104" t="s">
        <v>2360</v>
      </c>
      <c r="AC227" s="25" t="s">
        <v>34</v>
      </c>
      <c r="AD227" s="25"/>
      <c r="AE227" s="25"/>
      <c r="AF227" s="25" t="s">
        <v>38</v>
      </c>
    </row>
    <row r="228" spans="1:33" ht="75" hidden="1" customHeight="1" x14ac:dyDescent="0.25">
      <c r="A228" s="32">
        <v>225</v>
      </c>
      <c r="B228" s="19" t="s">
        <v>2361</v>
      </c>
      <c r="C228" s="32" t="s">
        <v>763</v>
      </c>
      <c r="D228" s="11" t="str">
        <f t="shared" si="39"/>
        <v>https://pypi.org/project/mkl-service/2.4.0</v>
      </c>
      <c r="E228" s="42">
        <v>44343.606727457453</v>
      </c>
      <c r="F228" s="14" t="s">
        <v>2362</v>
      </c>
      <c r="G228" s="43" t="s">
        <v>2363</v>
      </c>
      <c r="H228" s="42">
        <v>45839.502629970113</v>
      </c>
      <c r="I228" s="44" t="s">
        <v>2364</v>
      </c>
      <c r="J228" s="44" t="s">
        <v>29</v>
      </c>
      <c r="K228" s="45" t="s">
        <v>2365</v>
      </c>
      <c r="L228" s="45" t="s">
        <v>2366</v>
      </c>
      <c r="M228" s="29" t="s">
        <v>32</v>
      </c>
      <c r="N228" s="151"/>
      <c r="O228" s="78"/>
      <c r="P228" s="95" t="s">
        <v>2367</v>
      </c>
      <c r="Q228" s="90" t="s">
        <v>34</v>
      </c>
      <c r="R228" s="90"/>
      <c r="S228" s="90"/>
      <c r="T228" s="95" t="s">
        <v>2368</v>
      </c>
      <c r="U228" s="25" t="s">
        <v>34</v>
      </c>
      <c r="V228" s="25"/>
      <c r="W228" s="25"/>
      <c r="X228" s="95" t="s">
        <v>2369</v>
      </c>
      <c r="Y228" s="25" t="s">
        <v>34</v>
      </c>
      <c r="Z228" s="108"/>
      <c r="AA228" s="143"/>
      <c r="AB228" s="104" t="s">
        <v>2370</v>
      </c>
      <c r="AC228" s="25" t="s">
        <v>34</v>
      </c>
      <c r="AD228" s="25"/>
      <c r="AE228" s="25"/>
      <c r="AF228" s="25" t="s">
        <v>38</v>
      </c>
    </row>
    <row r="229" spans="1:33" ht="60" hidden="1" customHeight="1" x14ac:dyDescent="0.25">
      <c r="A229" s="32">
        <v>226</v>
      </c>
      <c r="B229" s="19" t="s">
        <v>2371</v>
      </c>
      <c r="C229" s="32" t="s">
        <v>2372</v>
      </c>
      <c r="D229" s="11" t="str">
        <f t="shared" si="39"/>
        <v>https://pypi.org/project/mock/5.1.0</v>
      </c>
      <c r="E229" s="42">
        <v>45118.565996541583</v>
      </c>
      <c r="F229" s="14" t="s">
        <v>610</v>
      </c>
      <c r="G229" s="43" t="s">
        <v>2373</v>
      </c>
      <c r="H229" s="42">
        <v>45719.522008311673</v>
      </c>
      <c r="I229" s="44" t="s">
        <v>2374</v>
      </c>
      <c r="J229" s="44" t="s">
        <v>29</v>
      </c>
      <c r="K229" s="11" t="s">
        <v>2375</v>
      </c>
      <c r="L229" s="45" t="s">
        <v>2376</v>
      </c>
      <c r="M229" s="29" t="s">
        <v>32</v>
      </c>
      <c r="N229" s="151"/>
      <c r="O229" s="78"/>
      <c r="P229" s="95" t="s">
        <v>2377</v>
      </c>
      <c r="Q229" s="89" t="s">
        <v>34</v>
      </c>
      <c r="R229" s="89"/>
      <c r="S229" s="89"/>
      <c r="T229" s="95" t="s">
        <v>2378</v>
      </c>
      <c r="U229" s="46" t="s">
        <v>34</v>
      </c>
      <c r="V229" s="46"/>
      <c r="W229" s="46"/>
      <c r="X229" s="95" t="s">
        <v>2379</v>
      </c>
      <c r="Y229" s="46" t="s">
        <v>34</v>
      </c>
      <c r="Z229" s="106"/>
      <c r="AA229" s="143"/>
      <c r="AB229" s="104" t="s">
        <v>2380</v>
      </c>
      <c r="AC229" s="25" t="s">
        <v>34</v>
      </c>
      <c r="AD229" s="25"/>
      <c r="AE229" s="25"/>
      <c r="AF229" s="25" t="s">
        <v>38</v>
      </c>
    </row>
    <row r="230" spans="1:33" ht="75" hidden="1" customHeight="1" x14ac:dyDescent="0.25">
      <c r="A230" s="32">
        <v>227</v>
      </c>
      <c r="B230" s="19" t="s">
        <v>2381</v>
      </c>
      <c r="C230" s="32" t="s">
        <v>2382</v>
      </c>
      <c r="D230" s="11" t="str">
        <f t="shared" si="39"/>
        <v>https://pypi.org/project/more-itertools/8.12.0</v>
      </c>
      <c r="E230" s="42">
        <v>44524.150064885733</v>
      </c>
      <c r="F230" s="14" t="s">
        <v>2383</v>
      </c>
      <c r="G230" s="43" t="s">
        <v>2384</v>
      </c>
      <c r="H230" s="42">
        <v>45769.595607526411</v>
      </c>
      <c r="I230" s="47"/>
      <c r="J230" s="44" t="s">
        <v>29</v>
      </c>
      <c r="K230" s="11" t="s">
        <v>2385</v>
      </c>
      <c r="L230" s="45" t="s">
        <v>2386</v>
      </c>
      <c r="M230" s="29" t="s">
        <v>32</v>
      </c>
      <c r="N230" s="151"/>
      <c r="O230" s="78"/>
      <c r="P230" s="95" t="s">
        <v>2387</v>
      </c>
      <c r="Q230" s="90" t="s">
        <v>34</v>
      </c>
      <c r="R230" s="90"/>
      <c r="S230" s="90"/>
      <c r="T230" s="95" t="s">
        <v>2388</v>
      </c>
      <c r="U230" s="25" t="s">
        <v>34</v>
      </c>
      <c r="V230" s="25"/>
      <c r="W230" s="25"/>
      <c r="X230" s="95" t="s">
        <v>2389</v>
      </c>
      <c r="Y230" s="25" t="s">
        <v>34</v>
      </c>
      <c r="Z230" s="108"/>
      <c r="AA230" s="143"/>
      <c r="AB230" s="104" t="s">
        <v>2390</v>
      </c>
      <c r="AC230" s="25" t="s">
        <v>34</v>
      </c>
      <c r="AD230" s="25"/>
      <c r="AE230" s="25"/>
      <c r="AF230" s="25" t="s">
        <v>38</v>
      </c>
    </row>
    <row r="231" spans="1:33" ht="60" hidden="1" customHeight="1" x14ac:dyDescent="0.25">
      <c r="A231" s="32">
        <v>228</v>
      </c>
      <c r="B231" s="19" t="s">
        <v>2391</v>
      </c>
      <c r="C231" s="30" t="s">
        <v>654</v>
      </c>
      <c r="D231" s="11" t="str">
        <f t="shared" si="39"/>
        <v>https://pypi.org/project/mpmath/1.2.1</v>
      </c>
      <c r="E231" s="42">
        <v>44236.640579430306</v>
      </c>
      <c r="F231" s="14" t="s">
        <v>241</v>
      </c>
      <c r="G231" s="43" t="s">
        <v>2392</v>
      </c>
      <c r="H231" s="42">
        <v>44992.699412004287</v>
      </c>
      <c r="I231" s="44" t="s">
        <v>2393</v>
      </c>
      <c r="J231" s="44" t="s">
        <v>124</v>
      </c>
      <c r="K231" s="45" t="s">
        <v>2394</v>
      </c>
      <c r="L231" s="45" t="s">
        <v>2395</v>
      </c>
      <c r="M231" s="29" t="s">
        <v>32</v>
      </c>
      <c r="N231" s="151"/>
      <c r="O231" s="79" t="s">
        <v>2396</v>
      </c>
      <c r="P231" s="95" t="s">
        <v>2397</v>
      </c>
      <c r="Q231" s="89" t="s">
        <v>34</v>
      </c>
      <c r="R231" s="89"/>
      <c r="S231" s="89"/>
      <c r="T231" s="95" t="s">
        <v>2398</v>
      </c>
      <c r="U231" s="46" t="s">
        <v>34</v>
      </c>
      <c r="V231" s="46"/>
      <c r="W231" s="46"/>
      <c r="X231" s="95" t="s">
        <v>2399</v>
      </c>
      <c r="Y231" s="46" t="s">
        <v>34</v>
      </c>
      <c r="Z231" s="106"/>
      <c r="AA231" s="143"/>
      <c r="AB231" s="104" t="s">
        <v>2400</v>
      </c>
      <c r="AC231" s="25" t="s">
        <v>34</v>
      </c>
      <c r="AD231" s="25"/>
      <c r="AE231" s="25"/>
      <c r="AF231" s="25" t="s">
        <v>38</v>
      </c>
    </row>
    <row r="232" spans="1:33" ht="75" hidden="1" customHeight="1" x14ac:dyDescent="0.25">
      <c r="A232" s="32">
        <v>229</v>
      </c>
      <c r="B232" s="19" t="s">
        <v>2401</v>
      </c>
      <c r="C232" s="32" t="s">
        <v>2402</v>
      </c>
      <c r="D232" s="11" t="str">
        <f t="shared" si="39"/>
        <v>https://pypi.org/project/msgpack/1.0.3</v>
      </c>
      <c r="E232" s="42">
        <v>44524.515737281028</v>
      </c>
      <c r="F232" s="14" t="s">
        <v>1616</v>
      </c>
      <c r="G232" s="43" t="s">
        <v>2403</v>
      </c>
      <c r="H232" s="42">
        <v>45821.285847548803</v>
      </c>
      <c r="I232" s="47"/>
      <c r="J232" s="44" t="s">
        <v>29</v>
      </c>
      <c r="K232" s="45" t="s">
        <v>2404</v>
      </c>
      <c r="L232" s="45" t="s">
        <v>2405</v>
      </c>
      <c r="M232" s="29" t="s">
        <v>32</v>
      </c>
      <c r="N232" s="151"/>
      <c r="O232" s="78"/>
      <c r="P232" s="95" t="s">
        <v>2406</v>
      </c>
      <c r="Q232" s="89" t="s">
        <v>34</v>
      </c>
      <c r="R232" s="89"/>
      <c r="S232" s="89"/>
      <c r="T232" s="95" t="s">
        <v>2407</v>
      </c>
      <c r="U232" s="46" t="s">
        <v>34</v>
      </c>
      <c r="V232" s="46"/>
      <c r="W232" s="46"/>
      <c r="X232" s="95" t="s">
        <v>2408</v>
      </c>
      <c r="Y232" s="46" t="s">
        <v>34</v>
      </c>
      <c r="Z232" s="106"/>
      <c r="AA232" s="143"/>
      <c r="AB232" s="104" t="s">
        <v>2409</v>
      </c>
      <c r="AC232" s="25" t="s">
        <v>34</v>
      </c>
      <c r="AD232" s="25"/>
      <c r="AE232" s="25"/>
      <c r="AF232" s="25" t="s">
        <v>38</v>
      </c>
    </row>
    <row r="233" spans="1:33" ht="60" hidden="1" customHeight="1" x14ac:dyDescent="0.25">
      <c r="A233" s="32">
        <v>230</v>
      </c>
      <c r="B233" s="19" t="s">
        <v>2410</v>
      </c>
      <c r="C233" s="32" t="s">
        <v>2411</v>
      </c>
      <c r="D233" s="11" t="str">
        <f t="shared" si="39"/>
        <v>https://pypi.org/project/multidict/6.0.2</v>
      </c>
      <c r="E233" s="42">
        <v>44585.705587659962</v>
      </c>
      <c r="F233" s="14" t="s">
        <v>1892</v>
      </c>
      <c r="G233" s="43" t="s">
        <v>2412</v>
      </c>
      <c r="H233" s="42">
        <v>45838.660404303439</v>
      </c>
      <c r="I233" s="44" t="s">
        <v>171</v>
      </c>
      <c r="J233" s="44" t="s">
        <v>29</v>
      </c>
      <c r="K233" s="45" t="s">
        <v>2413</v>
      </c>
      <c r="L233" s="45" t="s">
        <v>2414</v>
      </c>
      <c r="M233" s="29" t="s">
        <v>32</v>
      </c>
      <c r="N233" s="151"/>
      <c r="O233" s="78"/>
      <c r="P233" s="95" t="s">
        <v>2415</v>
      </c>
      <c r="Q233" s="90" t="s">
        <v>34</v>
      </c>
      <c r="R233" s="90"/>
      <c r="S233" s="90"/>
      <c r="T233" s="95" t="s">
        <v>2416</v>
      </c>
      <c r="U233" s="25" t="s">
        <v>34</v>
      </c>
      <c r="V233" s="25"/>
      <c r="W233" s="25"/>
      <c r="X233" s="95" t="s">
        <v>2417</v>
      </c>
      <c r="Y233" s="25" t="s">
        <v>34</v>
      </c>
      <c r="Z233" s="108"/>
      <c r="AA233" s="143"/>
      <c r="AB233" s="104" t="s">
        <v>2418</v>
      </c>
      <c r="AC233" s="25" t="s">
        <v>34</v>
      </c>
      <c r="AD233" s="25"/>
      <c r="AE233" s="25"/>
      <c r="AF233" s="25" t="s">
        <v>38</v>
      </c>
    </row>
    <row r="234" spans="1:33" ht="60" hidden="1" customHeight="1" x14ac:dyDescent="0.25">
      <c r="A234" s="32">
        <v>231</v>
      </c>
      <c r="B234" s="19" t="s">
        <v>2419</v>
      </c>
      <c r="C234" s="32" t="s">
        <v>751</v>
      </c>
      <c r="D234" s="11" t="str">
        <f t="shared" si="39"/>
        <v>https://pypi.org/project/multipledispatch/0.6.0</v>
      </c>
      <c r="E234" s="42">
        <v>43320.752538623063</v>
      </c>
      <c r="F234" s="14" t="s">
        <v>112</v>
      </c>
      <c r="G234" s="43" t="s">
        <v>2420</v>
      </c>
      <c r="H234" s="42">
        <v>45104.69802568102</v>
      </c>
      <c r="I234" s="47"/>
      <c r="J234" s="44" t="s">
        <v>124</v>
      </c>
      <c r="K234" s="45" t="s">
        <v>2421</v>
      </c>
      <c r="L234" s="45" t="s">
        <v>2422</v>
      </c>
      <c r="M234" s="29" t="s">
        <v>32</v>
      </c>
      <c r="N234" s="151"/>
      <c r="O234" s="78"/>
      <c r="P234" s="95" t="s">
        <v>2423</v>
      </c>
      <c r="Q234" s="90" t="s">
        <v>34</v>
      </c>
      <c r="R234" s="90"/>
      <c r="S234" s="90"/>
      <c r="T234" s="95" t="s">
        <v>2424</v>
      </c>
      <c r="U234" s="25" t="s">
        <v>34</v>
      </c>
      <c r="V234" s="25"/>
      <c r="W234" s="25"/>
      <c r="X234" s="95" t="s">
        <v>2425</v>
      </c>
      <c r="Y234" s="25" t="s">
        <v>34</v>
      </c>
      <c r="Z234" s="108"/>
      <c r="AA234" s="143"/>
      <c r="AB234" s="104" t="s">
        <v>2426</v>
      </c>
      <c r="AC234" s="25" t="s">
        <v>34</v>
      </c>
      <c r="AD234" s="25"/>
      <c r="AE234" s="25"/>
      <c r="AF234" s="25" t="s">
        <v>38</v>
      </c>
    </row>
    <row r="235" spans="1:33" ht="60" hidden="1" customHeight="1" x14ac:dyDescent="0.25">
      <c r="A235" s="32">
        <v>232</v>
      </c>
      <c r="B235" s="19" t="s">
        <v>2427</v>
      </c>
      <c r="C235" s="32" t="s">
        <v>2428</v>
      </c>
      <c r="D235" s="11" t="str">
        <f t="shared" si="39"/>
        <v>https://pypi.org/project/munkres/1.1.4</v>
      </c>
      <c r="E235" s="42">
        <v>44089.633560501803</v>
      </c>
      <c r="F235" s="14" t="s">
        <v>2428</v>
      </c>
      <c r="G235" s="43" t="s">
        <v>2429</v>
      </c>
      <c r="H235" s="42">
        <v>44089.633560501803</v>
      </c>
      <c r="I235" s="47"/>
      <c r="J235" s="44" t="s">
        <v>124</v>
      </c>
      <c r="K235" s="62"/>
      <c r="L235" s="45" t="s">
        <v>2430</v>
      </c>
      <c r="M235" s="29" t="s">
        <v>32</v>
      </c>
      <c r="N235" s="151"/>
      <c r="O235" s="78"/>
      <c r="P235" s="95" t="s">
        <v>2431</v>
      </c>
      <c r="Q235" s="90" t="s">
        <v>34</v>
      </c>
      <c r="R235" s="90"/>
      <c r="S235" s="90"/>
      <c r="T235" s="95" t="s">
        <v>2432</v>
      </c>
      <c r="U235" s="25" t="s">
        <v>34</v>
      </c>
      <c r="V235" s="25"/>
      <c r="W235" s="25"/>
      <c r="X235" s="95" t="s">
        <v>2433</v>
      </c>
      <c r="Y235" s="25" t="s">
        <v>34</v>
      </c>
      <c r="Z235" s="108"/>
      <c r="AA235" s="143"/>
      <c r="AB235" s="104" t="s">
        <v>2434</v>
      </c>
      <c r="AC235" s="25" t="s">
        <v>34</v>
      </c>
      <c r="AD235" s="25"/>
      <c r="AE235" s="25"/>
      <c r="AF235" s="25" t="s">
        <v>38</v>
      </c>
    </row>
    <row r="236" spans="1:33" ht="75" hidden="1" customHeight="1" x14ac:dyDescent="0.25">
      <c r="A236" s="32">
        <v>233</v>
      </c>
      <c r="B236" s="19" t="s">
        <v>2435</v>
      </c>
      <c r="C236" s="32" t="s">
        <v>2436</v>
      </c>
      <c r="D236" s="11" t="str">
        <f t="shared" si="39"/>
        <v>https://pypi.org/project/mypy-extensions/0.4.3</v>
      </c>
      <c r="E236" s="42">
        <v>43755.943714384077</v>
      </c>
      <c r="F236" s="14" t="s">
        <v>555</v>
      </c>
      <c r="G236" s="43" t="s">
        <v>2437</v>
      </c>
      <c r="H236" s="42">
        <v>45769.621099341341</v>
      </c>
      <c r="I236" s="47"/>
      <c r="J236" s="44" t="s">
        <v>29</v>
      </c>
      <c r="K236" s="11" t="s">
        <v>2438</v>
      </c>
      <c r="L236" s="45" t="s">
        <v>2439</v>
      </c>
      <c r="M236" s="29" t="s">
        <v>32</v>
      </c>
      <c r="N236" s="151"/>
      <c r="O236" s="78"/>
      <c r="P236" s="95" t="s">
        <v>2440</v>
      </c>
      <c r="Q236" s="90" t="s">
        <v>34</v>
      </c>
      <c r="R236" s="90"/>
      <c r="S236" s="90"/>
      <c r="T236" s="95" t="s">
        <v>2441</v>
      </c>
      <c r="U236" s="25" t="s">
        <v>34</v>
      </c>
      <c r="V236" s="25"/>
      <c r="W236" s="25"/>
      <c r="X236" s="95" t="s">
        <v>2442</v>
      </c>
      <c r="Y236" s="25" t="s">
        <v>34</v>
      </c>
      <c r="Z236" s="108"/>
      <c r="AA236" s="143"/>
      <c r="AB236" s="104" t="s">
        <v>2443</v>
      </c>
      <c r="AC236" s="25" t="s">
        <v>34</v>
      </c>
      <c r="AD236" s="25"/>
      <c r="AE236" s="25"/>
      <c r="AF236" s="25" t="s">
        <v>38</v>
      </c>
    </row>
    <row r="237" spans="1:33" ht="105" hidden="1" customHeight="1" x14ac:dyDescent="0.25">
      <c r="A237" s="32">
        <v>234</v>
      </c>
      <c r="B237" s="19" t="s">
        <v>2444</v>
      </c>
      <c r="C237" s="32" t="s">
        <v>793</v>
      </c>
      <c r="D237" s="11" t="str">
        <f t="shared" si="39"/>
        <v>https://pypi.org/project/navigator-updater/0.4.0</v>
      </c>
      <c r="E237" s="9">
        <v>45352</v>
      </c>
      <c r="F237" s="14" t="s">
        <v>1078</v>
      </c>
      <c r="G237" s="34" t="s">
        <v>2445</v>
      </c>
      <c r="H237" s="12">
        <v>45748</v>
      </c>
      <c r="I237" s="23" t="s">
        <v>152</v>
      </c>
      <c r="J237" s="32" t="s">
        <v>152</v>
      </c>
      <c r="K237" s="23" t="s">
        <v>152</v>
      </c>
      <c r="L237" s="70" t="s">
        <v>2446</v>
      </c>
      <c r="M237" s="71" t="s">
        <v>32</v>
      </c>
      <c r="N237" s="159"/>
      <c r="O237" s="78"/>
      <c r="P237" s="95" t="s">
        <v>2447</v>
      </c>
      <c r="Q237" s="90" t="s">
        <v>34</v>
      </c>
      <c r="R237" s="90"/>
      <c r="S237" s="90"/>
      <c r="T237" s="95" t="s">
        <v>2448</v>
      </c>
      <c r="U237" s="25" t="s">
        <v>34</v>
      </c>
      <c r="V237" s="25"/>
      <c r="W237" s="25"/>
      <c r="X237" s="95" t="s">
        <v>2449</v>
      </c>
      <c r="Y237" s="46" t="s">
        <v>34</v>
      </c>
      <c r="Z237" s="106"/>
      <c r="AA237" s="143"/>
      <c r="AB237" s="104" t="s">
        <v>2450</v>
      </c>
      <c r="AC237" s="25" t="s">
        <v>34</v>
      </c>
      <c r="AD237" s="25"/>
      <c r="AE237" s="25"/>
      <c r="AF237" s="25" t="s">
        <v>38</v>
      </c>
    </row>
    <row r="238" spans="1:33" ht="60" hidden="1" customHeight="1" x14ac:dyDescent="0.25">
      <c r="A238" s="32">
        <v>235</v>
      </c>
      <c r="B238" s="19" t="s">
        <v>2451</v>
      </c>
      <c r="C238" s="32" t="s">
        <v>2452</v>
      </c>
      <c r="D238" s="11" t="str">
        <f t="shared" si="39"/>
        <v>https://pypi.org/project/nbclassic/0.5.5</v>
      </c>
      <c r="E238" s="42">
        <v>45021.139881968367</v>
      </c>
      <c r="F238" s="14" t="s">
        <v>2453</v>
      </c>
      <c r="G238" s="43" t="s">
        <v>2454</v>
      </c>
      <c r="H238" s="42">
        <v>45783.667988255431</v>
      </c>
      <c r="I238" s="44" t="s">
        <v>2455</v>
      </c>
      <c r="J238" s="44" t="s">
        <v>124</v>
      </c>
      <c r="K238" s="11" t="s">
        <v>2456</v>
      </c>
      <c r="L238" s="45" t="s">
        <v>2457</v>
      </c>
      <c r="M238" s="29" t="s">
        <v>32</v>
      </c>
      <c r="N238" s="151"/>
      <c r="O238" s="78"/>
      <c r="P238" s="95" t="s">
        <v>2458</v>
      </c>
      <c r="Q238" s="90" t="s">
        <v>34</v>
      </c>
      <c r="R238" s="90"/>
      <c r="S238" s="90"/>
      <c r="T238" s="95" t="s">
        <v>2459</v>
      </c>
      <c r="U238" s="25" t="s">
        <v>34</v>
      </c>
      <c r="V238" s="25"/>
      <c r="W238" s="25"/>
      <c r="X238" s="95" t="s">
        <v>2460</v>
      </c>
      <c r="Y238" s="25" t="s">
        <v>34</v>
      </c>
      <c r="Z238" s="108"/>
      <c r="AA238" s="143"/>
      <c r="AB238" s="104" t="s">
        <v>2461</v>
      </c>
      <c r="AC238" s="25" t="s">
        <v>34</v>
      </c>
      <c r="AD238" s="25"/>
      <c r="AE238" s="25"/>
      <c r="AF238" s="25" t="s">
        <v>38</v>
      </c>
    </row>
    <row r="239" spans="1:33" ht="60" hidden="1" customHeight="1" x14ac:dyDescent="0.25">
      <c r="A239" s="32">
        <v>236</v>
      </c>
      <c r="B239" s="19" t="s">
        <v>2462</v>
      </c>
      <c r="C239" s="32" t="s">
        <v>2463</v>
      </c>
      <c r="D239" s="11" t="str">
        <f t="shared" si="39"/>
        <v>https://pypi.org/project/nbclient/0.5.13</v>
      </c>
      <c r="E239" s="42">
        <v>44631.375158705021</v>
      </c>
      <c r="F239" s="14" t="s">
        <v>2464</v>
      </c>
      <c r="G239" s="43" t="s">
        <v>2465</v>
      </c>
      <c r="H239" s="42">
        <v>45645.439168285367</v>
      </c>
      <c r="I239" s="44" t="s">
        <v>2466</v>
      </c>
      <c r="J239" s="44" t="s">
        <v>124</v>
      </c>
      <c r="K239" s="11" t="s">
        <v>2467</v>
      </c>
      <c r="L239" s="45" t="s">
        <v>2468</v>
      </c>
      <c r="M239" s="50" t="s">
        <v>2469</v>
      </c>
      <c r="N239" s="156"/>
      <c r="O239" s="78"/>
      <c r="P239" s="95" t="s">
        <v>2470</v>
      </c>
      <c r="Q239" s="90" t="s">
        <v>34</v>
      </c>
      <c r="R239" s="41" t="str">
        <f t="shared" ref="R239:R241" si="48">HYPERLINK(_xlfn.CONCAT("https://nvd.nist.gov/vuln/search/results?form_type=Basic&amp;results_type=overview&amp;query=",$B239,"&amp;search_type=all&amp;isCpeNameSearch=false"),CONCATENATE("NVD NIST ",$B239," link"))</f>
        <v>NVD NIST nbclient link</v>
      </c>
      <c r="S239" s="90"/>
      <c r="T239" s="95" t="s">
        <v>2471</v>
      </c>
      <c r="U239" s="50" t="s">
        <v>2472</v>
      </c>
      <c r="V239" s="41" t="str">
        <f t="shared" ref="V239:V241" si="49">HYPERLINK(CONCATENATE("https://cve.mitre.org/cgi-bin/cvekey.cgi?keyword=",$B239),CONCATENATE("CVE MITRE ",$B239," link"))</f>
        <v>CVE MITRE nbclient link</v>
      </c>
      <c r="W239" s="50"/>
      <c r="X239" s="95" t="s">
        <v>2473</v>
      </c>
      <c r="Y239" s="50" t="s">
        <v>2474</v>
      </c>
      <c r="Z239" s="142" t="str">
        <f t="shared" ref="Z239:Z241" si="50">HYPERLINK(CONCATENATE("https://security.snyk.io/vuln/pip?search=",$B239),CONCATENATE("Snyk ",$B239," link"))</f>
        <v>Snyk nbclient link</v>
      </c>
      <c r="AA239" s="143"/>
      <c r="AB239" s="104" t="s">
        <v>2475</v>
      </c>
      <c r="AC239" s="25" t="s">
        <v>34</v>
      </c>
      <c r="AD239" s="141" t="str">
        <f t="shared" ref="AD239:AD241" si="51">HYPERLINK(CONCATENATE("https://www.exploit-db.com/search?q=",$B455,"&amp;verified=true"),CONCATENATE("Exploit-DB ",$B455," link"))</f>
        <v>Exploit-DB uri-template link</v>
      </c>
      <c r="AE239" s="25"/>
      <c r="AF239" s="50" t="s">
        <v>2476</v>
      </c>
    </row>
    <row r="240" spans="1:33" ht="60" hidden="1" customHeight="1" x14ac:dyDescent="0.25">
      <c r="A240" s="32">
        <v>237</v>
      </c>
      <c r="B240" s="19" t="s">
        <v>2477</v>
      </c>
      <c r="C240" s="32" t="s">
        <v>2478</v>
      </c>
      <c r="D240" s="11" t="str">
        <f t="shared" si="39"/>
        <v>https://pypi.org/project/nbconvert/6.5.4</v>
      </c>
      <c r="E240" s="42">
        <v>44830.609811846443</v>
      </c>
      <c r="F240" s="14" t="s">
        <v>2479</v>
      </c>
      <c r="G240" s="43" t="s">
        <v>2480</v>
      </c>
      <c r="H240" s="42">
        <v>45685.395284157938</v>
      </c>
      <c r="I240" s="44" t="s">
        <v>2481</v>
      </c>
      <c r="J240" s="44" t="s">
        <v>124</v>
      </c>
      <c r="K240" s="62"/>
      <c r="L240" s="45" t="s">
        <v>2482</v>
      </c>
      <c r="M240" s="49" t="s">
        <v>2483</v>
      </c>
      <c r="N240" s="155"/>
      <c r="O240" s="78"/>
      <c r="P240" s="95" t="s">
        <v>2484</v>
      </c>
      <c r="Q240" s="89" t="s">
        <v>34</v>
      </c>
      <c r="R240" s="41" t="str">
        <f t="shared" si="48"/>
        <v>NVD NIST nbconvert link</v>
      </c>
      <c r="S240" s="89"/>
      <c r="T240" s="95" t="s">
        <v>2485</v>
      </c>
      <c r="U240" s="50" t="s">
        <v>2486</v>
      </c>
      <c r="V240" s="41" t="str">
        <f t="shared" si="49"/>
        <v>CVE MITRE nbconvert link</v>
      </c>
      <c r="W240" s="50"/>
      <c r="X240" s="95" t="s">
        <v>2487</v>
      </c>
      <c r="Y240" s="49" t="s">
        <v>2488</v>
      </c>
      <c r="Z240" s="142" t="str">
        <f t="shared" si="50"/>
        <v>Snyk nbconvert link</v>
      </c>
      <c r="AA240" s="143"/>
      <c r="AB240" s="104" t="s">
        <v>2489</v>
      </c>
      <c r="AC240" s="25" t="s">
        <v>34</v>
      </c>
      <c r="AD240" s="141" t="str">
        <f t="shared" si="51"/>
        <v>Exploit-DB urllib3 link</v>
      </c>
      <c r="AE240" s="25"/>
      <c r="AF240" s="50" t="s">
        <v>2490</v>
      </c>
    </row>
    <row r="241" spans="1:33" ht="60" hidden="1" customHeight="1" x14ac:dyDescent="0.25">
      <c r="A241" s="32">
        <v>238</v>
      </c>
      <c r="B241" s="19" t="s">
        <v>2491</v>
      </c>
      <c r="C241" s="32" t="s">
        <v>2492</v>
      </c>
      <c r="D241" s="11" t="str">
        <f t="shared" si="39"/>
        <v>https://pypi.org/project/nbformat/5.7.0</v>
      </c>
      <c r="E241" s="42">
        <v>44844.550187116183</v>
      </c>
      <c r="F241" s="14" t="s">
        <v>2493</v>
      </c>
      <c r="G241" s="43" t="s">
        <v>2494</v>
      </c>
      <c r="H241" s="42">
        <v>45386.47262610124</v>
      </c>
      <c r="I241" s="44" t="s">
        <v>2495</v>
      </c>
      <c r="J241" s="44" t="s">
        <v>124</v>
      </c>
      <c r="K241" s="45" t="s">
        <v>2496</v>
      </c>
      <c r="L241" s="45" t="s">
        <v>2497</v>
      </c>
      <c r="M241" s="50" t="s">
        <v>2498</v>
      </c>
      <c r="N241" s="156"/>
      <c r="O241" s="78"/>
      <c r="P241" s="95" t="s">
        <v>2499</v>
      </c>
      <c r="Q241" s="90" t="s">
        <v>34</v>
      </c>
      <c r="R241" s="41" t="str">
        <f t="shared" si="48"/>
        <v>NVD NIST nbformat link</v>
      </c>
      <c r="S241" s="90"/>
      <c r="T241" s="95" t="s">
        <v>2500</v>
      </c>
      <c r="U241" s="50" t="s">
        <v>2501</v>
      </c>
      <c r="V241" s="41" t="str">
        <f t="shared" si="49"/>
        <v>CVE MITRE nbformat link</v>
      </c>
      <c r="W241" s="50"/>
      <c r="X241" s="95" t="s">
        <v>2502</v>
      </c>
      <c r="Y241" s="50" t="s">
        <v>2503</v>
      </c>
      <c r="Z241" s="142" t="str">
        <f t="shared" si="50"/>
        <v>Snyk nbformat link</v>
      </c>
      <c r="AA241" s="143"/>
      <c r="AB241" s="104" t="s">
        <v>2504</v>
      </c>
      <c r="AC241" s="25" t="s">
        <v>34</v>
      </c>
      <c r="AD241" s="141" t="str">
        <f t="shared" si="51"/>
        <v>Exploit-DB virtualenv link</v>
      </c>
      <c r="AE241" s="25"/>
      <c r="AF241" s="50" t="s">
        <v>2505</v>
      </c>
    </row>
    <row r="242" spans="1:33" ht="60" hidden="1" customHeight="1" x14ac:dyDescent="0.25">
      <c r="A242" s="32">
        <v>239</v>
      </c>
      <c r="B242" s="19" t="s">
        <v>2506</v>
      </c>
      <c r="C242" s="32" t="s">
        <v>2507</v>
      </c>
      <c r="D242" s="11" t="str">
        <f t="shared" si="39"/>
        <v>https://pypi.org/project/nest-asyncio/1.5.6</v>
      </c>
      <c r="E242" s="42">
        <v>44834.298095663682</v>
      </c>
      <c r="F242" s="14" t="s">
        <v>335</v>
      </c>
      <c r="G242" s="43" t="s">
        <v>2508</v>
      </c>
      <c r="H242" s="42">
        <v>45312.600893787043</v>
      </c>
      <c r="I242" s="47"/>
      <c r="J242" s="44" t="s">
        <v>29</v>
      </c>
      <c r="K242" s="11" t="s">
        <v>2509</v>
      </c>
      <c r="L242" s="45" t="s">
        <v>2510</v>
      </c>
      <c r="M242" s="29" t="s">
        <v>32</v>
      </c>
      <c r="N242" s="151"/>
      <c r="O242" s="79" t="s">
        <v>2511</v>
      </c>
      <c r="P242" s="95" t="s">
        <v>2512</v>
      </c>
      <c r="Q242" s="90" t="s">
        <v>34</v>
      </c>
      <c r="R242" s="139"/>
      <c r="S242" s="90"/>
      <c r="T242" s="95" t="s">
        <v>2513</v>
      </c>
      <c r="U242" s="25" t="s">
        <v>34</v>
      </c>
      <c r="V242" s="25"/>
      <c r="W242" s="25"/>
      <c r="X242" s="95" t="s">
        <v>2514</v>
      </c>
      <c r="Y242" s="25" t="s">
        <v>34</v>
      </c>
      <c r="Z242" s="108"/>
      <c r="AA242" s="143"/>
      <c r="AB242" s="104" t="s">
        <v>2515</v>
      </c>
      <c r="AC242" s="25" t="s">
        <v>34</v>
      </c>
      <c r="AD242" s="25"/>
      <c r="AE242" s="25"/>
      <c r="AF242" s="25" t="s">
        <v>38</v>
      </c>
    </row>
    <row r="243" spans="1:33" ht="60.75" hidden="1" customHeight="1" thickBot="1" x14ac:dyDescent="0.3">
      <c r="A243" s="32">
        <v>240</v>
      </c>
      <c r="B243" s="19" t="s">
        <v>2516</v>
      </c>
      <c r="C243" s="32" t="s">
        <v>2517</v>
      </c>
      <c r="D243" s="11" t="str">
        <f t="shared" si="39"/>
        <v>https://pypi.org/project/networkx/2.8.4</v>
      </c>
      <c r="E243" s="42">
        <v>44726.169791884167</v>
      </c>
      <c r="F243" s="58" t="s">
        <v>2518</v>
      </c>
      <c r="G243" s="43" t="s">
        <v>2519</v>
      </c>
      <c r="H243" s="42">
        <v>45806.482696309293</v>
      </c>
      <c r="I243" s="44" t="s">
        <v>2520</v>
      </c>
      <c r="J243" s="44" t="s">
        <v>29</v>
      </c>
      <c r="K243" s="45" t="s">
        <v>2521</v>
      </c>
      <c r="L243" s="45" t="s">
        <v>2522</v>
      </c>
      <c r="M243" s="29" t="s">
        <v>32</v>
      </c>
      <c r="N243" s="151"/>
      <c r="O243" s="78"/>
      <c r="P243" s="95" t="s">
        <v>2523</v>
      </c>
      <c r="Q243" s="90" t="s">
        <v>34</v>
      </c>
      <c r="R243" s="90"/>
      <c r="S243" s="90"/>
      <c r="T243" s="95" t="s">
        <v>2524</v>
      </c>
      <c r="U243" s="25" t="s">
        <v>34</v>
      </c>
      <c r="V243" s="25"/>
      <c r="W243" s="25"/>
      <c r="X243" s="95" t="s">
        <v>2525</v>
      </c>
      <c r="Y243" s="46" t="s">
        <v>34</v>
      </c>
      <c r="Z243" s="106"/>
      <c r="AA243" s="143"/>
      <c r="AB243" s="104" t="s">
        <v>2526</v>
      </c>
      <c r="AC243" s="25" t="s">
        <v>34</v>
      </c>
      <c r="AD243" s="25"/>
      <c r="AE243" s="25"/>
      <c r="AF243" s="25" t="s">
        <v>38</v>
      </c>
    </row>
    <row r="244" spans="1:33" ht="61.5" hidden="1" customHeight="1" thickTop="1" thickBot="1" x14ac:dyDescent="0.3">
      <c r="A244" s="32">
        <v>241</v>
      </c>
      <c r="B244" s="19" t="s">
        <v>2527</v>
      </c>
      <c r="C244" s="30">
        <v>3.7</v>
      </c>
      <c r="D244" s="11" t="str">
        <f t="shared" si="39"/>
        <v>https://pypi.org/project/nltk/3.7</v>
      </c>
      <c r="E244" s="42">
        <v>44601.528334399227</v>
      </c>
      <c r="F244" s="14" t="s">
        <v>2528</v>
      </c>
      <c r="G244" s="43" t="s">
        <v>2529</v>
      </c>
      <c r="H244" s="42">
        <v>45522.825253581577</v>
      </c>
      <c r="I244" s="44" t="s">
        <v>2530</v>
      </c>
      <c r="J244" s="44" t="s">
        <v>29</v>
      </c>
      <c r="K244" s="45" t="s">
        <v>2531</v>
      </c>
      <c r="L244" s="45" t="s">
        <v>2532</v>
      </c>
      <c r="M244" s="46" t="s">
        <v>32</v>
      </c>
      <c r="N244" s="160"/>
      <c r="O244" s="87" t="s">
        <v>2533</v>
      </c>
      <c r="P244" s="95" t="s">
        <v>2534</v>
      </c>
      <c r="Q244" s="89" t="s">
        <v>34</v>
      </c>
      <c r="R244" s="89"/>
      <c r="S244" s="89"/>
      <c r="T244" s="95" t="s">
        <v>2535</v>
      </c>
      <c r="U244" s="46" t="s">
        <v>34</v>
      </c>
      <c r="V244" s="46"/>
      <c r="W244" s="46"/>
      <c r="X244" s="95" t="s">
        <v>2536</v>
      </c>
      <c r="Y244" s="46" t="s">
        <v>34</v>
      </c>
      <c r="Z244" s="106"/>
      <c r="AA244" s="143"/>
      <c r="AB244" s="104" t="s">
        <v>2537</v>
      </c>
      <c r="AC244" s="25" t="s">
        <v>34</v>
      </c>
      <c r="AD244" s="25"/>
      <c r="AE244" s="25"/>
      <c r="AF244" s="25" t="s">
        <v>38</v>
      </c>
    </row>
    <row r="245" spans="1:33" ht="60.75" hidden="1" customHeight="1" x14ac:dyDescent="0.25">
      <c r="A245" s="32">
        <v>242</v>
      </c>
      <c r="B245" s="19" t="s">
        <v>2538</v>
      </c>
      <c r="C245" s="32" t="s">
        <v>2539</v>
      </c>
      <c r="D245" s="11" t="str">
        <f t="shared" si="39"/>
        <v>https://pypi.org/project/nose/1.3.7</v>
      </c>
      <c r="E245" s="42">
        <v>42157.383759280077</v>
      </c>
      <c r="F245" s="14" t="s">
        <v>2539</v>
      </c>
      <c r="G245" s="43" t="s">
        <v>2540</v>
      </c>
      <c r="H245" s="42">
        <v>42157.383759280077</v>
      </c>
      <c r="I245" s="47"/>
      <c r="J245" s="44" t="s">
        <v>29</v>
      </c>
      <c r="K245" s="62"/>
      <c r="L245" s="45" t="s">
        <v>2541</v>
      </c>
      <c r="M245" s="50" t="s">
        <v>2542</v>
      </c>
      <c r="N245" s="156"/>
      <c r="O245" s="78"/>
      <c r="P245" s="95" t="s">
        <v>2543</v>
      </c>
      <c r="Q245" s="89" t="s">
        <v>34</v>
      </c>
      <c r="R245" s="41" t="str">
        <f t="shared" ref="R245:R246" si="52">HYPERLINK(_xlfn.CONCAT("https://nvd.nist.gov/vuln/search/results?form_type=Basic&amp;results_type=overview&amp;query=",$B245,"&amp;search_type=all&amp;isCpeNameSearch=false"),CONCATENATE("NVD NIST ",$B245," link"))</f>
        <v>NVD NIST nose link</v>
      </c>
      <c r="S245" s="89"/>
      <c r="T245" s="95" t="s">
        <v>2544</v>
      </c>
      <c r="U245" s="46" t="s">
        <v>34</v>
      </c>
      <c r="V245" s="41" t="str">
        <f t="shared" ref="V245:V246" si="53">HYPERLINK(CONCATENATE("https://cve.mitre.org/cgi-bin/cvekey.cgi?keyword=",$B245),CONCATENATE("CVE MITRE ",$B245," link"))</f>
        <v>CVE MITRE nose link</v>
      </c>
      <c r="W245" s="46"/>
      <c r="X245" s="95" t="s">
        <v>2545</v>
      </c>
      <c r="Y245" s="50" t="s">
        <v>2546</v>
      </c>
      <c r="Z245" s="142" t="str">
        <f t="shared" ref="Z245:Z246" si="54">HYPERLINK(CONCATENATE("https://security.snyk.io/vuln/pip?search=",$B245),CONCATENATE("Snyk ",$B245," link"))</f>
        <v>Snyk nose link</v>
      </c>
      <c r="AA245" s="143"/>
      <c r="AB245" s="104" t="s">
        <v>2547</v>
      </c>
      <c r="AC245" s="25" t="s">
        <v>34</v>
      </c>
      <c r="AD245" s="141" t="str">
        <f t="shared" ref="AD245:AD246" si="55">HYPERLINK(CONCATENATE("https://www.exploit-db.com/search?q=",$B461,"&amp;verified=true"),CONCATENATE("Exploit-DB ",$B461," link"))</f>
        <v>Exploit-DB webcolors link</v>
      </c>
      <c r="AE245" s="25"/>
      <c r="AF245" s="50" t="s">
        <v>2548</v>
      </c>
    </row>
    <row r="246" spans="1:33" ht="60" customHeight="1" x14ac:dyDescent="0.25">
      <c r="A246" s="32">
        <v>243</v>
      </c>
      <c r="B246" s="19" t="s">
        <v>2549</v>
      </c>
      <c r="C246" s="32" t="s">
        <v>2478</v>
      </c>
      <c r="D246" s="11" t="str">
        <f t="shared" si="39"/>
        <v>https://pypi.org/project/notebook/6.5.4</v>
      </c>
      <c r="E246" s="42">
        <v>45022.630688167737</v>
      </c>
      <c r="F246" s="14" t="s">
        <v>2550</v>
      </c>
      <c r="G246" s="43" t="s">
        <v>2551</v>
      </c>
      <c r="H246" s="42">
        <v>45838.544613250073</v>
      </c>
      <c r="I246" s="44" t="s">
        <v>2552</v>
      </c>
      <c r="J246" s="44" t="s">
        <v>124</v>
      </c>
      <c r="K246" s="11" t="s">
        <v>2553</v>
      </c>
      <c r="L246" s="45" t="s">
        <v>2554</v>
      </c>
      <c r="M246" s="49" t="s">
        <v>2555</v>
      </c>
      <c r="N246" s="163"/>
      <c r="O246" s="78"/>
      <c r="P246" s="95" t="s">
        <v>2556</v>
      </c>
      <c r="Q246" s="94" t="s">
        <v>2557</v>
      </c>
      <c r="R246" s="41" t="str">
        <f t="shared" si="52"/>
        <v>NVD NIST notebook link</v>
      </c>
      <c r="S246" s="16" t="s">
        <v>5632</v>
      </c>
      <c r="T246" s="95" t="s">
        <v>2558</v>
      </c>
      <c r="U246" s="50" t="s">
        <v>2559</v>
      </c>
      <c r="V246" s="41" t="str">
        <f t="shared" si="53"/>
        <v>CVE MITRE notebook link</v>
      </c>
      <c r="W246" s="16" t="s">
        <v>5632</v>
      </c>
      <c r="X246" s="95" t="s">
        <v>2560</v>
      </c>
      <c r="Y246" s="49" t="s">
        <v>2561</v>
      </c>
      <c r="Z246" s="142" t="str">
        <f t="shared" si="54"/>
        <v>Snyk notebook link</v>
      </c>
      <c r="AA246" s="143" t="s">
        <v>5632</v>
      </c>
      <c r="AB246" s="104" t="s">
        <v>2562</v>
      </c>
      <c r="AC246" s="25" t="s">
        <v>34</v>
      </c>
      <c r="AD246" s="141" t="str">
        <f>HYPERLINK(CONCATENATE("https://www.exploit-db.com/search?q=",$B246,"&amp;verified=true"),CONCATENATE("Exploit-DB ",$B246," link"))</f>
        <v>Exploit-DB notebook link</v>
      </c>
      <c r="AE246" s="143" t="s">
        <v>5630</v>
      </c>
      <c r="AF246" s="50" t="s">
        <v>2563</v>
      </c>
      <c r="AG246" s="53" t="s">
        <v>38</v>
      </c>
    </row>
    <row r="247" spans="1:33" ht="60" hidden="1" customHeight="1" x14ac:dyDescent="0.25">
      <c r="A247" s="32">
        <v>244</v>
      </c>
      <c r="B247" s="19" t="s">
        <v>2564</v>
      </c>
      <c r="C247" s="32" t="s">
        <v>683</v>
      </c>
      <c r="D247" s="11" t="str">
        <f t="shared" si="39"/>
        <v>https://pypi.org/project/notebook_shim/0.2.2</v>
      </c>
      <c r="E247" s="42">
        <v>44868.156324466843</v>
      </c>
      <c r="F247" s="14" t="s">
        <v>1970</v>
      </c>
      <c r="G247" s="43" t="s">
        <v>2565</v>
      </c>
      <c r="H247" s="42">
        <v>45336.98282739264</v>
      </c>
      <c r="I247" s="44" t="s">
        <v>2566</v>
      </c>
      <c r="J247" s="44" t="s">
        <v>124</v>
      </c>
      <c r="K247" s="62"/>
      <c r="L247" s="45" t="s">
        <v>2567</v>
      </c>
      <c r="M247" s="29" t="s">
        <v>32</v>
      </c>
      <c r="N247" s="151"/>
      <c r="O247" s="78"/>
      <c r="P247" s="95" t="s">
        <v>2568</v>
      </c>
      <c r="Q247" s="90" t="s">
        <v>34</v>
      </c>
      <c r="R247" s="139"/>
      <c r="S247" s="90"/>
      <c r="T247" s="95" t="s">
        <v>2569</v>
      </c>
      <c r="U247" s="25" t="s">
        <v>34</v>
      </c>
      <c r="V247" s="25"/>
      <c r="W247" s="25"/>
      <c r="X247" s="95" t="s">
        <v>2570</v>
      </c>
      <c r="Y247" s="25" t="s">
        <v>34</v>
      </c>
      <c r="Z247" s="108"/>
      <c r="AA247" s="143"/>
      <c r="AB247" s="104" t="s">
        <v>2571</v>
      </c>
      <c r="AC247" s="25" t="s">
        <v>34</v>
      </c>
      <c r="AD247" s="25"/>
      <c r="AE247" s="25"/>
      <c r="AF247" s="25" t="s">
        <v>38</v>
      </c>
    </row>
    <row r="248" spans="1:33" ht="45" hidden="1" customHeight="1" x14ac:dyDescent="0.25">
      <c r="A248" s="32">
        <v>245</v>
      </c>
      <c r="B248" s="19" t="s">
        <v>2572</v>
      </c>
      <c r="C248" s="32" t="s">
        <v>2573</v>
      </c>
      <c r="D248" s="11" t="str">
        <f t="shared" si="39"/>
        <v>https://pypi.org/project/numba/0.57.0</v>
      </c>
      <c r="E248" s="42">
        <v>45048.693684408892</v>
      </c>
      <c r="F248" s="14" t="s">
        <v>2574</v>
      </c>
      <c r="G248" s="43" t="s">
        <v>2575</v>
      </c>
      <c r="H248" s="42">
        <v>45756.123311844807</v>
      </c>
      <c r="I248" s="44" t="s">
        <v>2576</v>
      </c>
      <c r="J248" s="23" t="s">
        <v>44</v>
      </c>
      <c r="K248" s="62"/>
      <c r="L248" s="45" t="s">
        <v>2577</v>
      </c>
      <c r="M248" s="29" t="s">
        <v>32</v>
      </c>
      <c r="N248" s="151"/>
      <c r="O248" s="78"/>
      <c r="P248" s="95" t="s">
        <v>2578</v>
      </c>
      <c r="Q248" s="89" t="s">
        <v>34</v>
      </c>
      <c r="R248" s="89"/>
      <c r="S248" s="89"/>
      <c r="T248" s="95" t="s">
        <v>2579</v>
      </c>
      <c r="U248" s="25" t="s">
        <v>34</v>
      </c>
      <c r="V248" s="25"/>
      <c r="W248" s="25"/>
      <c r="X248" s="95" t="s">
        <v>2580</v>
      </c>
      <c r="Y248" s="46" t="s">
        <v>34</v>
      </c>
      <c r="Z248" s="106"/>
      <c r="AA248" s="143"/>
      <c r="AB248" s="104" t="s">
        <v>2581</v>
      </c>
      <c r="AC248" s="25" t="s">
        <v>34</v>
      </c>
      <c r="AD248" s="25"/>
      <c r="AE248" s="25"/>
      <c r="AF248" s="25" t="s">
        <v>38</v>
      </c>
    </row>
    <row r="249" spans="1:33" ht="60" hidden="1" customHeight="1" x14ac:dyDescent="0.25">
      <c r="A249" s="32">
        <v>246</v>
      </c>
      <c r="B249" s="19" t="s">
        <v>2582</v>
      </c>
      <c r="C249" s="32" t="s">
        <v>2517</v>
      </c>
      <c r="D249" s="11" t="str">
        <f t="shared" si="39"/>
        <v>https://pypi.org/project/numexpr/2.8.4</v>
      </c>
      <c r="E249" s="42">
        <v>44860.155531368728</v>
      </c>
      <c r="F249" s="14" t="s">
        <v>346</v>
      </c>
      <c r="G249" s="43" t="s">
        <v>2583</v>
      </c>
      <c r="H249" s="42">
        <v>45817.461800994854</v>
      </c>
      <c r="I249" s="44" t="s">
        <v>1457</v>
      </c>
      <c r="J249" s="33" t="s">
        <v>263</v>
      </c>
      <c r="K249" s="11" t="s">
        <v>2584</v>
      </c>
      <c r="L249" s="45" t="s">
        <v>2585</v>
      </c>
      <c r="M249" s="29" t="s">
        <v>32</v>
      </c>
      <c r="N249" s="151"/>
      <c r="O249" s="78"/>
      <c r="P249" s="95" t="s">
        <v>2586</v>
      </c>
      <c r="Q249" s="89" t="s">
        <v>34</v>
      </c>
      <c r="R249" s="89"/>
      <c r="S249" s="89"/>
      <c r="T249" s="95" t="s">
        <v>2587</v>
      </c>
      <c r="U249" s="46" t="s">
        <v>34</v>
      </c>
      <c r="V249" s="46"/>
      <c r="W249" s="46"/>
      <c r="X249" s="95" t="s">
        <v>2588</v>
      </c>
      <c r="Y249" s="25" t="s">
        <v>34</v>
      </c>
      <c r="Z249" s="108"/>
      <c r="AA249" s="143"/>
      <c r="AB249" s="104" t="s">
        <v>2589</v>
      </c>
      <c r="AC249" s="25" t="s">
        <v>34</v>
      </c>
      <c r="AD249" s="25"/>
      <c r="AE249" s="25"/>
      <c r="AF249" s="25" t="s">
        <v>38</v>
      </c>
    </row>
    <row r="250" spans="1:33" ht="45" hidden="1" customHeight="1" x14ac:dyDescent="0.25">
      <c r="A250" s="32">
        <v>247</v>
      </c>
      <c r="B250" s="19" t="s">
        <v>1457</v>
      </c>
      <c r="C250" s="32" t="s">
        <v>2590</v>
      </c>
      <c r="D250" s="11" t="str">
        <f t="shared" si="39"/>
        <v>https://pypi.org/project/numpy/1.24.3</v>
      </c>
      <c r="E250" s="42">
        <v>45038.895564409431</v>
      </c>
      <c r="F250" s="14" t="s">
        <v>2591</v>
      </c>
      <c r="G250" s="43" t="s">
        <v>2592</v>
      </c>
      <c r="H250" s="42">
        <v>45829.491522806507</v>
      </c>
      <c r="I250" s="47"/>
      <c r="J250" s="44" t="s">
        <v>29</v>
      </c>
      <c r="K250" s="11" t="s">
        <v>2593</v>
      </c>
      <c r="L250" s="45" t="s">
        <v>2594</v>
      </c>
      <c r="M250" s="29" t="s">
        <v>32</v>
      </c>
      <c r="N250" s="151"/>
      <c r="O250" s="78"/>
      <c r="P250" s="95" t="s">
        <v>2595</v>
      </c>
      <c r="Q250" s="89" t="s">
        <v>34</v>
      </c>
      <c r="R250" s="89"/>
      <c r="S250" s="89"/>
      <c r="T250" s="95" t="s">
        <v>2596</v>
      </c>
      <c r="U250" s="46" t="s">
        <v>34</v>
      </c>
      <c r="V250" s="46"/>
      <c r="W250" s="46"/>
      <c r="X250" s="95" t="s">
        <v>2597</v>
      </c>
      <c r="Y250" s="46" t="s">
        <v>34</v>
      </c>
      <c r="Z250" s="106"/>
      <c r="AA250" s="143"/>
      <c r="AB250" s="104" t="s">
        <v>2598</v>
      </c>
      <c r="AC250" s="25" t="s">
        <v>34</v>
      </c>
      <c r="AD250" s="25"/>
      <c r="AE250" s="25"/>
      <c r="AF250" s="25" t="s">
        <v>38</v>
      </c>
    </row>
    <row r="251" spans="1:33" ht="60" hidden="1" customHeight="1" x14ac:dyDescent="0.25">
      <c r="A251" s="32">
        <v>248</v>
      </c>
      <c r="B251" s="19" t="s">
        <v>2599</v>
      </c>
      <c r="C251" s="32" t="s">
        <v>544</v>
      </c>
      <c r="D251" s="11" t="str">
        <f t="shared" si="39"/>
        <v>https://pypi.org/project/numpydoc/1.5.0</v>
      </c>
      <c r="E251" s="42">
        <v>44842.590803762163</v>
      </c>
      <c r="F251" s="14" t="s">
        <v>1088</v>
      </c>
      <c r="G251" s="43" t="s">
        <v>2600</v>
      </c>
      <c r="H251" s="42">
        <v>45832.515899318169</v>
      </c>
      <c r="I251" s="44" t="s">
        <v>2601</v>
      </c>
      <c r="J251" s="44" t="s">
        <v>29</v>
      </c>
      <c r="K251" s="45" t="s">
        <v>2602</v>
      </c>
      <c r="L251" s="45" t="s">
        <v>2603</v>
      </c>
      <c r="M251" s="29" t="s">
        <v>32</v>
      </c>
      <c r="N251" s="151"/>
      <c r="O251" s="78"/>
      <c r="P251" s="95" t="s">
        <v>2604</v>
      </c>
      <c r="Q251" s="90" t="s">
        <v>34</v>
      </c>
      <c r="R251" s="90"/>
      <c r="S251" s="90"/>
      <c r="T251" s="95" t="s">
        <v>2605</v>
      </c>
      <c r="U251" s="25" t="s">
        <v>34</v>
      </c>
      <c r="V251" s="25"/>
      <c r="W251" s="25"/>
      <c r="X251" s="95" t="s">
        <v>2606</v>
      </c>
      <c r="Y251" s="25" t="s">
        <v>34</v>
      </c>
      <c r="Z251" s="108"/>
      <c r="AA251" s="143"/>
      <c r="AB251" s="104" t="s">
        <v>2607</v>
      </c>
      <c r="AC251" s="25" t="s">
        <v>34</v>
      </c>
      <c r="AD251" s="25"/>
      <c r="AE251" s="25"/>
      <c r="AF251" s="25" t="s">
        <v>38</v>
      </c>
    </row>
    <row r="252" spans="1:33" ht="60" hidden="1" customHeight="1" x14ac:dyDescent="0.25">
      <c r="A252" s="32">
        <v>249</v>
      </c>
      <c r="B252" s="19" t="s">
        <v>2608</v>
      </c>
      <c r="C252" s="32">
        <v>0.46</v>
      </c>
      <c r="D252" s="11" t="str">
        <f t="shared" si="39"/>
        <v>https://pypi.org/project/olefile/0.46</v>
      </c>
      <c r="E252" s="42">
        <v>43353.774910753164</v>
      </c>
      <c r="F252" s="58" t="s">
        <v>2609</v>
      </c>
      <c r="G252" s="43" t="s">
        <v>2610</v>
      </c>
      <c r="H252" s="42">
        <v>45261.682540726128</v>
      </c>
      <c r="I252" s="44" t="s">
        <v>2611</v>
      </c>
      <c r="J252" s="44" t="s">
        <v>29</v>
      </c>
      <c r="K252" s="45" t="s">
        <v>2612</v>
      </c>
      <c r="L252" s="45" t="s">
        <v>2613</v>
      </c>
      <c r="M252" s="29" t="s">
        <v>32</v>
      </c>
      <c r="N252" s="151"/>
      <c r="O252" s="78"/>
      <c r="P252" s="95" t="s">
        <v>2614</v>
      </c>
      <c r="Q252" s="90" t="s">
        <v>34</v>
      </c>
      <c r="R252" s="41" t="str">
        <f t="shared" ref="R252:R253" si="56">HYPERLINK(_xlfn.CONCAT("https://nvd.nist.gov/vuln/search/results?form_type=Basic&amp;results_type=overview&amp;query=",$B252,"&amp;search_type=all&amp;isCpeNameSearch=false"),CONCATENATE("NVD NIST ",$B252," link"))</f>
        <v>NVD NIST olefile link</v>
      </c>
      <c r="S252" s="90"/>
      <c r="T252" s="95" t="s">
        <v>2615</v>
      </c>
      <c r="U252" s="25" t="s">
        <v>34</v>
      </c>
      <c r="V252" s="41" t="str">
        <f t="shared" ref="V252:V253" si="57">HYPERLINK(CONCATENATE("https://cve.mitre.org/cgi-bin/cvekey.cgi?keyword=",$B252),CONCATENATE("CVE MITRE ",$B252," link"))</f>
        <v>CVE MITRE olefile link</v>
      </c>
      <c r="W252" s="25"/>
      <c r="X252" s="95" t="s">
        <v>2616</v>
      </c>
      <c r="Y252" s="50" t="s">
        <v>2617</v>
      </c>
      <c r="Z252" s="142" t="str">
        <f t="shared" ref="Z252:Z253" si="58">HYPERLINK(CONCATENATE("https://security.snyk.io/vuln/pip?search=",$B252),CONCATENATE("Snyk ",$B252," link"))</f>
        <v>Snyk olefile link</v>
      </c>
      <c r="AA252" s="143"/>
      <c r="AB252" s="104" t="s">
        <v>2618</v>
      </c>
      <c r="AC252" s="25" t="s">
        <v>34</v>
      </c>
      <c r="AD252" s="141" t="str">
        <f t="shared" ref="AD252:AD253" si="59">HYPERLINK(CONCATENATE("https://www.exploit-db.com/search?q=",$B468,"&amp;verified=true"),CONCATENATE("Exploit-DB ",$B468," link"))</f>
        <v>Exploit-DB win-inet-pton link</v>
      </c>
      <c r="AE252" s="25"/>
      <c r="AF252" s="50" t="s">
        <v>2619</v>
      </c>
    </row>
    <row r="253" spans="1:33" ht="60" customHeight="1" x14ac:dyDescent="0.25">
      <c r="A253" s="32">
        <v>250</v>
      </c>
      <c r="B253" s="19" t="s">
        <v>2620</v>
      </c>
      <c r="C253" s="32" t="s">
        <v>2621</v>
      </c>
      <c r="D253" s="11" t="str">
        <f t="shared" si="39"/>
        <v>https://pypi.org/project/openpyxl/3.0.10</v>
      </c>
      <c r="E253" s="42">
        <v>44700.654896596418</v>
      </c>
      <c r="F253" s="14" t="s">
        <v>2622</v>
      </c>
      <c r="G253" s="43" t="s">
        <v>2623</v>
      </c>
      <c r="H253" s="42">
        <v>45471.585893071438</v>
      </c>
      <c r="I253" s="44" t="s">
        <v>1241</v>
      </c>
      <c r="J253" s="44" t="s">
        <v>29</v>
      </c>
      <c r="K253" s="62"/>
      <c r="L253" s="70" t="s">
        <v>2624</v>
      </c>
      <c r="M253" s="72" t="s">
        <v>2625</v>
      </c>
      <c r="N253" s="165"/>
      <c r="O253" s="78"/>
      <c r="P253" s="95" t="s">
        <v>2626</v>
      </c>
      <c r="Q253" s="145" t="s">
        <v>2627</v>
      </c>
      <c r="R253" s="41" t="str">
        <f t="shared" si="56"/>
        <v>NVD NIST openpyxl link</v>
      </c>
      <c r="S253" s="149" t="s">
        <v>5639</v>
      </c>
      <c r="T253" s="95" t="s">
        <v>2628</v>
      </c>
      <c r="U253" s="49" t="s">
        <v>2629</v>
      </c>
      <c r="V253" s="41" t="str">
        <f t="shared" si="57"/>
        <v>CVE MITRE openpyxl link</v>
      </c>
      <c r="W253" s="16" t="s">
        <v>5639</v>
      </c>
      <c r="X253" s="95" t="s">
        <v>2630</v>
      </c>
      <c r="Y253" s="49" t="s">
        <v>2631</v>
      </c>
      <c r="Z253" s="142" t="str">
        <f t="shared" si="58"/>
        <v>Snyk openpyxl link</v>
      </c>
      <c r="AA253" s="143" t="s">
        <v>5639</v>
      </c>
      <c r="AB253" s="104" t="s">
        <v>2632</v>
      </c>
      <c r="AC253" s="25" t="s">
        <v>34</v>
      </c>
      <c r="AD253" s="141" t="str">
        <f>HYPERLINK(CONCATENATE("https://www.exploit-db.com/search?q=",$B253,"&amp;verified=true"),CONCATENATE("Exploit-DB ",$B253," link"))</f>
        <v>Exploit-DB openpyxl link</v>
      </c>
      <c r="AE253" s="143" t="s">
        <v>5630</v>
      </c>
      <c r="AF253" s="50" t="s">
        <v>2633</v>
      </c>
      <c r="AG253" s="53" t="s">
        <v>38</v>
      </c>
    </row>
    <row r="254" spans="1:33" ht="60" hidden="1" customHeight="1" x14ac:dyDescent="0.25">
      <c r="A254" s="32">
        <v>251</v>
      </c>
      <c r="B254" s="19" t="s">
        <v>2634</v>
      </c>
      <c r="C254" s="25" t="s">
        <v>461</v>
      </c>
      <c r="D254" s="11" t="str">
        <f t="shared" si="39"/>
        <v>https://pypi.org/project/ordered-set/4.1.0</v>
      </c>
      <c r="E254" s="42">
        <v>44587.610285618997</v>
      </c>
      <c r="F254" s="29" t="s">
        <v>461</v>
      </c>
      <c r="G254" s="43" t="s">
        <v>2635</v>
      </c>
      <c r="H254" s="42">
        <v>44587.610285618997</v>
      </c>
      <c r="I254" s="44" t="s">
        <v>2636</v>
      </c>
      <c r="J254" s="44" t="s">
        <v>29</v>
      </c>
      <c r="K254" s="11" t="s">
        <v>2637</v>
      </c>
      <c r="L254" s="45" t="s">
        <v>2638</v>
      </c>
      <c r="M254" s="29" t="s">
        <v>32</v>
      </c>
      <c r="N254" s="151"/>
      <c r="O254" s="78"/>
      <c r="P254" s="95" t="s">
        <v>2639</v>
      </c>
      <c r="Q254" s="90" t="s">
        <v>34</v>
      </c>
      <c r="R254" s="139"/>
      <c r="S254" s="90"/>
      <c r="T254" s="95" t="s">
        <v>2640</v>
      </c>
      <c r="U254" s="25" t="s">
        <v>34</v>
      </c>
      <c r="V254" s="25"/>
      <c r="W254" s="25"/>
      <c r="X254" s="95" t="s">
        <v>2641</v>
      </c>
      <c r="Y254" s="25" t="s">
        <v>34</v>
      </c>
      <c r="Z254" s="108"/>
      <c r="AA254" s="108"/>
      <c r="AB254" s="104" t="s">
        <v>2642</v>
      </c>
      <c r="AC254" s="25" t="s">
        <v>34</v>
      </c>
      <c r="AD254" s="25"/>
      <c r="AE254" s="25"/>
      <c r="AF254" s="25" t="s">
        <v>38</v>
      </c>
    </row>
    <row r="255" spans="1:33" ht="60" hidden="1" customHeight="1" x14ac:dyDescent="0.25">
      <c r="A255" s="32">
        <v>252</v>
      </c>
      <c r="B255" s="19" t="s">
        <v>2643</v>
      </c>
      <c r="C255" s="32" t="s">
        <v>2644</v>
      </c>
      <c r="D255" s="11" t="str">
        <f t="shared" si="39"/>
        <v>https://pypi.org/project/packaging/23.0.</v>
      </c>
      <c r="E255" s="54" t="s">
        <v>142</v>
      </c>
      <c r="F255" s="58" t="s">
        <v>2645</v>
      </c>
      <c r="G255" s="43" t="s">
        <v>2646</v>
      </c>
      <c r="H255" s="42">
        <v>45766.492336523239</v>
      </c>
      <c r="I255" s="47"/>
      <c r="J255" s="44" t="s">
        <v>29</v>
      </c>
      <c r="K255" s="11" t="s">
        <v>2647</v>
      </c>
      <c r="L255" s="45" t="s">
        <v>2648</v>
      </c>
      <c r="M255" s="50" t="s">
        <v>2649</v>
      </c>
      <c r="N255" s="156"/>
      <c r="O255" s="78"/>
      <c r="P255" s="95" t="s">
        <v>2650</v>
      </c>
      <c r="Q255" s="92" t="s">
        <v>34</v>
      </c>
      <c r="R255" s="41" t="str">
        <f>HYPERLINK(_xlfn.CONCAT("https://nvd.nist.gov/vuln/search/results?form_type=Basic&amp;results_type=overview&amp;query=",$B255,"&amp;search_type=all&amp;isCpeNameSearch=false"),CONCATENATE("NVD NIST ",$B255," link"))</f>
        <v>NVD NIST packaging link</v>
      </c>
      <c r="S255" s="92"/>
      <c r="T255" s="95" t="s">
        <v>2651</v>
      </c>
      <c r="U255" s="53" t="s">
        <v>34</v>
      </c>
      <c r="V255" s="41" t="str">
        <f>HYPERLINK(CONCATENATE("https://cve.mitre.org/cgi-bin/cvekey.cgi?keyword=",$B255),CONCATENATE("CVE MITRE ",$B255," link"))</f>
        <v>CVE MITRE packaging link</v>
      </c>
      <c r="W255" s="53"/>
      <c r="X255" s="95" t="s">
        <v>2652</v>
      </c>
      <c r="Y255" s="50" t="s">
        <v>2653</v>
      </c>
      <c r="Z255" s="142" t="str">
        <f t="shared" ref="Z255" si="60">HYPERLINK(CONCATENATE("https://security.snyk.io/vuln/pip?search=",$B255),CONCATENATE("Snyk ",$B255," link"))</f>
        <v>Snyk packaging link</v>
      </c>
      <c r="AA255" s="109"/>
      <c r="AB255" s="104" t="s">
        <v>2654</v>
      </c>
      <c r="AC255" s="25" t="s">
        <v>34</v>
      </c>
      <c r="AD255" s="141" t="str">
        <f>HYPERLINK(CONCATENATE("https://www.exploit-db.com/search?q=",$B471,"&amp;verified=true"),CONCATENATE("Exploit-DB ",$B471," link"))</f>
        <v>Exploit-DB wrapt link</v>
      </c>
      <c r="AE255" s="25"/>
      <c r="AF255" s="50" t="s">
        <v>2655</v>
      </c>
    </row>
    <row r="256" spans="1:33" ht="60" hidden="1" customHeight="1" x14ac:dyDescent="0.25">
      <c r="A256" s="32">
        <v>253</v>
      </c>
      <c r="B256" s="19" t="s">
        <v>2656</v>
      </c>
      <c r="C256" s="32" t="s">
        <v>1293</v>
      </c>
      <c r="D256" s="11" t="str">
        <f t="shared" si="39"/>
        <v>https://pypi.org/project/pandas/2.2.2</v>
      </c>
      <c r="E256" s="42">
        <v>45392.82234213029</v>
      </c>
      <c r="F256" s="14" t="s">
        <v>2591</v>
      </c>
      <c r="G256" s="34" t="s">
        <v>2657</v>
      </c>
      <c r="H256" s="42">
        <v>45845.804312727792</v>
      </c>
      <c r="I256" s="23" t="s">
        <v>2658</v>
      </c>
      <c r="J256" s="23" t="s">
        <v>29</v>
      </c>
      <c r="K256" s="11" t="s">
        <v>2659</v>
      </c>
      <c r="L256" s="11" t="s">
        <v>2660</v>
      </c>
      <c r="M256" s="53" t="s">
        <v>32</v>
      </c>
      <c r="N256" s="153"/>
      <c r="O256" s="78"/>
      <c r="P256" s="95" t="s">
        <v>2661</v>
      </c>
      <c r="Q256" s="89" t="s">
        <v>34</v>
      </c>
      <c r="R256" s="105"/>
      <c r="S256" s="89"/>
      <c r="T256" s="95" t="s">
        <v>2662</v>
      </c>
      <c r="U256" s="46" t="s">
        <v>34</v>
      </c>
      <c r="V256" s="46"/>
      <c r="W256" s="46"/>
      <c r="X256" s="95" t="s">
        <v>2663</v>
      </c>
      <c r="Y256" s="46" t="s">
        <v>34</v>
      </c>
      <c r="Z256" s="106"/>
      <c r="AA256" s="106"/>
      <c r="AB256" s="104" t="s">
        <v>2664</v>
      </c>
      <c r="AC256" s="53" t="s">
        <v>34</v>
      </c>
      <c r="AD256" s="53"/>
      <c r="AE256" s="53"/>
      <c r="AF256" s="53" t="s">
        <v>38</v>
      </c>
    </row>
    <row r="257" spans="1:33" ht="60" hidden="1" customHeight="1" x14ac:dyDescent="0.25">
      <c r="A257" s="32">
        <v>254</v>
      </c>
      <c r="B257" s="19" t="s">
        <v>2665</v>
      </c>
      <c r="C257" s="32" t="s">
        <v>544</v>
      </c>
      <c r="D257" s="11" t="str">
        <f t="shared" si="39"/>
        <v>https://pypi.org/project/pandocfilters/1.5.0</v>
      </c>
      <c r="E257" s="42">
        <v>44453.151358551273</v>
      </c>
      <c r="F257" s="14" t="s">
        <v>251</v>
      </c>
      <c r="G257" s="43" t="s">
        <v>2666</v>
      </c>
      <c r="H257" s="42">
        <v>45309.839019444742</v>
      </c>
      <c r="I257" s="47"/>
      <c r="J257" s="23" t="s">
        <v>929</v>
      </c>
      <c r="K257" s="45" t="s">
        <v>2667</v>
      </c>
      <c r="L257" s="45" t="s">
        <v>2668</v>
      </c>
      <c r="M257" s="29" t="s">
        <v>32</v>
      </c>
      <c r="N257" s="151"/>
      <c r="O257" s="78"/>
      <c r="P257" s="95" t="s">
        <v>2669</v>
      </c>
      <c r="Q257" s="90" t="s">
        <v>34</v>
      </c>
      <c r="R257" s="90"/>
      <c r="S257" s="90"/>
      <c r="T257" s="95" t="s">
        <v>2670</v>
      </c>
      <c r="U257" s="25" t="s">
        <v>34</v>
      </c>
      <c r="V257" s="25"/>
      <c r="W257" s="25"/>
      <c r="X257" s="95" t="s">
        <v>2671</v>
      </c>
      <c r="Y257" s="25" t="s">
        <v>34</v>
      </c>
      <c r="Z257" s="108"/>
      <c r="AA257" s="108"/>
      <c r="AB257" s="104" t="s">
        <v>2672</v>
      </c>
      <c r="AC257" s="25" t="s">
        <v>34</v>
      </c>
      <c r="AD257" s="25"/>
      <c r="AE257" s="25"/>
      <c r="AF257" s="25" t="s">
        <v>38</v>
      </c>
    </row>
    <row r="258" spans="1:33" ht="60" hidden="1" customHeight="1" x14ac:dyDescent="0.25">
      <c r="A258" s="32">
        <v>255</v>
      </c>
      <c r="B258" s="19" t="s">
        <v>2673</v>
      </c>
      <c r="C258" s="32" t="s">
        <v>555</v>
      </c>
      <c r="D258" s="11" t="str">
        <f t="shared" si="39"/>
        <v>https://pypi.org/project/panel/1.1.0</v>
      </c>
      <c r="E258" s="42">
        <v>45082.802170713723</v>
      </c>
      <c r="F258" s="58" t="s">
        <v>835</v>
      </c>
      <c r="G258" s="43" t="s">
        <v>2674</v>
      </c>
      <c r="H258" s="42">
        <v>45847.411405663057</v>
      </c>
      <c r="I258" s="44" t="s">
        <v>2675</v>
      </c>
      <c r="J258" s="44" t="s">
        <v>29</v>
      </c>
      <c r="K258" s="11" t="s">
        <v>2676</v>
      </c>
      <c r="L258" s="45" t="s">
        <v>2677</v>
      </c>
      <c r="M258" s="29" t="s">
        <v>32</v>
      </c>
      <c r="N258" s="151"/>
      <c r="O258" s="78"/>
      <c r="P258" s="95" t="s">
        <v>2678</v>
      </c>
      <c r="Q258" s="92" t="s">
        <v>34</v>
      </c>
      <c r="R258" s="92"/>
      <c r="S258" s="92"/>
      <c r="T258" s="95" t="s">
        <v>2679</v>
      </c>
      <c r="U258" s="53" t="s">
        <v>34</v>
      </c>
      <c r="V258" s="53"/>
      <c r="W258" s="53"/>
      <c r="X258" s="95" t="s">
        <v>2680</v>
      </c>
      <c r="Y258" s="46" t="s">
        <v>34</v>
      </c>
      <c r="Z258" s="106"/>
      <c r="AA258" s="106"/>
      <c r="AB258" s="104" t="s">
        <v>2681</v>
      </c>
      <c r="AC258" s="46" t="s">
        <v>34</v>
      </c>
      <c r="AD258" s="46"/>
      <c r="AE258" s="46"/>
      <c r="AF258" s="53" t="s">
        <v>38</v>
      </c>
    </row>
    <row r="259" spans="1:33" ht="60" hidden="1" customHeight="1" x14ac:dyDescent="0.25">
      <c r="A259" s="32">
        <v>256</v>
      </c>
      <c r="B259" s="19" t="s">
        <v>2682</v>
      </c>
      <c r="C259" s="32" t="s">
        <v>26</v>
      </c>
      <c r="D259" s="11" t="str">
        <f t="shared" si="39"/>
        <v>https://pypi.org/project/param/1.13.0</v>
      </c>
      <c r="E259" s="42">
        <v>44999.363261967097</v>
      </c>
      <c r="F259" s="14" t="s">
        <v>642</v>
      </c>
      <c r="G259" s="43" t="s">
        <v>2683</v>
      </c>
      <c r="H259" s="42">
        <v>45819.632235380202</v>
      </c>
      <c r="I259" s="44" t="s">
        <v>2684</v>
      </c>
      <c r="J259" s="44" t="s">
        <v>29</v>
      </c>
      <c r="K259" s="45" t="s">
        <v>2685</v>
      </c>
      <c r="L259" s="45" t="s">
        <v>2686</v>
      </c>
      <c r="M259" s="29" t="s">
        <v>32</v>
      </c>
      <c r="N259" s="151"/>
      <c r="O259" s="78"/>
      <c r="P259" s="95" t="s">
        <v>2687</v>
      </c>
      <c r="Q259" s="92" t="s">
        <v>34</v>
      </c>
      <c r="R259" s="92"/>
      <c r="S259" s="92"/>
      <c r="T259" s="95" t="s">
        <v>2688</v>
      </c>
      <c r="U259" s="53" t="s">
        <v>34</v>
      </c>
      <c r="V259" s="53"/>
      <c r="W259" s="53"/>
      <c r="X259" s="95" t="s">
        <v>2689</v>
      </c>
      <c r="Y259" s="46" t="s">
        <v>34</v>
      </c>
      <c r="Z259" s="106"/>
      <c r="AA259" s="106"/>
      <c r="AB259" s="104" t="s">
        <v>2690</v>
      </c>
      <c r="AC259" s="46" t="s">
        <v>34</v>
      </c>
      <c r="AD259" s="46"/>
      <c r="AE259" s="46"/>
      <c r="AF259" s="53" t="s">
        <v>38</v>
      </c>
    </row>
    <row r="260" spans="1:33" ht="60" customHeight="1" x14ac:dyDescent="0.25">
      <c r="A260" s="32">
        <v>257</v>
      </c>
      <c r="B260" s="19" t="s">
        <v>2691</v>
      </c>
      <c r="C260" s="30" t="s">
        <v>2692</v>
      </c>
      <c r="D260" s="11" t="str">
        <f t="shared" si="39"/>
        <v>https://pypi.org/project/paramiko/2.8.1</v>
      </c>
      <c r="E260" s="42">
        <v>44529.165927812879</v>
      </c>
      <c r="F260" s="14" t="s">
        <v>477</v>
      </c>
      <c r="G260" s="43" t="s">
        <v>2693</v>
      </c>
      <c r="H260" s="42">
        <v>45692.109695288898</v>
      </c>
      <c r="I260" s="44" t="s">
        <v>2694</v>
      </c>
      <c r="J260" s="44" t="s">
        <v>29</v>
      </c>
      <c r="K260" s="45" t="s">
        <v>2695</v>
      </c>
      <c r="L260" s="45" t="s">
        <v>2696</v>
      </c>
      <c r="M260" s="50" t="s">
        <v>2697</v>
      </c>
      <c r="N260" s="164"/>
      <c r="O260" s="79" t="s">
        <v>2698</v>
      </c>
      <c r="P260" s="95" t="s">
        <v>2699</v>
      </c>
      <c r="Q260" s="91" t="s">
        <v>2700</v>
      </c>
      <c r="R260" s="41" t="str">
        <f>HYPERLINK(_xlfn.CONCAT("https://nvd.nist.gov/vuln/search/results?form_type=Basic&amp;results_type=overview&amp;query=",$B260,"&amp;search_type=all&amp;isCpeNameSearch=false"),CONCATENATE("NVD NIST ",$B260," link"))</f>
        <v>NVD NIST paramiko link</v>
      </c>
      <c r="S260" s="16" t="s">
        <v>5633</v>
      </c>
      <c r="T260" s="95" t="s">
        <v>2701</v>
      </c>
      <c r="U260" s="145" t="s">
        <v>2702</v>
      </c>
      <c r="V260" s="41" t="str">
        <f>HYPERLINK(CONCATENATE("https://cve.mitre.org/cgi-bin/cvekey.cgi?keyword=",$B260),CONCATENATE("CVE MITRE ",$B260," link"))</f>
        <v>CVE MITRE paramiko link</v>
      </c>
      <c r="W260" s="16" t="s">
        <v>5633</v>
      </c>
      <c r="X260" s="95" t="s">
        <v>2703</v>
      </c>
      <c r="Y260" s="49" t="s">
        <v>2704</v>
      </c>
      <c r="Z260" s="142" t="str">
        <f t="shared" ref="Z260" si="61">HYPERLINK(CONCATENATE("https://security.snyk.io/vuln/pip?search=",$B260),CONCATENATE("Snyk ",$B260," link"))</f>
        <v>Snyk paramiko link</v>
      </c>
      <c r="AA260" s="16" t="s">
        <v>5633</v>
      </c>
      <c r="AB260" s="104" t="s">
        <v>2705</v>
      </c>
      <c r="AC260" s="25" t="s">
        <v>34</v>
      </c>
      <c r="AD260" s="141" t="str">
        <f>HYPERLINK(CONCATENATE("https://www.exploit-db.com/search?q=",$B260,"&amp;verified=true"),CONCATENATE("Exploit-DB ",$B260," link"))</f>
        <v>Exploit-DB paramiko link</v>
      </c>
      <c r="AE260" s="143" t="s">
        <v>5630</v>
      </c>
      <c r="AF260" s="50" t="s">
        <v>2706</v>
      </c>
      <c r="AG260" s="53" t="s">
        <v>38</v>
      </c>
    </row>
    <row r="261" spans="1:33" ht="60" hidden="1" customHeight="1" x14ac:dyDescent="0.25">
      <c r="A261" s="32">
        <v>258</v>
      </c>
      <c r="B261" s="19" t="s">
        <v>2707</v>
      </c>
      <c r="C261" s="32">
        <v>2.6</v>
      </c>
      <c r="D261" s="11" t="str">
        <f t="shared" si="39"/>
        <v>https://pypi.org/project/parsedatetime/2.6</v>
      </c>
      <c r="E261" s="42">
        <v>43982.993707356487</v>
      </c>
      <c r="F261" s="58" t="s">
        <v>2708</v>
      </c>
      <c r="G261" s="43" t="s">
        <v>2709</v>
      </c>
      <c r="H261" s="42">
        <v>43982.993707356487</v>
      </c>
      <c r="I261" s="47"/>
      <c r="J261" s="44" t="s">
        <v>29</v>
      </c>
      <c r="K261" s="11" t="s">
        <v>2710</v>
      </c>
      <c r="L261" s="45" t="s">
        <v>2711</v>
      </c>
      <c r="M261" s="29" t="s">
        <v>32</v>
      </c>
      <c r="N261" s="151"/>
      <c r="O261" s="78"/>
      <c r="P261" s="95" t="s">
        <v>2712</v>
      </c>
      <c r="Q261" s="90" t="s">
        <v>34</v>
      </c>
      <c r="R261" s="139"/>
      <c r="S261" s="90"/>
      <c r="T261" s="95" t="s">
        <v>2713</v>
      </c>
      <c r="U261" s="25" t="s">
        <v>34</v>
      </c>
      <c r="V261" s="25"/>
      <c r="W261" s="25"/>
      <c r="X261" s="95" t="s">
        <v>2714</v>
      </c>
      <c r="Y261" s="25" t="s">
        <v>34</v>
      </c>
      <c r="Z261" s="108"/>
      <c r="AA261" s="108"/>
      <c r="AB261" s="104" t="s">
        <v>2715</v>
      </c>
      <c r="AC261" s="25" t="s">
        <v>34</v>
      </c>
      <c r="AD261" s="25"/>
      <c r="AE261" s="25"/>
      <c r="AF261" s="25" t="s">
        <v>38</v>
      </c>
    </row>
    <row r="262" spans="1:33" ht="45" hidden="1" customHeight="1" x14ac:dyDescent="0.25">
      <c r="A262" s="32">
        <v>259</v>
      </c>
      <c r="B262" s="19" t="s">
        <v>2716</v>
      </c>
      <c r="C262" s="32" t="s">
        <v>335</v>
      </c>
      <c r="D262" s="11" t="str">
        <f t="shared" si="39"/>
        <v>https://pypi.org/project/parsel/1.6.0</v>
      </c>
      <c r="E262" s="42">
        <v>43958.865919825883</v>
      </c>
      <c r="F262" s="14" t="s">
        <v>1055</v>
      </c>
      <c r="G262" s="43" t="s">
        <v>2717</v>
      </c>
      <c r="H262" s="42">
        <v>45674.651711000683</v>
      </c>
      <c r="I262" s="44" t="s">
        <v>2718</v>
      </c>
      <c r="J262" s="44" t="s">
        <v>29</v>
      </c>
      <c r="K262" s="11" t="s">
        <v>2719</v>
      </c>
      <c r="L262" s="45" t="s">
        <v>2720</v>
      </c>
      <c r="M262" s="50" t="s">
        <v>2721</v>
      </c>
      <c r="N262" s="156"/>
      <c r="O262" s="78"/>
      <c r="P262" s="95" t="s">
        <v>2722</v>
      </c>
      <c r="Q262" s="89" t="s">
        <v>34</v>
      </c>
      <c r="R262" s="41" t="str">
        <f>HYPERLINK(_xlfn.CONCAT("https://nvd.nist.gov/vuln/search/results?form_type=Basic&amp;results_type=overview&amp;query=",$B262,"&amp;search_type=all&amp;isCpeNameSearch=false"),CONCATENATE("NVD NIST ",$B262," link"))</f>
        <v>NVD NIST parsel link</v>
      </c>
      <c r="S262" s="89"/>
      <c r="T262" s="95" t="s">
        <v>2723</v>
      </c>
      <c r="U262" s="25" t="s">
        <v>34</v>
      </c>
      <c r="V262" s="41" t="str">
        <f>HYPERLINK(CONCATENATE("https://cve.mitre.org/cgi-bin/cvekey.cgi?keyword=",$B262),CONCATENATE("CVE MITRE ",$B262," link"))</f>
        <v>CVE MITRE parsel link</v>
      </c>
      <c r="W262" s="25"/>
      <c r="X262" s="95" t="s">
        <v>2724</v>
      </c>
      <c r="Y262" s="25" t="s">
        <v>34</v>
      </c>
      <c r="Z262" s="142" t="str">
        <f t="shared" ref="Z262" si="62">HYPERLINK(CONCATENATE("https://security.snyk.io/vuln/pip?search=",$B262),CONCATENATE("Snyk ",$B262," link"))</f>
        <v>Snyk parsel link</v>
      </c>
      <c r="AA262" s="108"/>
      <c r="AB262" s="104" t="s">
        <v>2725</v>
      </c>
      <c r="AC262" s="25" t="s">
        <v>34</v>
      </c>
      <c r="AD262" s="141" t="str">
        <f>HYPERLINK(CONCATENATE("https://www.exploit-db.com/search?q=",$B478,"&amp;verified=true"),CONCATENATE("Exploit-DB ",$B478," link"))</f>
        <v>Exploit-DB xmltodict link</v>
      </c>
      <c r="AE262" s="25"/>
      <c r="AF262" s="50" t="s">
        <v>2726</v>
      </c>
    </row>
    <row r="263" spans="1:33" ht="60" hidden="1" customHeight="1" x14ac:dyDescent="0.25">
      <c r="A263" s="32">
        <v>260</v>
      </c>
      <c r="B263" s="19" t="s">
        <v>2727</v>
      </c>
      <c r="C263" s="32" t="s">
        <v>1249</v>
      </c>
      <c r="D263" s="11" t="str">
        <f t="shared" si="39"/>
        <v>https://pypi.org/project/parso/0.8.3</v>
      </c>
      <c r="E263" s="42">
        <v>44530.879024557478</v>
      </c>
      <c r="F263" s="14" t="s">
        <v>1503</v>
      </c>
      <c r="G263" s="43" t="s">
        <v>2728</v>
      </c>
      <c r="H263" s="42">
        <v>45387.405478001878</v>
      </c>
      <c r="I263" s="44" t="s">
        <v>2729</v>
      </c>
      <c r="J263" s="23" t="s">
        <v>44</v>
      </c>
      <c r="K263" s="11" t="s">
        <v>2730</v>
      </c>
      <c r="L263" s="45" t="s">
        <v>2731</v>
      </c>
      <c r="M263" s="29" t="s">
        <v>32</v>
      </c>
      <c r="N263" s="151"/>
      <c r="O263" s="78"/>
      <c r="P263" s="95" t="s">
        <v>2732</v>
      </c>
      <c r="Q263" s="89" t="s">
        <v>34</v>
      </c>
      <c r="R263" s="105"/>
      <c r="S263" s="89"/>
      <c r="T263" s="95" t="s">
        <v>2733</v>
      </c>
      <c r="U263" s="46" t="s">
        <v>34</v>
      </c>
      <c r="V263" s="46"/>
      <c r="W263" s="46"/>
      <c r="X263" s="95" t="s">
        <v>2734</v>
      </c>
      <c r="Y263" s="25" t="s">
        <v>34</v>
      </c>
      <c r="Z263" s="108"/>
      <c r="AA263" s="108"/>
      <c r="AB263" s="104" t="s">
        <v>2735</v>
      </c>
      <c r="AC263" s="25" t="s">
        <v>34</v>
      </c>
      <c r="AD263" s="25"/>
      <c r="AE263" s="25"/>
      <c r="AF263" s="25" t="s">
        <v>38</v>
      </c>
    </row>
    <row r="264" spans="1:33" ht="45" hidden="1" customHeight="1" x14ac:dyDescent="0.25">
      <c r="A264" s="32">
        <v>261</v>
      </c>
      <c r="B264" s="19" t="s">
        <v>2736</v>
      </c>
      <c r="C264" s="32" t="s">
        <v>90</v>
      </c>
      <c r="D264" s="11" t="str">
        <f t="shared" si="39"/>
        <v>https://pypi.org/project/partd/1.2.0</v>
      </c>
      <c r="E264" s="42">
        <v>44294.731042286578</v>
      </c>
      <c r="F264" s="14" t="s">
        <v>927</v>
      </c>
      <c r="G264" s="43" t="s">
        <v>2737</v>
      </c>
      <c r="H264" s="42">
        <v>45418.827537861202</v>
      </c>
      <c r="I264" s="44" t="s">
        <v>2738</v>
      </c>
      <c r="J264" s="44" t="s">
        <v>124</v>
      </c>
      <c r="K264" s="45" t="s">
        <v>2739</v>
      </c>
      <c r="L264" s="45" t="s">
        <v>2740</v>
      </c>
      <c r="M264" s="29" t="s">
        <v>32</v>
      </c>
      <c r="N264" s="151"/>
      <c r="O264" s="78"/>
      <c r="P264" s="95" t="s">
        <v>2741</v>
      </c>
      <c r="Q264" s="89" t="s">
        <v>34</v>
      </c>
      <c r="R264" s="89"/>
      <c r="S264" s="89"/>
      <c r="T264" s="95" t="s">
        <v>2742</v>
      </c>
      <c r="U264" s="25" t="s">
        <v>34</v>
      </c>
      <c r="V264" s="25"/>
      <c r="W264" s="25"/>
      <c r="X264" s="95" t="s">
        <v>2743</v>
      </c>
      <c r="Y264" s="25" t="s">
        <v>34</v>
      </c>
      <c r="Z264" s="108"/>
      <c r="AA264" s="108"/>
      <c r="AB264" s="104" t="s">
        <v>2744</v>
      </c>
      <c r="AC264" s="25" t="s">
        <v>34</v>
      </c>
      <c r="AD264" s="25"/>
      <c r="AE264" s="25"/>
      <c r="AF264" s="25" t="s">
        <v>38</v>
      </c>
    </row>
    <row r="265" spans="1:33" ht="60" hidden="1" customHeight="1" x14ac:dyDescent="0.25">
      <c r="A265" s="32">
        <v>262</v>
      </c>
      <c r="B265" s="19" t="s">
        <v>2745</v>
      </c>
      <c r="C265" s="32" t="s">
        <v>2746</v>
      </c>
      <c r="D265" s="11" t="str">
        <f t="shared" si="39"/>
        <v>https://pypi.org/project/path/16.7.1</v>
      </c>
      <c r="E265" s="42">
        <v>45114.023067896873</v>
      </c>
      <c r="F265" s="14" t="s">
        <v>2747</v>
      </c>
      <c r="G265" s="43" t="s">
        <v>2748</v>
      </c>
      <c r="H265" s="42">
        <v>45654.670666921927</v>
      </c>
      <c r="I265" s="44" t="s">
        <v>2749</v>
      </c>
      <c r="J265" s="44" t="s">
        <v>29</v>
      </c>
      <c r="K265" s="11" t="s">
        <v>2750</v>
      </c>
      <c r="L265" s="45" t="s">
        <v>2751</v>
      </c>
      <c r="M265" s="29" t="s">
        <v>32</v>
      </c>
      <c r="N265" s="151"/>
      <c r="O265" s="78"/>
      <c r="P265" s="95" t="s">
        <v>2752</v>
      </c>
      <c r="Q265" s="92" t="s">
        <v>34</v>
      </c>
      <c r="R265" s="92"/>
      <c r="S265" s="92"/>
      <c r="T265" s="95" t="s">
        <v>2753</v>
      </c>
      <c r="U265" s="53" t="s">
        <v>34</v>
      </c>
      <c r="V265" s="53"/>
      <c r="W265" s="53"/>
      <c r="X265" s="95" t="s">
        <v>2754</v>
      </c>
      <c r="Y265" s="46" t="s">
        <v>34</v>
      </c>
      <c r="Z265" s="106"/>
      <c r="AA265" s="106"/>
      <c r="AB265" s="104" t="s">
        <v>2755</v>
      </c>
      <c r="AC265" s="46" t="s">
        <v>34</v>
      </c>
      <c r="AD265" s="46"/>
      <c r="AE265" s="46"/>
      <c r="AF265" s="53" t="s">
        <v>38</v>
      </c>
    </row>
    <row r="266" spans="1:33" ht="60" hidden="1" customHeight="1" x14ac:dyDescent="0.25">
      <c r="A266" s="32">
        <v>263</v>
      </c>
      <c r="B266" s="19" t="s">
        <v>2756</v>
      </c>
      <c r="C266" s="32" t="s">
        <v>905</v>
      </c>
      <c r="D266" s="11" t="str">
        <f t="shared" si="39"/>
        <v>https://pypi.org/project/pathlib/1.0.1</v>
      </c>
      <c r="E266" s="42">
        <v>44685.567599373862</v>
      </c>
      <c r="F266" s="14" t="s">
        <v>905</v>
      </c>
      <c r="G266" s="43" t="s">
        <v>2757</v>
      </c>
      <c r="H266" s="42">
        <v>44685.567599373862</v>
      </c>
      <c r="I266" s="47"/>
      <c r="J266" s="44" t="s">
        <v>29</v>
      </c>
      <c r="K266" s="73"/>
      <c r="L266" s="45" t="s">
        <v>2758</v>
      </c>
      <c r="M266" s="29" t="s">
        <v>32</v>
      </c>
      <c r="N266" s="151"/>
      <c r="O266" s="79" t="s">
        <v>2759</v>
      </c>
      <c r="P266" s="95" t="s">
        <v>2760</v>
      </c>
      <c r="Q266" s="90" t="s">
        <v>34</v>
      </c>
      <c r="R266" s="41" t="str">
        <f>HYPERLINK(_xlfn.CONCAT("https://nvd.nist.gov/vuln/search/results?form_type=Basic&amp;results_type=overview&amp;query=",$B266,"&amp;search_type=all&amp;isCpeNameSearch=false"),CONCATENATE("NVD NIST ",$B266," link"))</f>
        <v>NVD NIST pathlib link</v>
      </c>
      <c r="S266" s="90"/>
      <c r="T266" s="95" t="s">
        <v>2761</v>
      </c>
      <c r="U266" s="25" t="s">
        <v>34</v>
      </c>
      <c r="V266" s="41" t="str">
        <f>HYPERLINK(CONCATENATE("https://cve.mitre.org/cgi-bin/cvekey.cgi?keyword=",$B266),CONCATENATE("CVE MITRE ",$B266," link"))</f>
        <v>CVE MITRE pathlib link</v>
      </c>
      <c r="W266" s="25"/>
      <c r="X266" s="95" t="s">
        <v>2762</v>
      </c>
      <c r="Y266" s="50" t="s">
        <v>2763</v>
      </c>
      <c r="Z266" s="142" t="str">
        <f t="shared" ref="Z266" si="63">HYPERLINK(CONCATENATE("https://security.snyk.io/vuln/pip?search=",$B266),CONCATENATE("Snyk ",$B266," link"))</f>
        <v>Snyk pathlib link</v>
      </c>
      <c r="AA266" s="109"/>
      <c r="AB266" s="104" t="s">
        <v>2764</v>
      </c>
      <c r="AC266" s="25" t="s">
        <v>34</v>
      </c>
      <c r="AD266" s="141" t="str">
        <f>HYPERLINK(CONCATENATE("https://www.exploit-db.com/search?q=",$B482,"&amp;verified=true"),CONCATENATE("Exploit-DB ",$B482," link"))</f>
        <v>Exploit-DB yarl link</v>
      </c>
      <c r="AE266" s="25"/>
      <c r="AF266" s="50" t="s">
        <v>519</v>
      </c>
    </row>
    <row r="267" spans="1:33" ht="60" hidden="1" customHeight="1" x14ac:dyDescent="0.25">
      <c r="A267" s="32">
        <v>264</v>
      </c>
      <c r="B267" s="19" t="s">
        <v>2765</v>
      </c>
      <c r="C267" s="32" t="s">
        <v>2766</v>
      </c>
      <c r="D267" s="11" t="str">
        <f t="shared" ref="D267:D330" si="64">HYPERLINK(_xlfn.CONCAT("https://pypi.org/project/",$B267,"/",$C267))</f>
        <v>https://pypi.org/project/pathlib2/2.3.7.post1</v>
      </c>
      <c r="E267" s="42">
        <v>44602.750784161552</v>
      </c>
      <c r="F267" s="14" t="s">
        <v>2766</v>
      </c>
      <c r="G267" s="43" t="s">
        <v>2767</v>
      </c>
      <c r="H267" s="42">
        <v>44602.750784161552</v>
      </c>
      <c r="I267" s="44" t="s">
        <v>2768</v>
      </c>
      <c r="J267" s="44" t="s">
        <v>29</v>
      </c>
      <c r="K267" s="11" t="s">
        <v>2769</v>
      </c>
      <c r="L267" s="45" t="s">
        <v>2770</v>
      </c>
      <c r="M267" s="29" t="s">
        <v>32</v>
      </c>
      <c r="N267" s="151"/>
      <c r="O267" s="78"/>
      <c r="P267" s="95" t="s">
        <v>2771</v>
      </c>
      <c r="Q267" s="90" t="s">
        <v>34</v>
      </c>
      <c r="R267" s="139"/>
      <c r="S267" s="90"/>
      <c r="T267" s="95" t="s">
        <v>2772</v>
      </c>
      <c r="U267" s="25" t="s">
        <v>34</v>
      </c>
      <c r="V267" s="25"/>
      <c r="W267" s="25"/>
      <c r="X267" s="95" t="s">
        <v>2773</v>
      </c>
      <c r="Y267" s="25" t="s">
        <v>34</v>
      </c>
      <c r="Z267" s="108"/>
      <c r="AA267" s="108"/>
      <c r="AB267" s="104" t="s">
        <v>2774</v>
      </c>
      <c r="AC267" s="25" t="s">
        <v>34</v>
      </c>
      <c r="AD267" s="25"/>
      <c r="AE267" s="25"/>
      <c r="AF267" s="25" t="s">
        <v>38</v>
      </c>
    </row>
    <row r="268" spans="1:33" ht="75" hidden="1" customHeight="1" x14ac:dyDescent="0.25">
      <c r="A268" s="32">
        <v>265</v>
      </c>
      <c r="B268" s="19" t="s">
        <v>2775</v>
      </c>
      <c r="C268" s="32" t="s">
        <v>2776</v>
      </c>
      <c r="D268" s="11" t="str">
        <f t="shared" si="64"/>
        <v>https://pypi.org/project/pathspec/0.10.3</v>
      </c>
      <c r="E268" s="42">
        <v>44905.200723007023</v>
      </c>
      <c r="F268" s="14" t="s">
        <v>886</v>
      </c>
      <c r="G268" s="43" t="s">
        <v>2777</v>
      </c>
      <c r="H268" s="42">
        <v>45270.937999307949</v>
      </c>
      <c r="I268" s="47"/>
      <c r="J268" s="23" t="s">
        <v>44</v>
      </c>
      <c r="K268" s="45" t="s">
        <v>2778</v>
      </c>
      <c r="L268" s="45" t="s">
        <v>2779</v>
      </c>
      <c r="M268" s="29" t="s">
        <v>32</v>
      </c>
      <c r="N268" s="151"/>
      <c r="O268" s="78"/>
      <c r="P268" s="95" t="s">
        <v>2780</v>
      </c>
      <c r="Q268" s="90" t="s">
        <v>34</v>
      </c>
      <c r="R268" s="90"/>
      <c r="S268" s="90"/>
      <c r="T268" s="95" t="s">
        <v>2781</v>
      </c>
      <c r="U268" s="46" t="s">
        <v>34</v>
      </c>
      <c r="V268" s="46"/>
      <c r="W268" s="46"/>
      <c r="X268" s="95" t="s">
        <v>2782</v>
      </c>
      <c r="Y268" s="25" t="s">
        <v>34</v>
      </c>
      <c r="Z268" s="108"/>
      <c r="AA268" s="108"/>
      <c r="AB268" s="104" t="s">
        <v>2783</v>
      </c>
      <c r="AC268" s="25" t="s">
        <v>34</v>
      </c>
      <c r="AD268" s="25"/>
      <c r="AE268" s="25"/>
      <c r="AF268" s="25" t="s">
        <v>38</v>
      </c>
    </row>
    <row r="269" spans="1:33" ht="60" hidden="1" customHeight="1" x14ac:dyDescent="0.25">
      <c r="A269" s="32">
        <v>266</v>
      </c>
      <c r="B269" s="19" t="s">
        <v>2784</v>
      </c>
      <c r="C269" s="25" t="s">
        <v>682</v>
      </c>
      <c r="D269" s="11" t="str">
        <f t="shared" si="64"/>
        <v>https://pypi.org/project/pathtools/0.1.2</v>
      </c>
      <c r="E269" s="42">
        <v>40780.485777524649</v>
      </c>
      <c r="F269" s="29" t="s">
        <v>682</v>
      </c>
      <c r="G269" s="43" t="s">
        <v>2785</v>
      </c>
      <c r="H269" s="42">
        <v>40780.485777524649</v>
      </c>
      <c r="I269" s="47"/>
      <c r="J269" s="23" t="s">
        <v>929</v>
      </c>
      <c r="K269" s="45" t="s">
        <v>2786</v>
      </c>
      <c r="L269" s="45" t="s">
        <v>2787</v>
      </c>
      <c r="M269" s="29" t="s">
        <v>32</v>
      </c>
      <c r="N269" s="151"/>
      <c r="O269" s="78"/>
      <c r="P269" s="95" t="s">
        <v>2788</v>
      </c>
      <c r="Q269" s="89" t="s">
        <v>34</v>
      </c>
      <c r="R269" s="89"/>
      <c r="S269" s="89"/>
      <c r="T269" s="95" t="s">
        <v>2789</v>
      </c>
      <c r="U269" s="46" t="s">
        <v>34</v>
      </c>
      <c r="V269" s="46"/>
      <c r="W269" s="46"/>
      <c r="X269" s="95" t="s">
        <v>2790</v>
      </c>
      <c r="Y269" s="25" t="s">
        <v>34</v>
      </c>
      <c r="Z269" s="108"/>
      <c r="AA269" s="108"/>
      <c r="AB269" s="104" t="s">
        <v>2791</v>
      </c>
      <c r="AC269" s="25" t="s">
        <v>34</v>
      </c>
      <c r="AD269" s="25"/>
      <c r="AE269" s="25"/>
      <c r="AF269" s="25" t="s">
        <v>38</v>
      </c>
    </row>
    <row r="270" spans="1:33" ht="45" hidden="1" customHeight="1" x14ac:dyDescent="0.25">
      <c r="A270" s="32">
        <v>267</v>
      </c>
      <c r="B270" s="19" t="s">
        <v>2792</v>
      </c>
      <c r="C270" s="32" t="s">
        <v>1952</v>
      </c>
      <c r="D270" s="11" t="str">
        <f t="shared" si="64"/>
        <v>https://pypi.org/project/patsy/0.5.3</v>
      </c>
      <c r="E270" s="42">
        <v>44843.852515986837</v>
      </c>
      <c r="F270" s="14" t="s">
        <v>905</v>
      </c>
      <c r="G270" s="43" t="s">
        <v>2793</v>
      </c>
      <c r="H270" s="42">
        <v>45608.590889474843</v>
      </c>
      <c r="I270" s="44" t="s">
        <v>2794</v>
      </c>
      <c r="J270" s="33" t="s">
        <v>263</v>
      </c>
      <c r="K270" s="11" t="s">
        <v>2795</v>
      </c>
      <c r="L270" s="45" t="s">
        <v>2796</v>
      </c>
      <c r="M270" s="29" t="s">
        <v>32</v>
      </c>
      <c r="N270" s="151"/>
      <c r="O270" s="78"/>
      <c r="P270" s="95" t="s">
        <v>2797</v>
      </c>
      <c r="Q270" s="90" t="s">
        <v>34</v>
      </c>
      <c r="R270" s="90"/>
      <c r="S270" s="90"/>
      <c r="T270" s="95" t="s">
        <v>2798</v>
      </c>
      <c r="U270" s="25" t="s">
        <v>34</v>
      </c>
      <c r="V270" s="25"/>
      <c r="W270" s="25"/>
      <c r="X270" s="95" t="s">
        <v>2799</v>
      </c>
      <c r="Y270" s="25" t="s">
        <v>34</v>
      </c>
      <c r="Z270" s="108"/>
      <c r="AA270" s="108"/>
      <c r="AB270" s="104" t="s">
        <v>2800</v>
      </c>
      <c r="AC270" s="25" t="s">
        <v>34</v>
      </c>
      <c r="AD270" s="25"/>
      <c r="AE270" s="25"/>
      <c r="AF270" s="25" t="s">
        <v>38</v>
      </c>
    </row>
    <row r="271" spans="1:33" ht="60" hidden="1" customHeight="1" x14ac:dyDescent="0.25">
      <c r="A271" s="32">
        <v>268</v>
      </c>
      <c r="B271" s="19" t="s">
        <v>2801</v>
      </c>
      <c r="C271" s="32" t="s">
        <v>2802</v>
      </c>
      <c r="D271" s="11" t="str">
        <f t="shared" si="64"/>
        <v>https://pypi.org/project/pefile/2023.2.7</v>
      </c>
      <c r="E271" s="42">
        <v>44964.519868969714</v>
      </c>
      <c r="F271" s="14" t="s">
        <v>2803</v>
      </c>
      <c r="G271" s="43" t="s">
        <v>2804</v>
      </c>
      <c r="H271" s="42">
        <v>45530.875724913371</v>
      </c>
      <c r="I271" s="47"/>
      <c r="J271" s="44" t="s">
        <v>29</v>
      </c>
      <c r="K271" s="45" t="s">
        <v>2805</v>
      </c>
      <c r="L271" s="45" t="s">
        <v>2806</v>
      </c>
      <c r="M271" s="29" t="s">
        <v>32</v>
      </c>
      <c r="N271" s="151"/>
      <c r="O271" s="78"/>
      <c r="P271" s="95" t="s">
        <v>2807</v>
      </c>
      <c r="Q271" s="90" t="s">
        <v>34</v>
      </c>
      <c r="R271" s="90"/>
      <c r="S271" s="90"/>
      <c r="T271" s="95" t="s">
        <v>2808</v>
      </c>
      <c r="U271" s="25" t="s">
        <v>34</v>
      </c>
      <c r="V271" s="25"/>
      <c r="W271" s="25"/>
      <c r="X271" s="95" t="s">
        <v>2809</v>
      </c>
      <c r="Y271" s="25" t="s">
        <v>34</v>
      </c>
      <c r="Z271" s="108"/>
      <c r="AA271" s="108"/>
      <c r="AB271" s="104" t="s">
        <v>2810</v>
      </c>
      <c r="AC271" s="25" t="s">
        <v>34</v>
      </c>
      <c r="AD271" s="25"/>
      <c r="AE271" s="25"/>
      <c r="AF271" s="25" t="s">
        <v>38</v>
      </c>
    </row>
    <row r="272" spans="1:33" ht="60" hidden="1" customHeight="1" x14ac:dyDescent="0.25">
      <c r="A272" s="32">
        <v>269</v>
      </c>
      <c r="B272" s="19" t="s">
        <v>2811</v>
      </c>
      <c r="C272" s="32" t="s">
        <v>2131</v>
      </c>
      <c r="D272" s="11" t="str">
        <f t="shared" si="64"/>
        <v>https://pypi.org/project/pep8/1.7.1</v>
      </c>
      <c r="E272" s="42">
        <v>43032.610549367651</v>
      </c>
      <c r="F272" s="14" t="s">
        <v>2131</v>
      </c>
      <c r="G272" s="43" t="s">
        <v>2812</v>
      </c>
      <c r="H272" s="42">
        <v>43032.610549367651</v>
      </c>
      <c r="I272" s="60"/>
      <c r="J272" s="44" t="s">
        <v>29</v>
      </c>
      <c r="K272" s="62"/>
      <c r="L272" s="45" t="s">
        <v>2813</v>
      </c>
      <c r="M272" s="29" t="s">
        <v>32</v>
      </c>
      <c r="N272" s="151"/>
      <c r="O272" s="86" t="s">
        <v>2814</v>
      </c>
      <c r="P272" s="95" t="s">
        <v>2815</v>
      </c>
      <c r="Q272" s="90" t="s">
        <v>34</v>
      </c>
      <c r="R272" s="90"/>
      <c r="S272" s="90"/>
      <c r="T272" s="95" t="s">
        <v>2816</v>
      </c>
      <c r="U272" s="25" t="s">
        <v>34</v>
      </c>
      <c r="V272" s="25"/>
      <c r="W272" s="25"/>
      <c r="X272" s="95" t="s">
        <v>2817</v>
      </c>
      <c r="Y272" s="46" t="s">
        <v>34</v>
      </c>
      <c r="Z272" s="106"/>
      <c r="AA272" s="106"/>
      <c r="AB272" s="104" t="s">
        <v>2818</v>
      </c>
      <c r="AC272" s="25" t="s">
        <v>34</v>
      </c>
      <c r="AD272" s="25"/>
      <c r="AE272" s="25"/>
      <c r="AF272" s="25" t="s">
        <v>38</v>
      </c>
    </row>
    <row r="273" spans="1:33" ht="60" hidden="1" customHeight="1" x14ac:dyDescent="0.25">
      <c r="A273" s="32">
        <v>270</v>
      </c>
      <c r="B273" s="19" t="s">
        <v>2819</v>
      </c>
      <c r="C273" s="32" t="s">
        <v>2820</v>
      </c>
      <c r="D273" s="11" t="str">
        <f t="shared" si="64"/>
        <v>https://pypi.org/project/pexpect/4.8.0</v>
      </c>
      <c r="E273" s="42">
        <v>43851.692406375681</v>
      </c>
      <c r="F273" s="14" t="s">
        <v>191</v>
      </c>
      <c r="G273" s="43" t="s">
        <v>2821</v>
      </c>
      <c r="H273" s="42">
        <v>45255.289060307266</v>
      </c>
      <c r="I273" s="59" t="s">
        <v>2822</v>
      </c>
      <c r="J273" s="59" t="s">
        <v>29</v>
      </c>
      <c r="K273" s="45" t="s">
        <v>2823</v>
      </c>
      <c r="L273" s="45" t="s">
        <v>2824</v>
      </c>
      <c r="M273" s="29" t="s">
        <v>32</v>
      </c>
      <c r="N273" s="151"/>
      <c r="O273" s="78"/>
      <c r="P273" s="95" t="s">
        <v>2825</v>
      </c>
      <c r="Q273" s="90" t="s">
        <v>34</v>
      </c>
      <c r="R273" s="90"/>
      <c r="S273" s="90"/>
      <c r="T273" s="95" t="s">
        <v>2826</v>
      </c>
      <c r="U273" s="25" t="s">
        <v>34</v>
      </c>
      <c r="V273" s="25"/>
      <c r="W273" s="25"/>
      <c r="X273" s="95" t="s">
        <v>2827</v>
      </c>
      <c r="Y273" s="25" t="s">
        <v>34</v>
      </c>
      <c r="Z273" s="108"/>
      <c r="AA273" s="108"/>
      <c r="AB273" s="104" t="s">
        <v>2828</v>
      </c>
      <c r="AC273" s="25" t="s">
        <v>34</v>
      </c>
      <c r="AD273" s="25"/>
      <c r="AE273" s="25"/>
      <c r="AF273" s="25" t="s">
        <v>38</v>
      </c>
    </row>
    <row r="274" spans="1:33" ht="60" hidden="1" customHeight="1" x14ac:dyDescent="0.25">
      <c r="A274" s="32">
        <v>271</v>
      </c>
      <c r="B274" s="19" t="s">
        <v>2829</v>
      </c>
      <c r="C274" s="32" t="s">
        <v>2830</v>
      </c>
      <c r="D274" s="11" t="str">
        <f t="shared" si="64"/>
        <v>https://pypi.org/project/pickleshare/0.7.5</v>
      </c>
      <c r="E274" s="42">
        <v>43368.803886778413</v>
      </c>
      <c r="F274" s="14" t="s">
        <v>2830</v>
      </c>
      <c r="G274" s="43" t="s">
        <v>2831</v>
      </c>
      <c r="H274" s="42">
        <v>43368.803886778413</v>
      </c>
      <c r="I274" s="59" t="s">
        <v>2765</v>
      </c>
      <c r="J274" s="59" t="s">
        <v>124</v>
      </c>
      <c r="K274" s="45" t="s">
        <v>2832</v>
      </c>
      <c r="L274" s="45" t="s">
        <v>2833</v>
      </c>
      <c r="M274" s="29" t="s">
        <v>32</v>
      </c>
      <c r="N274" s="151"/>
      <c r="O274" s="78"/>
      <c r="P274" s="95" t="s">
        <v>2834</v>
      </c>
      <c r="Q274" s="90" t="s">
        <v>34</v>
      </c>
      <c r="R274" s="90"/>
      <c r="S274" s="90"/>
      <c r="T274" s="95" t="s">
        <v>2835</v>
      </c>
      <c r="U274" s="25" t="s">
        <v>34</v>
      </c>
      <c r="V274" s="25"/>
      <c r="W274" s="25"/>
      <c r="X274" s="95" t="s">
        <v>2836</v>
      </c>
      <c r="Y274" s="25" t="s">
        <v>34</v>
      </c>
      <c r="Z274" s="108"/>
      <c r="AA274" s="108"/>
      <c r="AB274" s="104" t="s">
        <v>2837</v>
      </c>
      <c r="AC274" s="25" t="s">
        <v>34</v>
      </c>
      <c r="AD274" s="25"/>
      <c r="AE274" s="25"/>
      <c r="AF274" s="25" t="s">
        <v>38</v>
      </c>
    </row>
    <row r="275" spans="1:33" ht="60" customHeight="1" x14ac:dyDescent="0.25">
      <c r="A275" s="32">
        <v>272</v>
      </c>
      <c r="B275" s="19" t="s">
        <v>2838</v>
      </c>
      <c r="C275" s="32" t="s">
        <v>1655</v>
      </c>
      <c r="D275" s="11" t="str">
        <f t="shared" si="64"/>
        <v>https://pypi.org/project/Pillow/9.4.0</v>
      </c>
      <c r="E275" s="42">
        <v>44932.092642321149</v>
      </c>
      <c r="F275" s="14" t="s">
        <v>2839</v>
      </c>
      <c r="G275" s="43" t="s">
        <v>2840</v>
      </c>
      <c r="H275" s="42">
        <v>45839.384483126392</v>
      </c>
      <c r="I275" s="44" t="s">
        <v>2841</v>
      </c>
      <c r="J275" s="33" t="s">
        <v>263</v>
      </c>
      <c r="K275" s="45" t="s">
        <v>2842</v>
      </c>
      <c r="L275" s="45" t="s">
        <v>2843</v>
      </c>
      <c r="M275" s="49" t="s">
        <v>2844</v>
      </c>
      <c r="N275" s="163"/>
      <c r="O275" s="79" t="s">
        <v>5640</v>
      </c>
      <c r="P275" s="95" t="s">
        <v>2845</v>
      </c>
      <c r="Q275" s="91" t="s">
        <v>2846</v>
      </c>
      <c r="R275" s="41" t="str">
        <f>HYPERLINK(_xlfn.CONCAT("https://nvd.nist.gov/vuln/search/results?form_type=Basic&amp;results_type=overview&amp;query=",$B275,"&amp;search_type=all&amp;isCpeNameSearch=false"),CONCATENATE("NVD NIST ",$B275," link"))</f>
        <v>NVD NIST Pillow link</v>
      </c>
      <c r="S275" s="149" t="s">
        <v>5641</v>
      </c>
      <c r="T275" s="95" t="s">
        <v>2847</v>
      </c>
      <c r="U275" s="145" t="s">
        <v>2848</v>
      </c>
      <c r="V275" s="41" t="str">
        <f>HYPERLINK(CONCATENATE("https://cve.mitre.org/cgi-bin/cvekey.cgi?keyword=",$B275),CONCATENATE("CVE MITRE ",$B275," link"))</f>
        <v>CVE MITRE Pillow link</v>
      </c>
      <c r="W275" s="149" t="s">
        <v>5641</v>
      </c>
      <c r="X275" s="95" t="s">
        <v>2849</v>
      </c>
      <c r="Y275" s="49" t="s">
        <v>2850</v>
      </c>
      <c r="Z275" s="142" t="str">
        <f>HYPERLINK(CONCATENATE("https://security.snyk.io/package/pip/",$B275),CONCATENATE("Snyk ",$B275," link"))</f>
        <v>Snyk Pillow link</v>
      </c>
      <c r="AA275" s="16" t="s">
        <v>5641</v>
      </c>
      <c r="AB275" s="104" t="s">
        <v>2851</v>
      </c>
      <c r="AC275" s="25" t="s">
        <v>34</v>
      </c>
      <c r="AD275" s="141" t="str">
        <f>HYPERLINK(CONCATENATE("https://www.exploit-db.com/search?q=",$B275,"&amp;verified=true"),CONCATENATE("Exploit-DB ",$B275," link"))</f>
        <v>Exploit-DB Pillow link</v>
      </c>
      <c r="AE275" s="143" t="s">
        <v>5630</v>
      </c>
      <c r="AF275" s="50" t="s">
        <v>2852</v>
      </c>
      <c r="AG275" s="53" t="s">
        <v>38</v>
      </c>
    </row>
    <row r="276" spans="1:33" ht="60" hidden="1" customHeight="1" x14ac:dyDescent="0.25">
      <c r="A276" s="32">
        <v>273</v>
      </c>
      <c r="B276" s="19" t="s">
        <v>2853</v>
      </c>
      <c r="C276" s="32" t="s">
        <v>2854</v>
      </c>
      <c r="D276" s="11" t="str">
        <f t="shared" si="64"/>
        <v>https://pypi.org/project/pip/23.1.2</v>
      </c>
      <c r="E276" s="42">
        <v>45042.391285706399</v>
      </c>
      <c r="F276" s="14" t="s">
        <v>2855</v>
      </c>
      <c r="G276" s="43" t="s">
        <v>2856</v>
      </c>
      <c r="H276" s="42">
        <v>45779.634711836363</v>
      </c>
      <c r="I276" s="47"/>
      <c r="J276" s="59" t="s">
        <v>29</v>
      </c>
      <c r="K276" s="11" t="s">
        <v>2857</v>
      </c>
      <c r="L276" s="45" t="s">
        <v>2858</v>
      </c>
      <c r="M276" s="29" t="s">
        <v>32</v>
      </c>
      <c r="N276" s="151"/>
      <c r="O276" s="78"/>
      <c r="P276" s="95" t="s">
        <v>2859</v>
      </c>
      <c r="Q276" s="92" t="s">
        <v>34</v>
      </c>
      <c r="R276" s="140"/>
      <c r="S276" s="92"/>
      <c r="T276" s="95" t="s">
        <v>2860</v>
      </c>
      <c r="U276" s="53" t="s">
        <v>34</v>
      </c>
      <c r="V276" s="53"/>
      <c r="W276" s="53"/>
      <c r="X276" s="95" t="s">
        <v>2861</v>
      </c>
      <c r="Y276" s="46" t="s">
        <v>34</v>
      </c>
      <c r="Z276" s="106"/>
      <c r="AA276" s="106"/>
      <c r="AB276" s="104" t="s">
        <v>2862</v>
      </c>
      <c r="AC276" s="46" t="s">
        <v>34</v>
      </c>
      <c r="AD276" s="46"/>
      <c r="AE276" s="46"/>
      <c r="AF276" s="53" t="s">
        <v>38</v>
      </c>
    </row>
    <row r="277" spans="1:33" ht="60" hidden="1" customHeight="1" x14ac:dyDescent="0.25">
      <c r="A277" s="32">
        <v>274</v>
      </c>
      <c r="B277" s="19" t="s">
        <v>2863</v>
      </c>
      <c r="C277" s="32" t="s">
        <v>2864</v>
      </c>
      <c r="D277" s="11" t="str">
        <f t="shared" si="64"/>
        <v>https://pypi.org/project/pkginfo/1.9.6</v>
      </c>
      <c r="E277" s="42">
        <v>44934.700290422399</v>
      </c>
      <c r="F277" s="14" t="s">
        <v>2865</v>
      </c>
      <c r="G277" s="43" t="s">
        <v>2866</v>
      </c>
      <c r="H277" s="42">
        <v>45707.644132774258</v>
      </c>
      <c r="I277" s="44" t="s">
        <v>2867</v>
      </c>
      <c r="J277" s="59" t="s">
        <v>124</v>
      </c>
      <c r="K277" s="62"/>
      <c r="L277" s="45" t="s">
        <v>2868</v>
      </c>
      <c r="M277" s="29" t="s">
        <v>32</v>
      </c>
      <c r="N277" s="151"/>
      <c r="O277" s="78"/>
      <c r="P277" s="95" t="s">
        <v>2869</v>
      </c>
      <c r="Q277" s="89" t="s">
        <v>34</v>
      </c>
      <c r="R277" s="89"/>
      <c r="S277" s="89"/>
      <c r="T277" s="95" t="s">
        <v>2870</v>
      </c>
      <c r="U277" s="46" t="s">
        <v>34</v>
      </c>
      <c r="V277" s="46"/>
      <c r="W277" s="46"/>
      <c r="X277" s="95" t="s">
        <v>2871</v>
      </c>
      <c r="Y277" s="25" t="s">
        <v>34</v>
      </c>
      <c r="Z277" s="108"/>
      <c r="AA277" s="108"/>
      <c r="AB277" s="104" t="s">
        <v>2872</v>
      </c>
      <c r="AC277" s="25" t="s">
        <v>34</v>
      </c>
      <c r="AD277" s="25"/>
      <c r="AE277" s="25"/>
      <c r="AF277" s="25" t="s">
        <v>38</v>
      </c>
    </row>
    <row r="278" spans="1:33" ht="75" hidden="1" customHeight="1" x14ac:dyDescent="0.25">
      <c r="A278" s="32">
        <v>275</v>
      </c>
      <c r="B278" s="19" t="s">
        <v>2873</v>
      </c>
      <c r="C278" s="32" t="s">
        <v>1710</v>
      </c>
      <c r="D278" s="11" t="str">
        <f t="shared" si="64"/>
        <v>https://pypi.org/project/plantuml/0.3.0</v>
      </c>
      <c r="E278" s="42">
        <v>43770.715356583089</v>
      </c>
      <c r="F278" s="14" t="s">
        <v>1710</v>
      </c>
      <c r="G278" s="43" t="s">
        <v>2874</v>
      </c>
      <c r="H278" s="42">
        <v>43770.715356583089</v>
      </c>
      <c r="I278" s="59" t="s">
        <v>1492</v>
      </c>
      <c r="J278" s="33" t="s">
        <v>929</v>
      </c>
      <c r="K278" s="11" t="s">
        <v>2875</v>
      </c>
      <c r="L278" s="45" t="s">
        <v>2876</v>
      </c>
      <c r="M278" s="50" t="s">
        <v>2877</v>
      </c>
      <c r="N278" s="156"/>
      <c r="O278" s="78"/>
      <c r="P278" s="95" t="s">
        <v>2878</v>
      </c>
      <c r="Q278" s="89" t="s">
        <v>34</v>
      </c>
      <c r="R278" s="41" t="str">
        <f>HYPERLINK(_xlfn.CONCAT("https://nvd.nist.gov/vuln/search/results?form_type=Basic&amp;results_type=overview&amp;query=",$B278,"&amp;search_type=all&amp;isCpeNameSearch=false"),CONCATENATE("NVD NIST ",$B278," link"))</f>
        <v>NVD NIST plantuml link</v>
      </c>
      <c r="S278" s="89"/>
      <c r="T278" s="95" t="s">
        <v>2879</v>
      </c>
      <c r="U278" s="46" t="s">
        <v>34</v>
      </c>
      <c r="V278" s="41" t="str">
        <f>HYPERLINK(CONCATENATE("https://cve.mitre.org/cgi-bin/cvekey.cgi?keyword=",$B278),CONCATENATE("CVE MITRE ",$B278," link"))</f>
        <v>CVE MITRE plantuml link</v>
      </c>
      <c r="W278" s="46"/>
      <c r="X278" s="95" t="s">
        <v>2880</v>
      </c>
      <c r="Y278" s="25" t="s">
        <v>34</v>
      </c>
      <c r="Z278" s="142" t="str">
        <f t="shared" ref="Z278" si="65">HYPERLINK(CONCATENATE("https://security.snyk.io/vuln/pip?search=",$B278),CONCATENATE("Snyk ",$B278," link"))</f>
        <v>Snyk plantuml link</v>
      </c>
      <c r="AA278" s="108"/>
      <c r="AB278" s="104" t="s">
        <v>2881</v>
      </c>
      <c r="AC278" s="25" t="s">
        <v>34</v>
      </c>
      <c r="AD278" s="141" t="str">
        <f>HYPERLINK(CONCATENATE("https://www.exploit-db.com/search?q=",$B494,"&amp;verified=true"),CONCATENATE("Exploit-DB ",$B494," link"))</f>
        <v>Exploit-DB  link</v>
      </c>
      <c r="AE278" s="25"/>
      <c r="AF278" s="50" t="s">
        <v>1156</v>
      </c>
    </row>
    <row r="279" spans="1:33" ht="60" hidden="1" customHeight="1" x14ac:dyDescent="0.25">
      <c r="A279" s="32">
        <v>276</v>
      </c>
      <c r="B279" s="19" t="s">
        <v>2882</v>
      </c>
      <c r="C279" s="32" t="s">
        <v>2883</v>
      </c>
      <c r="D279" s="11" t="str">
        <f t="shared" si="64"/>
        <v>https://pypi.org/project/platformdirs/3.10.0</v>
      </c>
      <c r="E279" s="42">
        <v>45136.628178032603</v>
      </c>
      <c r="F279" s="14" t="s">
        <v>2884</v>
      </c>
      <c r="G279" s="43" t="s">
        <v>2885</v>
      </c>
      <c r="H279" s="42">
        <v>45784.949772871019</v>
      </c>
      <c r="I279" s="44" t="s">
        <v>2886</v>
      </c>
      <c r="J279" s="59" t="s">
        <v>29</v>
      </c>
      <c r="K279" s="45" t="s">
        <v>2887</v>
      </c>
      <c r="L279" s="45" t="s">
        <v>2888</v>
      </c>
      <c r="M279" s="29" t="s">
        <v>32</v>
      </c>
      <c r="N279" s="151"/>
      <c r="O279" s="78"/>
      <c r="P279" s="95" t="s">
        <v>2889</v>
      </c>
      <c r="Q279" s="90" t="s">
        <v>34</v>
      </c>
      <c r="R279" s="139"/>
      <c r="S279" s="90"/>
      <c r="T279" s="95" t="s">
        <v>2890</v>
      </c>
      <c r="U279" s="25" t="s">
        <v>34</v>
      </c>
      <c r="V279" s="25"/>
      <c r="W279" s="25"/>
      <c r="X279" s="95" t="s">
        <v>2891</v>
      </c>
      <c r="Y279" s="25" t="s">
        <v>34</v>
      </c>
      <c r="Z279" s="108"/>
      <c r="AA279" s="108"/>
      <c r="AB279" s="104" t="s">
        <v>2892</v>
      </c>
      <c r="AC279" s="25" t="s">
        <v>34</v>
      </c>
      <c r="AD279" s="25"/>
      <c r="AE279" s="25"/>
      <c r="AF279" s="25" t="s">
        <v>38</v>
      </c>
    </row>
    <row r="280" spans="1:33" ht="45" hidden="1" customHeight="1" x14ac:dyDescent="0.25">
      <c r="A280" s="32">
        <v>277</v>
      </c>
      <c r="B280" s="19" t="s">
        <v>2893</v>
      </c>
      <c r="C280" s="32" t="s">
        <v>2894</v>
      </c>
      <c r="D280" s="11" t="str">
        <f t="shared" si="64"/>
        <v>https://pypi.org/project/plotly/5.9.0</v>
      </c>
      <c r="E280" s="42">
        <v>44736.047148165548</v>
      </c>
      <c r="F280" s="58" t="s">
        <v>462</v>
      </c>
      <c r="G280" s="43" t="s">
        <v>2895</v>
      </c>
      <c r="H280" s="42">
        <v>45834.681027322869</v>
      </c>
      <c r="I280" s="44" t="s">
        <v>2896</v>
      </c>
      <c r="J280" s="59" t="s">
        <v>29</v>
      </c>
      <c r="K280" s="45" t="s">
        <v>2897</v>
      </c>
      <c r="L280" s="45" t="s">
        <v>2898</v>
      </c>
      <c r="M280" s="29" t="s">
        <v>32</v>
      </c>
      <c r="N280" s="151"/>
      <c r="O280" s="78"/>
      <c r="P280" s="95" t="s">
        <v>2899</v>
      </c>
      <c r="Q280" s="89" t="s">
        <v>34</v>
      </c>
      <c r="R280" s="89"/>
      <c r="S280" s="89"/>
      <c r="T280" s="95" t="s">
        <v>2900</v>
      </c>
      <c r="U280" s="46" t="s">
        <v>34</v>
      </c>
      <c r="V280" s="46"/>
      <c r="W280" s="46"/>
      <c r="X280" s="95" t="s">
        <v>2901</v>
      </c>
      <c r="Y280" s="46" t="s">
        <v>34</v>
      </c>
      <c r="Z280" s="106"/>
      <c r="AA280" s="106"/>
      <c r="AB280" s="104" t="s">
        <v>2902</v>
      </c>
      <c r="AC280" s="25" t="s">
        <v>34</v>
      </c>
      <c r="AD280" s="25"/>
      <c r="AE280" s="25"/>
      <c r="AF280" s="25" t="s">
        <v>38</v>
      </c>
    </row>
    <row r="281" spans="1:33" ht="60" hidden="1" customHeight="1" x14ac:dyDescent="0.25">
      <c r="A281" s="32">
        <v>278</v>
      </c>
      <c r="B281" s="19" t="s">
        <v>2903</v>
      </c>
      <c r="C281" s="32" t="s">
        <v>112</v>
      </c>
      <c r="D281" s="11" t="str">
        <f t="shared" si="64"/>
        <v>https://pypi.org/project/pluggy/1.0.0</v>
      </c>
      <c r="E281" s="42">
        <v>44433.684718458149</v>
      </c>
      <c r="F281" s="14" t="s">
        <v>335</v>
      </c>
      <c r="G281" s="43" t="s">
        <v>2904</v>
      </c>
      <c r="H281" s="42">
        <v>45792.52090432874</v>
      </c>
      <c r="I281" s="44" t="s">
        <v>2905</v>
      </c>
      <c r="J281" s="33" t="s">
        <v>263</v>
      </c>
      <c r="K281" s="62"/>
      <c r="L281" s="45" t="s">
        <v>2906</v>
      </c>
      <c r="M281" s="29" t="s">
        <v>32</v>
      </c>
      <c r="N281" s="151"/>
      <c r="O281" s="78"/>
      <c r="P281" s="95" t="s">
        <v>2907</v>
      </c>
      <c r="Q281" s="90" t="s">
        <v>34</v>
      </c>
      <c r="R281" s="90"/>
      <c r="S281" s="90"/>
      <c r="T281" s="95" t="s">
        <v>2908</v>
      </c>
      <c r="U281" s="25" t="s">
        <v>34</v>
      </c>
      <c r="V281" s="25"/>
      <c r="W281" s="25"/>
      <c r="X281" s="95" t="s">
        <v>2909</v>
      </c>
      <c r="Y281" s="25" t="s">
        <v>34</v>
      </c>
      <c r="Z281" s="108"/>
      <c r="AA281" s="108"/>
      <c r="AB281" s="104" t="s">
        <v>2910</v>
      </c>
      <c r="AC281" s="25" t="s">
        <v>34</v>
      </c>
      <c r="AD281" s="25"/>
      <c r="AE281" s="25"/>
      <c r="AF281" s="25" t="s">
        <v>38</v>
      </c>
    </row>
    <row r="282" spans="1:33" ht="45" hidden="1" customHeight="1" x14ac:dyDescent="0.25">
      <c r="A282" s="32">
        <v>279</v>
      </c>
      <c r="B282" s="19" t="s">
        <v>2911</v>
      </c>
      <c r="C282" s="25">
        <v>3.11</v>
      </c>
      <c r="D282" s="11" t="str">
        <f t="shared" si="64"/>
        <v>https://pypi.org/project/ply/3.11</v>
      </c>
      <c r="E282" s="42">
        <v>43146.792675607438</v>
      </c>
      <c r="F282" s="61" t="s">
        <v>2912</v>
      </c>
      <c r="G282" s="43" t="s">
        <v>2913</v>
      </c>
      <c r="H282" s="42">
        <v>43146.792675607438</v>
      </c>
      <c r="I282" s="60"/>
      <c r="J282" s="59" t="s">
        <v>124</v>
      </c>
      <c r="K282" s="62"/>
      <c r="L282" s="45" t="s">
        <v>2914</v>
      </c>
      <c r="M282" s="29" t="s">
        <v>32</v>
      </c>
      <c r="N282" s="151"/>
      <c r="O282" s="78"/>
      <c r="P282" s="95" t="s">
        <v>2915</v>
      </c>
      <c r="Q282" s="89" t="s">
        <v>34</v>
      </c>
      <c r="R282" s="89"/>
      <c r="S282" s="89"/>
      <c r="T282" s="95" t="s">
        <v>2916</v>
      </c>
      <c r="U282" s="46" t="s">
        <v>34</v>
      </c>
      <c r="V282" s="46"/>
      <c r="W282" s="46"/>
      <c r="X282" s="95" t="s">
        <v>2917</v>
      </c>
      <c r="Y282" s="46" t="s">
        <v>34</v>
      </c>
      <c r="Z282" s="106"/>
      <c r="AA282" s="106"/>
      <c r="AB282" s="104" t="s">
        <v>2918</v>
      </c>
      <c r="AC282" s="46" t="s">
        <v>34</v>
      </c>
      <c r="AD282" s="46"/>
      <c r="AE282" s="46"/>
      <c r="AF282" s="25" t="s">
        <v>38</v>
      </c>
    </row>
    <row r="283" spans="1:33" ht="45" hidden="1" customHeight="1" x14ac:dyDescent="0.25">
      <c r="A283" s="32">
        <v>280</v>
      </c>
      <c r="B283" s="19" t="s">
        <v>2919</v>
      </c>
      <c r="C283" s="32" t="s">
        <v>91</v>
      </c>
      <c r="D283" s="11" t="str">
        <f t="shared" si="64"/>
        <v>https://pypi.org/project/pooch/1.4.0</v>
      </c>
      <c r="E283" s="42">
        <v>44355.923063545633</v>
      </c>
      <c r="F283" s="14" t="s">
        <v>1087</v>
      </c>
      <c r="G283" s="43" t="s">
        <v>2920</v>
      </c>
      <c r="H283" s="42">
        <v>45449.70398545557</v>
      </c>
      <c r="I283" s="44" t="s">
        <v>2921</v>
      </c>
      <c r="J283" s="59" t="s">
        <v>29</v>
      </c>
      <c r="K283" s="45" t="s">
        <v>2922</v>
      </c>
      <c r="L283" s="45" t="s">
        <v>2923</v>
      </c>
      <c r="M283" s="50" t="s">
        <v>2924</v>
      </c>
      <c r="N283" s="156"/>
      <c r="O283" s="78"/>
      <c r="P283" s="95" t="s">
        <v>2925</v>
      </c>
      <c r="Q283" s="90" t="s">
        <v>34</v>
      </c>
      <c r="R283" s="41" t="str">
        <f>HYPERLINK(_xlfn.CONCAT("https://nvd.nist.gov/vuln/search/results?form_type=Basic&amp;results_type=overview&amp;query=",$B283,"&amp;search_type=all&amp;isCpeNameSearch=false"),CONCATENATE("NVD NIST ",$B283," link"))</f>
        <v>NVD NIST pooch link</v>
      </c>
      <c r="S283" s="90"/>
      <c r="T283" s="95" t="s">
        <v>2926</v>
      </c>
      <c r="U283" s="25" t="s">
        <v>34</v>
      </c>
      <c r="V283" s="41" t="str">
        <f>HYPERLINK(CONCATENATE("https://cve.mitre.org/cgi-bin/cvekey.cgi?keyword=",$B283),CONCATENATE("CVE MITRE ",$B283," link"))</f>
        <v>CVE MITRE pooch link</v>
      </c>
      <c r="W283" s="25"/>
      <c r="X283" s="95" t="s">
        <v>2927</v>
      </c>
      <c r="Y283" s="25" t="s">
        <v>34</v>
      </c>
      <c r="Z283" s="142" t="str">
        <f t="shared" ref="Z283" si="66">HYPERLINK(CONCATENATE("https://security.snyk.io/vuln/pip?search=",$B283),CONCATENATE("Snyk ",$B283," link"))</f>
        <v>Snyk pooch link</v>
      </c>
      <c r="AA283" s="108"/>
      <c r="AB283" s="104" t="s">
        <v>2928</v>
      </c>
      <c r="AC283" s="25" t="s">
        <v>34</v>
      </c>
      <c r="AD283" s="141" t="str">
        <f>HYPERLINK(CONCATENATE("https://www.exploit-db.com/search?q=",$B499,"&amp;verified=true"),CONCATENATE("Exploit-DB ",$B499," link"))</f>
        <v>Exploit-DB  link</v>
      </c>
      <c r="AE283" s="25"/>
      <c r="AF283" s="50" t="s">
        <v>2929</v>
      </c>
    </row>
    <row r="284" spans="1:33" ht="45" hidden="1" customHeight="1" x14ac:dyDescent="0.25">
      <c r="A284" s="32">
        <v>281</v>
      </c>
      <c r="B284" s="19" t="s">
        <v>2930</v>
      </c>
      <c r="C284" s="32" t="s">
        <v>2931</v>
      </c>
      <c r="D284" s="11" t="str">
        <f t="shared" si="64"/>
        <v>https://pypi.org/project/poyo/0.5.0</v>
      </c>
      <c r="E284" s="42">
        <v>43672.535450684467</v>
      </c>
      <c r="F284" s="14" t="s">
        <v>2931</v>
      </c>
      <c r="G284" s="43" t="s">
        <v>2932</v>
      </c>
      <c r="H284" s="42">
        <v>43672.535450684467</v>
      </c>
      <c r="I284" s="47"/>
      <c r="J284" s="33" t="s">
        <v>929</v>
      </c>
      <c r="K284" s="11" t="s">
        <v>2933</v>
      </c>
      <c r="L284" s="45" t="s">
        <v>2934</v>
      </c>
      <c r="M284" s="29" t="s">
        <v>32</v>
      </c>
      <c r="N284" s="151"/>
      <c r="O284" s="78"/>
      <c r="P284" s="95" t="s">
        <v>2935</v>
      </c>
      <c r="Q284" s="90" t="s">
        <v>34</v>
      </c>
      <c r="R284" s="139"/>
      <c r="S284" s="90"/>
      <c r="T284" s="95" t="s">
        <v>2936</v>
      </c>
      <c r="U284" s="25" t="s">
        <v>34</v>
      </c>
      <c r="V284" s="25"/>
      <c r="W284" s="25"/>
      <c r="X284" s="95" t="s">
        <v>2937</v>
      </c>
      <c r="Y284" s="25" t="s">
        <v>34</v>
      </c>
      <c r="Z284" s="108"/>
      <c r="AA284" s="108"/>
      <c r="AB284" s="104" t="s">
        <v>2938</v>
      </c>
      <c r="AC284" s="25" t="s">
        <v>34</v>
      </c>
      <c r="AD284" s="25"/>
      <c r="AE284" s="25"/>
      <c r="AF284" s="25" t="s">
        <v>38</v>
      </c>
    </row>
    <row r="285" spans="1:33" ht="60" hidden="1" customHeight="1" x14ac:dyDescent="0.25">
      <c r="A285" s="32">
        <v>282</v>
      </c>
      <c r="B285" s="19" t="s">
        <v>2939</v>
      </c>
      <c r="C285" s="32" t="s">
        <v>2940</v>
      </c>
      <c r="D285" s="11" t="str">
        <f t="shared" si="64"/>
        <v>https://pypi.org/project/prometheus-client/0.14.1</v>
      </c>
      <c r="E285" s="42">
        <v>44659.671697455116</v>
      </c>
      <c r="F285" s="14" t="s">
        <v>2941</v>
      </c>
      <c r="G285" s="43" t="s">
        <v>2942</v>
      </c>
      <c r="H285" s="42">
        <v>45810.603473014962</v>
      </c>
      <c r="I285" s="44" t="s">
        <v>2943</v>
      </c>
      <c r="J285" s="23" t="s">
        <v>44</v>
      </c>
      <c r="K285" s="11" t="s">
        <v>2944</v>
      </c>
      <c r="L285" s="45" t="s">
        <v>2945</v>
      </c>
      <c r="M285" s="50" t="s">
        <v>2946</v>
      </c>
      <c r="N285" s="156"/>
      <c r="O285" s="78"/>
      <c r="P285" s="95" t="s">
        <v>2947</v>
      </c>
      <c r="Q285" s="90" t="s">
        <v>34</v>
      </c>
      <c r="R285" s="41" t="str">
        <f>HYPERLINK(_xlfn.CONCAT("https://nvd.nist.gov/vuln/search/results?form_type=Basic&amp;results_type=overview&amp;query=",$B285,"&amp;search_type=all&amp;isCpeNameSearch=false"),CONCATENATE("NVD NIST ",$B285," link"))</f>
        <v>NVD NIST prometheus-client link</v>
      </c>
      <c r="S285" s="90"/>
      <c r="T285" s="95" t="s">
        <v>2948</v>
      </c>
      <c r="U285" s="25" t="s">
        <v>34</v>
      </c>
      <c r="V285" s="41" t="str">
        <f>HYPERLINK(CONCATENATE("https://cve.mitre.org/cgi-bin/cvekey.cgi?keyword=",$B285),CONCATENATE("CVE MITRE ",$B285," link"))</f>
        <v>CVE MITRE prometheus-client link</v>
      </c>
      <c r="W285" s="25"/>
      <c r="X285" s="95" t="s">
        <v>2949</v>
      </c>
      <c r="Y285" s="25" t="s">
        <v>34</v>
      </c>
      <c r="Z285" s="142" t="str">
        <f t="shared" ref="Z285" si="67">HYPERLINK(CONCATENATE("https://security.snyk.io/vuln/pip?search=",$B285),CONCATENATE("Snyk ",$B285," link"))</f>
        <v>Snyk prometheus-client link</v>
      </c>
      <c r="AA285" s="108"/>
      <c r="AB285" s="104" t="s">
        <v>2950</v>
      </c>
      <c r="AC285" s="25" t="s">
        <v>34</v>
      </c>
      <c r="AD285" s="141" t="str">
        <f>HYPERLINK(CONCATENATE("https://www.exploit-db.com/search?q=",$B501,"&amp;verified=true"),CONCATENATE("Exploit-DB ",$B501," link"))</f>
        <v>Exploit-DB  link</v>
      </c>
      <c r="AE285" s="25"/>
      <c r="AF285" s="50" t="s">
        <v>2951</v>
      </c>
    </row>
    <row r="286" spans="1:33" ht="90" hidden="1" customHeight="1" x14ac:dyDescent="0.25">
      <c r="A286" s="32">
        <v>283</v>
      </c>
      <c r="B286" s="19" t="s">
        <v>2952</v>
      </c>
      <c r="C286" s="32" t="s">
        <v>2953</v>
      </c>
      <c r="D286" s="11" t="str">
        <f t="shared" si="64"/>
        <v>https://pypi.org/project/prompt-toolkit/3.0.36</v>
      </c>
      <c r="E286" s="42">
        <v>44901.94208099354</v>
      </c>
      <c r="F286" s="14" t="s">
        <v>2954</v>
      </c>
      <c r="G286" s="43" t="s">
        <v>2955</v>
      </c>
      <c r="H286" s="42">
        <v>45762.388017975652</v>
      </c>
      <c r="I286" s="44" t="s">
        <v>2956</v>
      </c>
      <c r="J286" s="59" t="s">
        <v>29</v>
      </c>
      <c r="K286" s="62"/>
      <c r="L286" s="45" t="s">
        <v>2957</v>
      </c>
      <c r="M286" s="29" t="s">
        <v>32</v>
      </c>
      <c r="N286" s="151"/>
      <c r="O286" s="78"/>
      <c r="P286" s="95" t="s">
        <v>2958</v>
      </c>
      <c r="Q286" s="90" t="s">
        <v>34</v>
      </c>
      <c r="R286" s="139"/>
      <c r="S286" s="90"/>
      <c r="T286" s="95" t="s">
        <v>2959</v>
      </c>
      <c r="U286" s="25" t="s">
        <v>34</v>
      </c>
      <c r="V286" s="25"/>
      <c r="W286" s="25"/>
      <c r="X286" s="95" t="s">
        <v>2960</v>
      </c>
      <c r="Y286" s="46" t="s">
        <v>34</v>
      </c>
      <c r="Z286" s="106"/>
      <c r="AA286" s="106"/>
      <c r="AB286" s="104" t="s">
        <v>2961</v>
      </c>
      <c r="AC286" s="25" t="s">
        <v>34</v>
      </c>
      <c r="AD286" s="25"/>
      <c r="AE286" s="25"/>
      <c r="AF286" s="25" t="s">
        <v>38</v>
      </c>
    </row>
    <row r="287" spans="1:33" ht="45" hidden="1" customHeight="1" x14ac:dyDescent="0.25">
      <c r="A287" s="32">
        <v>284</v>
      </c>
      <c r="B287" s="19" t="s">
        <v>2962</v>
      </c>
      <c r="C287" s="32" t="s">
        <v>2963</v>
      </c>
      <c r="D287" s="11" t="str">
        <f t="shared" si="64"/>
        <v>https://pypi.org/project/Protego/0.1.16</v>
      </c>
      <c r="E287" s="42">
        <v>43808.507113420957</v>
      </c>
      <c r="F287" s="14" t="s">
        <v>2931</v>
      </c>
      <c r="G287" s="43" t="s">
        <v>2964</v>
      </c>
      <c r="H287" s="42">
        <v>45832.582454635143</v>
      </c>
      <c r="I287" s="47"/>
      <c r="J287" s="23" t="s">
        <v>44</v>
      </c>
      <c r="K287" s="11" t="s">
        <v>2965</v>
      </c>
      <c r="L287" s="45" t="s">
        <v>2966</v>
      </c>
      <c r="M287" s="50" t="s">
        <v>2967</v>
      </c>
      <c r="N287" s="156"/>
      <c r="O287" s="78"/>
      <c r="P287" s="95" t="s">
        <v>2968</v>
      </c>
      <c r="Q287" s="89" t="s">
        <v>34</v>
      </c>
      <c r="R287" s="41" t="str">
        <f>HYPERLINK(_xlfn.CONCAT("https://nvd.nist.gov/vuln/search/results?form_type=Basic&amp;results_type=overview&amp;query=",$B287,"&amp;search_type=all&amp;isCpeNameSearch=false"),CONCATENATE("NVD NIST ",$B287," link"))</f>
        <v>NVD NIST Protego link</v>
      </c>
      <c r="S287" s="89"/>
      <c r="T287" s="95" t="s">
        <v>2969</v>
      </c>
      <c r="U287" s="46" t="s">
        <v>34</v>
      </c>
      <c r="V287" s="41" t="str">
        <f>HYPERLINK(CONCATENATE("https://cve.mitre.org/cgi-bin/cvekey.cgi?keyword=",$B287),CONCATENATE("CVE MITRE ",$B287," link"))</f>
        <v>CVE MITRE Protego link</v>
      </c>
      <c r="W287" s="46"/>
      <c r="X287" s="95" t="s">
        <v>2970</v>
      </c>
      <c r="Y287" s="25" t="s">
        <v>34</v>
      </c>
      <c r="Z287" s="142" t="str">
        <f t="shared" ref="Z287" si="68">HYPERLINK(CONCATENATE("https://security.snyk.io/vuln/pip?search=",$B287),CONCATENATE("Snyk ",$B287," link"))</f>
        <v>Snyk Protego link</v>
      </c>
      <c r="AA287" s="108"/>
      <c r="AB287" s="104" t="s">
        <v>2971</v>
      </c>
      <c r="AC287" s="46" t="s">
        <v>34</v>
      </c>
      <c r="AD287" s="141" t="str">
        <f>HYPERLINK(CONCATENATE("https://www.exploit-db.com/search?q=",$B503,"&amp;verified=true"),CONCATENATE("Exploit-DB ",$B503," link"))</f>
        <v>Exploit-DB  link</v>
      </c>
      <c r="AE287" s="46"/>
      <c r="AF287" s="50" t="s">
        <v>2972</v>
      </c>
    </row>
    <row r="288" spans="1:33" ht="75" hidden="1" customHeight="1" x14ac:dyDescent="0.25">
      <c r="A288" s="32">
        <v>285</v>
      </c>
      <c r="B288" s="19" t="s">
        <v>2973</v>
      </c>
      <c r="C288" s="30" t="s">
        <v>2974</v>
      </c>
      <c r="D288" s="11" t="str">
        <f t="shared" si="64"/>
        <v>https://pypi.org/project/protobuf/4.25.5</v>
      </c>
      <c r="E288" s="42">
        <v>45553.934333904763</v>
      </c>
      <c r="F288" s="14" t="s">
        <v>2975</v>
      </c>
      <c r="G288" s="43" t="s">
        <v>2976</v>
      </c>
      <c r="H288" s="42">
        <v>45805.809504607139</v>
      </c>
      <c r="I288" s="47"/>
      <c r="J288" s="59" t="s">
        <v>124</v>
      </c>
      <c r="K288" s="62"/>
      <c r="L288" s="45" t="s">
        <v>2977</v>
      </c>
      <c r="M288" s="46" t="s">
        <v>32</v>
      </c>
      <c r="N288" s="154"/>
      <c r="O288" s="79" t="s">
        <v>2978</v>
      </c>
      <c r="P288" s="95" t="s">
        <v>2979</v>
      </c>
      <c r="Q288" s="89" t="s">
        <v>34</v>
      </c>
      <c r="R288" s="105"/>
      <c r="S288" s="89"/>
      <c r="T288" s="95" t="s">
        <v>2980</v>
      </c>
      <c r="U288" s="46" t="s">
        <v>34</v>
      </c>
      <c r="V288" s="46"/>
      <c r="W288" s="46"/>
      <c r="X288" s="95" t="s">
        <v>2981</v>
      </c>
      <c r="Y288" s="46" t="s">
        <v>34</v>
      </c>
      <c r="Z288" s="106"/>
      <c r="AA288" s="106"/>
      <c r="AB288" s="104" t="s">
        <v>2982</v>
      </c>
      <c r="AC288" s="25" t="s">
        <v>34</v>
      </c>
      <c r="AD288" s="25"/>
      <c r="AE288" s="25"/>
      <c r="AF288" s="25" t="s">
        <v>38</v>
      </c>
    </row>
    <row r="289" spans="1:33" ht="45" hidden="1" customHeight="1" x14ac:dyDescent="0.25">
      <c r="A289" s="32">
        <v>286</v>
      </c>
      <c r="B289" s="19" t="s">
        <v>2983</v>
      </c>
      <c r="C289" s="32" t="s">
        <v>2894</v>
      </c>
      <c r="D289" s="11" t="str">
        <f t="shared" si="64"/>
        <v>https://pypi.org/project/psutil/5.9.0</v>
      </c>
      <c r="E289" s="42">
        <v>44559.893282303958</v>
      </c>
      <c r="F289" s="14" t="s">
        <v>2984</v>
      </c>
      <c r="G289" s="34" t="s">
        <v>2985</v>
      </c>
      <c r="H289" s="42">
        <v>45701.912643060772</v>
      </c>
      <c r="I289" s="10" t="s">
        <v>2986</v>
      </c>
      <c r="J289" s="28" t="s">
        <v>29</v>
      </c>
      <c r="K289" s="11" t="s">
        <v>2987</v>
      </c>
      <c r="L289" s="11" t="s">
        <v>2988</v>
      </c>
      <c r="M289" s="50" t="s">
        <v>2989</v>
      </c>
      <c r="N289" s="156"/>
      <c r="O289" s="78"/>
      <c r="P289" s="95" t="s">
        <v>2990</v>
      </c>
      <c r="Q289" s="92" t="s">
        <v>34</v>
      </c>
      <c r="R289" s="41" t="str">
        <f>HYPERLINK(_xlfn.CONCAT("https://nvd.nist.gov/vuln/search/results?form_type=Basic&amp;results_type=overview&amp;query=",$B289,"&amp;search_type=all&amp;isCpeNameSearch=false"),CONCATENATE("NVD NIST ",$B289," link"))</f>
        <v>NVD NIST psutil link</v>
      </c>
      <c r="S289" s="92"/>
      <c r="T289" s="95" t="s">
        <v>2991</v>
      </c>
      <c r="U289" s="53" t="s">
        <v>34</v>
      </c>
      <c r="V289" s="41" t="str">
        <f>HYPERLINK(CONCATENATE("https://cve.mitre.org/cgi-bin/cvekey.cgi?keyword=",$B289),CONCATENATE("CVE MITRE ",$B289," link"))</f>
        <v>CVE MITRE psutil link</v>
      </c>
      <c r="W289" s="53"/>
      <c r="X289" s="95" t="s">
        <v>2992</v>
      </c>
      <c r="Y289" s="50" t="s">
        <v>2993</v>
      </c>
      <c r="Z289" s="142" t="str">
        <f t="shared" ref="Z289" si="69">HYPERLINK(CONCATENATE("https://security.snyk.io/vuln/pip?search=",$B289),CONCATENATE("Snyk ",$B289," link"))</f>
        <v>Snyk psutil link</v>
      </c>
      <c r="AA289" s="109"/>
      <c r="AB289" s="104" t="s">
        <v>2994</v>
      </c>
      <c r="AC289" s="53" t="s">
        <v>34</v>
      </c>
      <c r="AD289" s="141" t="str">
        <f>HYPERLINK(CONCATENATE("https://www.exploit-db.com/search?q=",$B505,"&amp;verified=true"),CONCATENATE("Exploit-DB ",$B505," link"))</f>
        <v>Exploit-DB  link</v>
      </c>
      <c r="AE289" s="53"/>
      <c r="AF289" s="50" t="s">
        <v>2995</v>
      </c>
    </row>
    <row r="290" spans="1:33" ht="45" hidden="1" customHeight="1" x14ac:dyDescent="0.25">
      <c r="A290" s="32">
        <v>287</v>
      </c>
      <c r="B290" s="19" t="s">
        <v>2996</v>
      </c>
      <c r="C290" s="32" t="s">
        <v>2997</v>
      </c>
      <c r="D290" s="11" t="str">
        <f t="shared" si="64"/>
        <v>https://pypi.org/project/psycopg2/2.9.9</v>
      </c>
      <c r="E290" s="42">
        <v>45202.531566268153</v>
      </c>
      <c r="F290" s="14" t="s">
        <v>2998</v>
      </c>
      <c r="G290" s="34" t="s">
        <v>2999</v>
      </c>
      <c r="H290" s="42">
        <v>45581.471116091147</v>
      </c>
      <c r="I290" s="60"/>
      <c r="J290" s="28" t="s">
        <v>29</v>
      </c>
      <c r="K290" s="11" t="s">
        <v>3000</v>
      </c>
      <c r="L290" s="11" t="s">
        <v>3001</v>
      </c>
      <c r="M290" s="53" t="s">
        <v>32</v>
      </c>
      <c r="N290" s="153"/>
      <c r="O290" s="78"/>
      <c r="P290" s="95" t="s">
        <v>3002</v>
      </c>
      <c r="Q290" s="92" t="s">
        <v>34</v>
      </c>
      <c r="R290" s="140"/>
      <c r="S290" s="92"/>
      <c r="T290" s="95" t="s">
        <v>3003</v>
      </c>
      <c r="U290" s="53" t="s">
        <v>34</v>
      </c>
      <c r="V290" s="53"/>
      <c r="W290" s="53"/>
      <c r="X290" s="95" t="s">
        <v>3004</v>
      </c>
      <c r="Y290" s="53" t="s">
        <v>34</v>
      </c>
      <c r="Z290" s="52"/>
      <c r="AA290" s="52"/>
      <c r="AB290" s="104" t="s">
        <v>3005</v>
      </c>
      <c r="AC290" s="53" t="s">
        <v>34</v>
      </c>
      <c r="AD290" s="53"/>
      <c r="AE290" s="53"/>
      <c r="AF290" s="53" t="s">
        <v>38</v>
      </c>
    </row>
    <row r="291" spans="1:33" ht="60" hidden="1" customHeight="1" x14ac:dyDescent="0.25">
      <c r="A291" s="32">
        <v>288</v>
      </c>
      <c r="B291" s="19" t="s">
        <v>3006</v>
      </c>
      <c r="C291" s="32" t="s">
        <v>2998</v>
      </c>
      <c r="D291" s="11" t="str">
        <f t="shared" si="64"/>
        <v>https://pypi.org/project/psycopg2-binary/2.9.10</v>
      </c>
      <c r="E291" s="42">
        <v>45581.471512123891</v>
      </c>
      <c r="F291" s="14" t="s">
        <v>2998</v>
      </c>
      <c r="G291" s="34" t="s">
        <v>3007</v>
      </c>
      <c r="H291" s="42">
        <v>45581.471512123891</v>
      </c>
      <c r="I291" s="60"/>
      <c r="J291" s="28" t="s">
        <v>29</v>
      </c>
      <c r="K291" s="11" t="s">
        <v>3000</v>
      </c>
      <c r="L291" s="11" t="s">
        <v>3001</v>
      </c>
      <c r="M291" s="53" t="s">
        <v>32</v>
      </c>
      <c r="N291" s="153"/>
      <c r="O291" s="78"/>
      <c r="P291" s="95" t="s">
        <v>3008</v>
      </c>
      <c r="Q291" s="92" t="s">
        <v>34</v>
      </c>
      <c r="R291" s="92"/>
      <c r="S291" s="92"/>
      <c r="T291" s="95" t="s">
        <v>3009</v>
      </c>
      <c r="U291" s="53" t="s">
        <v>34</v>
      </c>
      <c r="V291" s="53"/>
      <c r="W291" s="53"/>
      <c r="X291" s="95" t="s">
        <v>3010</v>
      </c>
      <c r="Y291" s="53" t="s">
        <v>34</v>
      </c>
      <c r="Z291" s="52"/>
      <c r="AA291" s="52"/>
      <c r="AB291" s="104" t="s">
        <v>3011</v>
      </c>
      <c r="AC291" s="53" t="s">
        <v>34</v>
      </c>
      <c r="AD291" s="53"/>
      <c r="AE291" s="53"/>
      <c r="AF291" s="53" t="s">
        <v>38</v>
      </c>
    </row>
    <row r="292" spans="1:33" ht="45" hidden="1" customHeight="1" x14ac:dyDescent="0.25">
      <c r="A292" s="32">
        <v>289</v>
      </c>
      <c r="B292" s="19" t="s">
        <v>2822</v>
      </c>
      <c r="C292" s="32" t="s">
        <v>169</v>
      </c>
      <c r="D292" s="11" t="str">
        <f t="shared" si="64"/>
        <v>https://pypi.org/project/ptyprocess/0.7.0</v>
      </c>
      <c r="E292" s="42">
        <v>44193.635744796004</v>
      </c>
      <c r="F292" s="14" t="s">
        <v>169</v>
      </c>
      <c r="G292" s="34" t="s">
        <v>3012</v>
      </c>
      <c r="H292" s="42">
        <v>44193.635744796004</v>
      </c>
      <c r="I292" s="60"/>
      <c r="J292" s="28" t="s">
        <v>29</v>
      </c>
      <c r="K292" s="11" t="s">
        <v>3013</v>
      </c>
      <c r="L292" s="11" t="s">
        <v>3014</v>
      </c>
      <c r="M292" s="50" t="s">
        <v>3015</v>
      </c>
      <c r="N292" s="156"/>
      <c r="O292" s="78"/>
      <c r="P292" s="95" t="s">
        <v>3016</v>
      </c>
      <c r="Q292" s="92" t="s">
        <v>34</v>
      </c>
      <c r="R292" s="41" t="str">
        <f t="shared" ref="R292:R294" si="70">HYPERLINK(_xlfn.CONCAT("https://nvd.nist.gov/vuln/search/results?form_type=Basic&amp;results_type=overview&amp;query=",$B292,"&amp;search_type=all&amp;isCpeNameSearch=false"),CONCATENATE("NVD NIST ",$B292," link"))</f>
        <v>NVD NIST ptyprocess link</v>
      </c>
      <c r="S292" s="92"/>
      <c r="T292" s="95" t="s">
        <v>3017</v>
      </c>
      <c r="U292" s="53" t="s">
        <v>34</v>
      </c>
      <c r="V292" s="41" t="str">
        <f t="shared" ref="V292:V294" si="71">HYPERLINK(CONCATENATE("https://cve.mitre.org/cgi-bin/cvekey.cgi?keyword=",$B292),CONCATENATE("CVE MITRE ",$B292," link"))</f>
        <v>CVE MITRE ptyprocess link</v>
      </c>
      <c r="W292" s="53"/>
      <c r="X292" s="95" t="s">
        <v>3018</v>
      </c>
      <c r="Y292" s="53" t="s">
        <v>34</v>
      </c>
      <c r="Z292" s="142" t="str">
        <f t="shared" ref="Z292:Z294" si="72">HYPERLINK(CONCATENATE("https://security.snyk.io/vuln/pip?search=",$B292),CONCATENATE("Snyk ",$B292," link"))</f>
        <v>Snyk ptyprocess link</v>
      </c>
      <c r="AA292" s="52"/>
      <c r="AB292" s="104" t="s">
        <v>3019</v>
      </c>
      <c r="AC292" s="53" t="s">
        <v>34</v>
      </c>
      <c r="AD292" s="141" t="str">
        <f t="shared" ref="AD292:AD294" si="73">HYPERLINK(CONCATENATE("https://www.exploit-db.com/search?q=",$B508,"&amp;verified=true"),CONCATENATE("Exploit-DB ",$B508," link"))</f>
        <v>Exploit-DB  link</v>
      </c>
      <c r="AE292" s="53"/>
      <c r="AF292" s="50" t="s">
        <v>1156</v>
      </c>
    </row>
    <row r="293" spans="1:33" ht="60" customHeight="1" x14ac:dyDescent="0.25">
      <c r="A293" s="32">
        <v>290</v>
      </c>
      <c r="B293" s="19" t="s">
        <v>3020</v>
      </c>
      <c r="C293" s="32" t="s">
        <v>683</v>
      </c>
      <c r="D293" s="11" t="str">
        <f t="shared" si="64"/>
        <v>https://pypi.org/project/pure-eval/0.2.2</v>
      </c>
      <c r="E293" s="42">
        <v>44583.653794153353</v>
      </c>
      <c r="F293" s="14" t="s">
        <v>733</v>
      </c>
      <c r="G293" s="34" t="s">
        <v>3021</v>
      </c>
      <c r="H293" s="42">
        <v>45494.540509731669</v>
      </c>
      <c r="I293" s="32" t="s">
        <v>3022</v>
      </c>
      <c r="J293" s="32" t="s">
        <v>124</v>
      </c>
      <c r="K293" s="11" t="s">
        <v>3023</v>
      </c>
      <c r="L293" s="11" t="s">
        <v>3024</v>
      </c>
      <c r="M293" s="50" t="s">
        <v>3025</v>
      </c>
      <c r="N293" s="164"/>
      <c r="O293" s="78"/>
      <c r="P293" s="95" t="s">
        <v>3026</v>
      </c>
      <c r="Q293" s="145" t="s">
        <v>3027</v>
      </c>
      <c r="R293" s="41" t="str">
        <f t="shared" si="70"/>
        <v>NVD NIST pure-eval link</v>
      </c>
      <c r="S293" s="143" t="s">
        <v>5630</v>
      </c>
      <c r="T293" s="95" t="s">
        <v>3028</v>
      </c>
      <c r="U293" s="53" t="s">
        <v>34</v>
      </c>
      <c r="V293" s="41" t="str">
        <f t="shared" si="71"/>
        <v>CVE MITRE pure-eval link</v>
      </c>
      <c r="W293" s="143" t="s">
        <v>5630</v>
      </c>
      <c r="X293" s="95" t="s">
        <v>3029</v>
      </c>
      <c r="Y293" s="53" t="s">
        <v>34</v>
      </c>
      <c r="Z293" s="142" t="str">
        <f>HYPERLINK(CONCATENATE("https://security.snyk.io/package/pip/",$B293),CONCATENATE("Snyk ",$B293," link"))</f>
        <v>Snyk pure-eval link</v>
      </c>
      <c r="AA293" s="143" t="s">
        <v>5630</v>
      </c>
      <c r="AB293" s="104" t="s">
        <v>3030</v>
      </c>
      <c r="AC293" s="53" t="s">
        <v>34</v>
      </c>
      <c r="AD293" s="141" t="str">
        <f>HYPERLINK(CONCATENATE("https://www.exploit-db.com/search?q=",$B293,"&amp;verified=true"),CONCATENATE("Exploit-DB ",$B293," link"))</f>
        <v>Exploit-DB pure-eval link</v>
      </c>
      <c r="AE293" s="143" t="s">
        <v>5630</v>
      </c>
      <c r="AF293" s="148" t="s">
        <v>3031</v>
      </c>
      <c r="AG293" s="53" t="s">
        <v>38</v>
      </c>
    </row>
    <row r="294" spans="1:33" ht="45" hidden="1" customHeight="1" x14ac:dyDescent="0.25">
      <c r="A294" s="32">
        <v>291</v>
      </c>
      <c r="B294" s="19" t="s">
        <v>3032</v>
      </c>
      <c r="C294" s="32" t="s">
        <v>2055</v>
      </c>
      <c r="D294" s="11" t="str">
        <f t="shared" si="64"/>
        <v>https://pypi.org/project/py/1.11.0</v>
      </c>
      <c r="E294" s="42">
        <v>44504.720140649377</v>
      </c>
      <c r="F294" s="14" t="s">
        <v>2055</v>
      </c>
      <c r="G294" s="34" t="s">
        <v>3033</v>
      </c>
      <c r="H294" s="42">
        <v>44504.720140649377</v>
      </c>
      <c r="I294" s="60"/>
      <c r="J294" s="28" t="s">
        <v>263</v>
      </c>
      <c r="K294" s="11"/>
      <c r="L294" s="11" t="s">
        <v>3034</v>
      </c>
      <c r="M294" s="50" t="s">
        <v>3035</v>
      </c>
      <c r="N294" s="156"/>
      <c r="O294" s="78"/>
      <c r="P294" s="95" t="s">
        <v>3036</v>
      </c>
      <c r="Q294" s="92" t="s">
        <v>34</v>
      </c>
      <c r="R294" s="41" t="str">
        <f t="shared" si="70"/>
        <v>NVD NIST py link</v>
      </c>
      <c r="S294" s="92"/>
      <c r="T294" s="95" t="s">
        <v>3037</v>
      </c>
      <c r="U294" s="53" t="s">
        <v>34</v>
      </c>
      <c r="V294" s="41" t="str">
        <f t="shared" si="71"/>
        <v>CVE MITRE py link</v>
      </c>
      <c r="W294" s="53"/>
      <c r="X294" s="95" t="s">
        <v>3038</v>
      </c>
      <c r="Y294" s="50" t="s">
        <v>3039</v>
      </c>
      <c r="Z294" s="142" t="str">
        <f t="shared" si="72"/>
        <v>Snyk py link</v>
      </c>
      <c r="AA294" s="109"/>
      <c r="AB294" s="104" t="s">
        <v>3040</v>
      </c>
      <c r="AC294" s="53" t="s">
        <v>34</v>
      </c>
      <c r="AD294" s="141" t="str">
        <f t="shared" si="73"/>
        <v>Exploit-DB  link</v>
      </c>
      <c r="AE294" s="53"/>
      <c r="AF294" s="50" t="s">
        <v>2548</v>
      </c>
    </row>
    <row r="295" spans="1:33" ht="45" hidden="1" customHeight="1" x14ac:dyDescent="0.25">
      <c r="A295" s="32">
        <v>292</v>
      </c>
      <c r="B295" s="19" t="s">
        <v>3041</v>
      </c>
      <c r="C295" s="32" t="s">
        <v>3042</v>
      </c>
      <c r="D295" s="11" t="str">
        <f t="shared" si="64"/>
        <v>https://pypi.org/project/py-cpuinfo/8.0.0</v>
      </c>
      <c r="E295" s="42">
        <v>44300.703974470132</v>
      </c>
      <c r="F295" s="14" t="s">
        <v>3043</v>
      </c>
      <c r="G295" s="34" t="s">
        <v>3044</v>
      </c>
      <c r="H295" s="42">
        <v>44859.860042092128</v>
      </c>
      <c r="I295" s="60"/>
      <c r="J295" s="28" t="s">
        <v>29</v>
      </c>
      <c r="K295" s="11" t="s">
        <v>3045</v>
      </c>
      <c r="L295" s="11" t="s">
        <v>3046</v>
      </c>
      <c r="M295" s="53" t="s">
        <v>32</v>
      </c>
      <c r="N295" s="153"/>
      <c r="O295" s="78"/>
      <c r="P295" s="95" t="s">
        <v>3047</v>
      </c>
      <c r="Q295" s="92" t="s">
        <v>34</v>
      </c>
      <c r="R295" s="140"/>
      <c r="S295" s="92"/>
      <c r="T295" s="95" t="s">
        <v>3048</v>
      </c>
      <c r="U295" s="53" t="s">
        <v>34</v>
      </c>
      <c r="V295" s="53"/>
      <c r="W295" s="53"/>
      <c r="X295" s="95" t="s">
        <v>3049</v>
      </c>
      <c r="Y295" s="53" t="s">
        <v>34</v>
      </c>
      <c r="Z295" s="52"/>
      <c r="AA295" s="52"/>
      <c r="AB295" s="104" t="s">
        <v>3050</v>
      </c>
      <c r="AC295" s="53" t="s">
        <v>34</v>
      </c>
      <c r="AD295" s="53"/>
      <c r="AE295" s="53"/>
      <c r="AF295" s="53" t="s">
        <v>38</v>
      </c>
    </row>
    <row r="296" spans="1:33" ht="45" hidden="1" customHeight="1" x14ac:dyDescent="0.25">
      <c r="A296" s="32">
        <v>293</v>
      </c>
      <c r="B296" s="19" t="s">
        <v>3051</v>
      </c>
      <c r="C296" s="32" t="s">
        <v>3052</v>
      </c>
      <c r="D296" s="11" t="str">
        <f t="shared" si="64"/>
        <v>https://pypi.org/project/pyarrow/11.0.0</v>
      </c>
      <c r="E296" s="42">
        <v>44953.612200662217</v>
      </c>
      <c r="F296" s="14" t="s">
        <v>3053</v>
      </c>
      <c r="G296" s="34" t="s">
        <v>3054</v>
      </c>
      <c r="H296" s="42">
        <v>45774.519072811927</v>
      </c>
      <c r="I296" s="10" t="s">
        <v>3055</v>
      </c>
      <c r="J296" s="28" t="s">
        <v>124</v>
      </c>
      <c r="K296" s="11" t="s">
        <v>3056</v>
      </c>
      <c r="L296" s="11" t="s">
        <v>3057</v>
      </c>
      <c r="M296" s="53" t="s">
        <v>32</v>
      </c>
      <c r="N296" s="153"/>
      <c r="O296" s="78"/>
      <c r="P296" s="95" t="s">
        <v>3058</v>
      </c>
      <c r="Q296" s="92" t="s">
        <v>34</v>
      </c>
      <c r="R296" s="92"/>
      <c r="S296" s="92"/>
      <c r="T296" s="95" t="s">
        <v>3059</v>
      </c>
      <c r="U296" s="53" t="s">
        <v>34</v>
      </c>
      <c r="V296" s="53"/>
      <c r="W296" s="53"/>
      <c r="X296" s="95" t="s">
        <v>3060</v>
      </c>
      <c r="Y296" s="53" t="s">
        <v>34</v>
      </c>
      <c r="Z296" s="52"/>
      <c r="AA296" s="52"/>
      <c r="AB296" s="104" t="s">
        <v>3061</v>
      </c>
      <c r="AC296" s="53" t="s">
        <v>34</v>
      </c>
      <c r="AD296" s="53"/>
      <c r="AE296" s="53"/>
      <c r="AF296" s="53" t="s">
        <v>38</v>
      </c>
    </row>
    <row r="297" spans="1:33" ht="45" hidden="1" customHeight="1" x14ac:dyDescent="0.25">
      <c r="A297" s="32">
        <v>294</v>
      </c>
      <c r="B297" s="19" t="s">
        <v>3062</v>
      </c>
      <c r="C297" s="32" t="s">
        <v>3063</v>
      </c>
      <c r="D297" s="11" t="str">
        <f t="shared" si="64"/>
        <v>https://pypi.org/project/pyasn1/0.4.8</v>
      </c>
      <c r="E297" s="42">
        <v>43785.727241750254</v>
      </c>
      <c r="F297" s="14" t="s">
        <v>734</v>
      </c>
      <c r="G297" s="34" t="s">
        <v>3064</v>
      </c>
      <c r="H297" s="42">
        <v>45546.667084751971</v>
      </c>
      <c r="I297" s="60"/>
      <c r="J297" s="28" t="s">
        <v>29</v>
      </c>
      <c r="K297" s="11" t="s">
        <v>3065</v>
      </c>
      <c r="L297" s="11" t="s">
        <v>3066</v>
      </c>
      <c r="M297" s="53" t="s">
        <v>32</v>
      </c>
      <c r="N297" s="153"/>
      <c r="O297" s="78"/>
      <c r="P297" s="95" t="s">
        <v>3067</v>
      </c>
      <c r="Q297" s="92" t="s">
        <v>34</v>
      </c>
      <c r="R297" s="92"/>
      <c r="S297" s="92"/>
      <c r="T297" s="95" t="s">
        <v>3068</v>
      </c>
      <c r="U297" s="53" t="s">
        <v>34</v>
      </c>
      <c r="V297" s="53"/>
      <c r="W297" s="53"/>
      <c r="X297" s="95" t="s">
        <v>3069</v>
      </c>
      <c r="Y297" s="53" t="s">
        <v>34</v>
      </c>
      <c r="Z297" s="52"/>
      <c r="AA297" s="52"/>
      <c r="AB297" s="104" t="s">
        <v>3070</v>
      </c>
      <c r="AC297" s="53" t="s">
        <v>34</v>
      </c>
      <c r="AD297" s="53"/>
      <c r="AE297" s="53"/>
      <c r="AF297" s="53" t="s">
        <v>38</v>
      </c>
    </row>
    <row r="298" spans="1:33" ht="60" hidden="1" customHeight="1" x14ac:dyDescent="0.25">
      <c r="A298" s="32">
        <v>295</v>
      </c>
      <c r="B298" s="19" t="s">
        <v>3071</v>
      </c>
      <c r="C298" s="32" t="s">
        <v>3072</v>
      </c>
      <c r="D298" s="11" t="str">
        <f t="shared" si="64"/>
        <v>https://pypi.org/project/pyasn1-modules/0.2.8</v>
      </c>
      <c r="E298" s="42">
        <v>43839.724898227607</v>
      </c>
      <c r="F298" s="14" t="s">
        <v>2264</v>
      </c>
      <c r="G298" s="34" t="s">
        <v>3073</v>
      </c>
      <c r="H298" s="42">
        <v>45744.112025794937</v>
      </c>
      <c r="I298" s="10" t="s">
        <v>3062</v>
      </c>
      <c r="J298" s="28" t="s">
        <v>29</v>
      </c>
      <c r="K298" s="11" t="s">
        <v>3074</v>
      </c>
      <c r="L298" s="11" t="s">
        <v>3075</v>
      </c>
      <c r="M298" s="53" t="s">
        <v>32</v>
      </c>
      <c r="N298" s="153"/>
      <c r="O298" s="78"/>
      <c r="P298" s="95" t="s">
        <v>3076</v>
      </c>
      <c r="Q298" s="92" t="s">
        <v>34</v>
      </c>
      <c r="R298" s="92"/>
      <c r="S298" s="92"/>
      <c r="T298" s="95" t="s">
        <v>3077</v>
      </c>
      <c r="U298" s="53" t="s">
        <v>34</v>
      </c>
      <c r="V298" s="53"/>
      <c r="W298" s="53"/>
      <c r="X298" s="95" t="s">
        <v>3078</v>
      </c>
      <c r="Y298" s="53" t="s">
        <v>34</v>
      </c>
      <c r="Z298" s="52"/>
      <c r="AA298" s="52"/>
      <c r="AB298" s="104" t="s">
        <v>3079</v>
      </c>
      <c r="AC298" s="53" t="s">
        <v>34</v>
      </c>
      <c r="AD298" s="53"/>
      <c r="AE298" s="53"/>
      <c r="AF298" s="53" t="s">
        <v>38</v>
      </c>
    </row>
    <row r="299" spans="1:33" ht="45" hidden="1" customHeight="1" x14ac:dyDescent="0.25">
      <c r="A299" s="32">
        <v>296</v>
      </c>
      <c r="B299" s="19" t="s">
        <v>3080</v>
      </c>
      <c r="C299" s="32" t="s">
        <v>3081</v>
      </c>
      <c r="D299" s="11" t="str">
        <f t="shared" si="64"/>
        <v>https://pypi.org/project/pycodestyle/2.10.0</v>
      </c>
      <c r="E299" s="42">
        <v>44888.769056415447</v>
      </c>
      <c r="F299" s="14" t="s">
        <v>3082</v>
      </c>
      <c r="G299" s="34" t="s">
        <v>3083</v>
      </c>
      <c r="H299" s="42">
        <v>45828.784577450278</v>
      </c>
      <c r="I299" s="60"/>
      <c r="J299" s="28" t="s">
        <v>29</v>
      </c>
      <c r="K299" s="11"/>
      <c r="L299" s="11" t="s">
        <v>3084</v>
      </c>
      <c r="M299" s="53" t="s">
        <v>32</v>
      </c>
      <c r="N299" s="153"/>
      <c r="O299" s="78"/>
      <c r="P299" s="95" t="s">
        <v>3085</v>
      </c>
      <c r="Q299" s="92" t="s">
        <v>34</v>
      </c>
      <c r="R299" s="92"/>
      <c r="S299" s="92"/>
      <c r="T299" s="95" t="s">
        <v>3086</v>
      </c>
      <c r="U299" s="53" t="s">
        <v>34</v>
      </c>
      <c r="V299" s="53"/>
      <c r="W299" s="53"/>
      <c r="X299" s="95" t="s">
        <v>3087</v>
      </c>
      <c r="Y299" s="53" t="s">
        <v>34</v>
      </c>
      <c r="Z299" s="52"/>
      <c r="AA299" s="52"/>
      <c r="AB299" s="104" t="s">
        <v>3088</v>
      </c>
      <c r="AC299" s="53" t="s">
        <v>34</v>
      </c>
      <c r="AD299" s="53"/>
      <c r="AE299" s="53"/>
      <c r="AF299" s="53" t="s">
        <v>38</v>
      </c>
    </row>
    <row r="300" spans="1:33" ht="45" hidden="1" customHeight="1" x14ac:dyDescent="0.25">
      <c r="A300" s="32">
        <v>297</v>
      </c>
      <c r="B300" s="19" t="s">
        <v>3089</v>
      </c>
      <c r="C300" s="32" t="s">
        <v>3090</v>
      </c>
      <c r="D300" s="11" t="str">
        <f t="shared" si="64"/>
        <v>https://pypi.org/project/pycosat/0.6.4</v>
      </c>
      <c r="E300" s="54" t="s">
        <v>142</v>
      </c>
      <c r="F300" s="14" t="s">
        <v>3091</v>
      </c>
      <c r="G300" s="34" t="s">
        <v>3092</v>
      </c>
      <c r="H300" s="42">
        <v>45202.65680623646</v>
      </c>
      <c r="I300" s="60"/>
      <c r="J300" s="28" t="s">
        <v>263</v>
      </c>
      <c r="K300" s="11" t="s">
        <v>3093</v>
      </c>
      <c r="L300" s="11" t="s">
        <v>3094</v>
      </c>
      <c r="M300" s="53" t="s">
        <v>32</v>
      </c>
      <c r="N300" s="153"/>
      <c r="O300" s="78"/>
      <c r="P300" s="95" t="s">
        <v>3095</v>
      </c>
      <c r="Q300" s="92" t="s">
        <v>34</v>
      </c>
      <c r="R300" s="92"/>
      <c r="S300" s="92"/>
      <c r="T300" s="95" t="s">
        <v>3096</v>
      </c>
      <c r="U300" s="53" t="s">
        <v>34</v>
      </c>
      <c r="V300" s="53"/>
      <c r="W300" s="53"/>
      <c r="X300" s="95" t="s">
        <v>3097</v>
      </c>
      <c r="Y300" s="53" t="s">
        <v>34</v>
      </c>
      <c r="Z300" s="52"/>
      <c r="AA300" s="52"/>
      <c r="AB300" s="104" t="s">
        <v>3098</v>
      </c>
      <c r="AC300" s="53" t="s">
        <v>34</v>
      </c>
      <c r="AD300" s="53"/>
      <c r="AE300" s="53"/>
      <c r="AF300" s="53" t="s">
        <v>38</v>
      </c>
    </row>
    <row r="301" spans="1:33" ht="45" hidden="1" customHeight="1" x14ac:dyDescent="0.25">
      <c r="A301" s="32">
        <v>298</v>
      </c>
      <c r="B301" s="19" t="s">
        <v>596</v>
      </c>
      <c r="C301" s="32">
        <v>2.21</v>
      </c>
      <c r="D301" s="11" t="str">
        <f t="shared" si="64"/>
        <v>https://pypi.org/project/pycparser/2.21</v>
      </c>
      <c r="E301" s="42">
        <v>44506.534879745639</v>
      </c>
      <c r="F301" s="14" t="s">
        <v>3099</v>
      </c>
      <c r="G301" s="34" t="s">
        <v>3100</v>
      </c>
      <c r="H301" s="42">
        <v>45381.557181437893</v>
      </c>
      <c r="I301" s="60"/>
      <c r="J301" s="28" t="s">
        <v>29</v>
      </c>
      <c r="K301" s="11" t="s">
        <v>3101</v>
      </c>
      <c r="L301" s="11" t="s">
        <v>3102</v>
      </c>
      <c r="M301" s="53" t="s">
        <v>32</v>
      </c>
      <c r="N301" s="153"/>
      <c r="O301" s="78"/>
      <c r="P301" s="95" t="s">
        <v>3103</v>
      </c>
      <c r="Q301" s="92" t="s">
        <v>34</v>
      </c>
      <c r="R301" s="92"/>
      <c r="S301" s="92"/>
      <c r="T301" s="95" t="s">
        <v>3104</v>
      </c>
      <c r="U301" s="53" t="s">
        <v>34</v>
      </c>
      <c r="V301" s="53"/>
      <c r="W301" s="53"/>
      <c r="X301" s="95" t="s">
        <v>3105</v>
      </c>
      <c r="Y301" s="53" t="s">
        <v>34</v>
      </c>
      <c r="Z301" s="52"/>
      <c r="AA301" s="52"/>
      <c r="AB301" s="104" t="s">
        <v>3106</v>
      </c>
      <c r="AC301" s="53" t="s">
        <v>34</v>
      </c>
      <c r="AD301" s="53"/>
      <c r="AE301" s="53"/>
      <c r="AF301" s="53" t="s">
        <v>38</v>
      </c>
    </row>
    <row r="302" spans="1:33" ht="45" hidden="1" customHeight="1" x14ac:dyDescent="0.25">
      <c r="A302" s="32">
        <v>299</v>
      </c>
      <c r="B302" s="19" t="s">
        <v>3107</v>
      </c>
      <c r="C302" s="32" t="s">
        <v>2931</v>
      </c>
      <c r="D302" s="11" t="str">
        <f t="shared" si="64"/>
        <v>https://pypi.org/project/pyct/0.5.0</v>
      </c>
      <c r="E302" s="42">
        <v>44956.465984822789</v>
      </c>
      <c r="F302" s="14" t="s">
        <v>2931</v>
      </c>
      <c r="G302" s="34" t="s">
        <v>3108</v>
      </c>
      <c r="H302" s="42">
        <v>44956.465984822789</v>
      </c>
      <c r="I302" s="10" t="s">
        <v>3109</v>
      </c>
      <c r="J302" s="28" t="s">
        <v>44</v>
      </c>
      <c r="K302" s="11" t="s">
        <v>3110</v>
      </c>
      <c r="L302" s="11" t="s">
        <v>3111</v>
      </c>
      <c r="M302" s="53" t="s">
        <v>32</v>
      </c>
      <c r="N302" s="153"/>
      <c r="O302" s="78"/>
      <c r="P302" s="95" t="s">
        <v>3112</v>
      </c>
      <c r="Q302" s="92" t="s">
        <v>34</v>
      </c>
      <c r="R302" s="92"/>
      <c r="S302" s="92"/>
      <c r="T302" s="95" t="s">
        <v>3113</v>
      </c>
      <c r="U302" s="53" t="s">
        <v>34</v>
      </c>
      <c r="V302" s="53"/>
      <c r="W302" s="53"/>
      <c r="X302" s="95" t="s">
        <v>3114</v>
      </c>
      <c r="Y302" s="53" t="s">
        <v>34</v>
      </c>
      <c r="Z302" s="52"/>
      <c r="AA302" s="52"/>
      <c r="AB302" s="104" t="s">
        <v>3115</v>
      </c>
      <c r="AC302" s="53" t="s">
        <v>34</v>
      </c>
      <c r="AD302" s="53"/>
      <c r="AE302" s="53"/>
      <c r="AF302" s="53" t="s">
        <v>38</v>
      </c>
    </row>
    <row r="303" spans="1:33" ht="45" hidden="1" customHeight="1" x14ac:dyDescent="0.25">
      <c r="A303" s="32">
        <v>300</v>
      </c>
      <c r="B303" s="19" t="s">
        <v>3116</v>
      </c>
      <c r="C303" s="32" t="s">
        <v>3117</v>
      </c>
      <c r="D303" s="11" t="str">
        <f t="shared" si="64"/>
        <v>https://pypi.org/project/pycurl/7.45.2</v>
      </c>
      <c r="E303" s="42">
        <v>44911.82255127759</v>
      </c>
      <c r="F303" s="14" t="s">
        <v>3118</v>
      </c>
      <c r="G303" s="43" t="s">
        <v>3119</v>
      </c>
      <c r="H303" s="42">
        <v>45723.152346711853</v>
      </c>
      <c r="I303" s="47"/>
      <c r="J303" s="44" t="s">
        <v>29</v>
      </c>
      <c r="K303" s="62"/>
      <c r="L303" s="70" t="s">
        <v>3120</v>
      </c>
      <c r="M303" s="71" t="s">
        <v>32</v>
      </c>
      <c r="N303" s="159"/>
      <c r="O303" s="78"/>
      <c r="P303" s="95" t="s">
        <v>3121</v>
      </c>
      <c r="Q303" s="89" t="s">
        <v>34</v>
      </c>
      <c r="R303" s="89"/>
      <c r="S303" s="89"/>
      <c r="T303" s="95" t="s">
        <v>3122</v>
      </c>
      <c r="U303" s="46" t="s">
        <v>34</v>
      </c>
      <c r="V303" s="46"/>
      <c r="W303" s="46"/>
      <c r="X303" s="95" t="s">
        <v>3123</v>
      </c>
      <c r="Y303" s="25" t="s">
        <v>34</v>
      </c>
      <c r="Z303" s="108"/>
      <c r="AA303" s="108"/>
      <c r="AB303" s="104" t="s">
        <v>3124</v>
      </c>
      <c r="AC303" s="25" t="s">
        <v>34</v>
      </c>
      <c r="AD303" s="25"/>
      <c r="AE303" s="25"/>
      <c r="AF303" s="25" t="s">
        <v>38</v>
      </c>
    </row>
    <row r="304" spans="1:33" ht="45" hidden="1" customHeight="1" x14ac:dyDescent="0.25">
      <c r="A304" s="32">
        <v>301</v>
      </c>
      <c r="B304" s="19" t="s">
        <v>3125</v>
      </c>
      <c r="C304" s="32" t="s">
        <v>3126</v>
      </c>
      <c r="D304" s="11" t="str">
        <f t="shared" si="64"/>
        <v>https://pypi.org/project/pydantic/2.9.2</v>
      </c>
      <c r="E304" s="42">
        <v>45552.666572074428</v>
      </c>
      <c r="F304" s="14" t="s">
        <v>3127</v>
      </c>
      <c r="G304" s="34" t="s">
        <v>3128</v>
      </c>
      <c r="H304" s="42">
        <v>45822.356422518293</v>
      </c>
      <c r="I304" s="39" t="s">
        <v>3129</v>
      </c>
      <c r="J304" s="28" t="s">
        <v>29</v>
      </c>
      <c r="K304" s="11" t="s">
        <v>3130</v>
      </c>
      <c r="L304" s="11" t="s">
        <v>3131</v>
      </c>
      <c r="M304" s="53" t="s">
        <v>32</v>
      </c>
      <c r="N304" s="153"/>
      <c r="O304" s="78"/>
      <c r="P304" s="95" t="s">
        <v>3132</v>
      </c>
      <c r="Q304" s="92" t="s">
        <v>34</v>
      </c>
      <c r="R304" s="92"/>
      <c r="S304" s="92"/>
      <c r="T304" s="95" t="s">
        <v>3133</v>
      </c>
      <c r="U304" s="53" t="s">
        <v>34</v>
      </c>
      <c r="V304" s="53"/>
      <c r="W304" s="53"/>
      <c r="X304" s="95" t="s">
        <v>3134</v>
      </c>
      <c r="Y304" s="53" t="s">
        <v>34</v>
      </c>
      <c r="Z304" s="52"/>
      <c r="AA304" s="52"/>
      <c r="AB304" s="104" t="s">
        <v>3135</v>
      </c>
      <c r="AC304" s="53" t="s">
        <v>34</v>
      </c>
      <c r="AD304" s="53"/>
      <c r="AE304" s="53"/>
      <c r="AF304" s="53" t="s">
        <v>38</v>
      </c>
    </row>
    <row r="305" spans="1:33" ht="60" hidden="1" customHeight="1" x14ac:dyDescent="0.25">
      <c r="A305" s="32">
        <v>302</v>
      </c>
      <c r="B305" s="19" t="s">
        <v>3136</v>
      </c>
      <c r="C305" s="32" t="s">
        <v>3137</v>
      </c>
      <c r="D305" s="11" t="str">
        <f t="shared" si="64"/>
        <v>https://pypi.org/project/pydantic_core/2.23.4</v>
      </c>
      <c r="E305" s="42">
        <v>45551.669412312498</v>
      </c>
      <c r="F305" s="14" t="s">
        <v>3138</v>
      </c>
      <c r="G305" s="34" t="s">
        <v>3139</v>
      </c>
      <c r="H305" s="42">
        <v>45834.382537392237</v>
      </c>
      <c r="I305" s="10" t="s">
        <v>171</v>
      </c>
      <c r="J305" s="28" t="s">
        <v>929</v>
      </c>
      <c r="K305" s="11" t="s">
        <v>3130</v>
      </c>
      <c r="L305" s="11" t="s">
        <v>3131</v>
      </c>
      <c r="M305" s="53" t="s">
        <v>32</v>
      </c>
      <c r="N305" s="153"/>
      <c r="O305" s="78"/>
      <c r="P305" s="95" t="s">
        <v>3140</v>
      </c>
      <c r="Q305" s="92" t="s">
        <v>34</v>
      </c>
      <c r="R305" s="92"/>
      <c r="S305" s="92"/>
      <c r="T305" s="95" t="s">
        <v>3141</v>
      </c>
      <c r="U305" s="53" t="s">
        <v>34</v>
      </c>
      <c r="V305" s="53"/>
      <c r="W305" s="53"/>
      <c r="X305" s="95" t="s">
        <v>3142</v>
      </c>
      <c r="Y305" s="53" t="s">
        <v>34</v>
      </c>
      <c r="Z305" s="52"/>
      <c r="AA305" s="52"/>
      <c r="AB305" s="104" t="s">
        <v>3143</v>
      </c>
      <c r="AC305" s="53" t="s">
        <v>34</v>
      </c>
      <c r="AD305" s="53"/>
      <c r="AE305" s="53"/>
      <c r="AF305" s="53" t="s">
        <v>38</v>
      </c>
    </row>
    <row r="306" spans="1:33" ht="45" hidden="1" customHeight="1" x14ac:dyDescent="0.25">
      <c r="A306" s="32">
        <v>303</v>
      </c>
      <c r="B306" s="19" t="s">
        <v>3144</v>
      </c>
      <c r="C306" s="32" t="s">
        <v>282</v>
      </c>
      <c r="D306" s="11" t="str">
        <f t="shared" si="64"/>
        <v>https://pypi.org/project/PyDispatcher/2.0.5</v>
      </c>
      <c r="E306" s="42">
        <v>42019.180104684587</v>
      </c>
      <c r="F306" s="14" t="s">
        <v>3145</v>
      </c>
      <c r="G306" s="34" t="s">
        <v>3146</v>
      </c>
      <c r="H306" s="42">
        <v>44974.841111008267</v>
      </c>
      <c r="I306" s="10" t="s">
        <v>3147</v>
      </c>
      <c r="J306" s="28" t="s">
        <v>124</v>
      </c>
      <c r="K306" s="11" t="s">
        <v>3148</v>
      </c>
      <c r="L306" s="11" t="s">
        <v>3149</v>
      </c>
      <c r="M306" s="53" t="s">
        <v>32</v>
      </c>
      <c r="N306" s="153"/>
      <c r="O306" s="78"/>
      <c r="P306" s="95" t="s">
        <v>3150</v>
      </c>
      <c r="Q306" s="92" t="s">
        <v>34</v>
      </c>
      <c r="R306" s="92"/>
      <c r="S306" s="92"/>
      <c r="T306" s="95" t="s">
        <v>3151</v>
      </c>
      <c r="U306" s="53" t="s">
        <v>34</v>
      </c>
      <c r="V306" s="53"/>
      <c r="W306" s="53"/>
      <c r="X306" s="95" t="s">
        <v>3152</v>
      </c>
      <c r="Y306" s="53" t="s">
        <v>34</v>
      </c>
      <c r="Z306" s="52"/>
      <c r="AA306" s="52"/>
      <c r="AB306" s="104" t="s">
        <v>3153</v>
      </c>
      <c r="AC306" s="53" t="s">
        <v>34</v>
      </c>
      <c r="AD306" s="53"/>
      <c r="AE306" s="53"/>
      <c r="AF306" s="53" t="s">
        <v>38</v>
      </c>
    </row>
    <row r="307" spans="1:33" ht="45" hidden="1" customHeight="1" x14ac:dyDescent="0.25">
      <c r="A307" s="32">
        <v>304</v>
      </c>
      <c r="B307" s="19" t="s">
        <v>3154</v>
      </c>
      <c r="C307" s="32" t="s">
        <v>3155</v>
      </c>
      <c r="D307" s="11" t="str">
        <f t="shared" si="64"/>
        <v>https://pypi.org/project/pydocstyle/6.3.0</v>
      </c>
      <c r="E307" s="42">
        <v>44943.85368164564</v>
      </c>
      <c r="F307" s="14" t="s">
        <v>3155</v>
      </c>
      <c r="G307" s="34" t="s">
        <v>3156</v>
      </c>
      <c r="H307" s="42">
        <v>44943.85368164564</v>
      </c>
      <c r="I307" s="10" t="s">
        <v>3157</v>
      </c>
      <c r="J307" s="28" t="s">
        <v>29</v>
      </c>
      <c r="K307" s="11" t="s">
        <v>3158</v>
      </c>
      <c r="L307" s="11" t="s">
        <v>3159</v>
      </c>
      <c r="M307" s="53" t="s">
        <v>32</v>
      </c>
      <c r="N307" s="153"/>
      <c r="O307" s="78"/>
      <c r="P307" s="95" t="s">
        <v>3160</v>
      </c>
      <c r="Q307" s="92" t="s">
        <v>34</v>
      </c>
      <c r="R307" s="92"/>
      <c r="S307" s="92"/>
      <c r="T307" s="95" t="s">
        <v>3161</v>
      </c>
      <c r="U307" s="53" t="s">
        <v>34</v>
      </c>
      <c r="V307" s="53"/>
      <c r="W307" s="53"/>
      <c r="X307" s="95" t="s">
        <v>3162</v>
      </c>
      <c r="Y307" s="53" t="s">
        <v>34</v>
      </c>
      <c r="Z307" s="52"/>
      <c r="AA307" s="52"/>
      <c r="AB307" s="104" t="s">
        <v>3163</v>
      </c>
      <c r="AC307" s="53" t="s">
        <v>34</v>
      </c>
      <c r="AD307" s="53"/>
      <c r="AE307" s="53"/>
      <c r="AF307" s="53" t="s">
        <v>38</v>
      </c>
    </row>
    <row r="308" spans="1:33" ht="45" hidden="1" customHeight="1" x14ac:dyDescent="0.25">
      <c r="A308" s="32">
        <v>305</v>
      </c>
      <c r="B308" s="19" t="s">
        <v>3164</v>
      </c>
      <c r="C308" s="32" t="s">
        <v>366</v>
      </c>
      <c r="D308" s="11" t="str">
        <f t="shared" si="64"/>
        <v>https://pypi.org/project/pyerfa/2.0.0</v>
      </c>
      <c r="E308" s="42">
        <v>44333.650758643344</v>
      </c>
      <c r="F308" s="14" t="s">
        <v>3165</v>
      </c>
      <c r="G308" s="34" t="s">
        <v>3166</v>
      </c>
      <c r="H308" s="42">
        <v>45607.640468369653</v>
      </c>
      <c r="I308" s="10" t="s">
        <v>3167</v>
      </c>
      <c r="J308" s="28" t="s">
        <v>124</v>
      </c>
      <c r="K308" s="11" t="s">
        <v>3168</v>
      </c>
      <c r="L308" s="11" t="s">
        <v>3169</v>
      </c>
      <c r="M308" s="53" t="s">
        <v>32</v>
      </c>
      <c r="N308" s="153"/>
      <c r="O308" s="78"/>
      <c r="P308" s="95" t="s">
        <v>3170</v>
      </c>
      <c r="Q308" s="92" t="s">
        <v>34</v>
      </c>
      <c r="R308" s="92"/>
      <c r="S308" s="92"/>
      <c r="T308" s="95" t="s">
        <v>3171</v>
      </c>
      <c r="U308" s="53" t="s">
        <v>34</v>
      </c>
      <c r="V308" s="53"/>
      <c r="W308" s="53"/>
      <c r="X308" s="95" t="s">
        <v>3172</v>
      </c>
      <c r="Y308" s="53" t="s">
        <v>34</v>
      </c>
      <c r="Z308" s="52"/>
      <c r="AA308" s="52"/>
      <c r="AB308" s="104" t="s">
        <v>3173</v>
      </c>
      <c r="AC308" s="53" t="s">
        <v>34</v>
      </c>
      <c r="AD308" s="53"/>
      <c r="AE308" s="53"/>
      <c r="AF308" s="53" t="s">
        <v>38</v>
      </c>
    </row>
    <row r="309" spans="1:33" ht="45" hidden="1" customHeight="1" x14ac:dyDescent="0.25">
      <c r="A309" s="32">
        <v>306</v>
      </c>
      <c r="B309" s="19" t="s">
        <v>3174</v>
      </c>
      <c r="C309" s="32" t="s">
        <v>671</v>
      </c>
      <c r="D309" s="11" t="str">
        <f t="shared" si="64"/>
        <v>https://pypi.org/project/pyflakes/3.0.1</v>
      </c>
      <c r="E309" s="42">
        <v>44889.703948278853</v>
      </c>
      <c r="F309" s="14" t="s">
        <v>1743</v>
      </c>
      <c r="G309" s="34" t="s">
        <v>3175</v>
      </c>
      <c r="H309" s="42">
        <v>45828.781561779513</v>
      </c>
      <c r="I309" s="60"/>
      <c r="J309" s="28" t="s">
        <v>263</v>
      </c>
      <c r="K309" s="11" t="s">
        <v>3176</v>
      </c>
      <c r="L309" s="11" t="s">
        <v>3177</v>
      </c>
      <c r="M309" s="53" t="s">
        <v>32</v>
      </c>
      <c r="N309" s="153"/>
      <c r="O309" s="78"/>
      <c r="P309" s="95" t="s">
        <v>3178</v>
      </c>
      <c r="Q309" s="92" t="s">
        <v>34</v>
      </c>
      <c r="R309" s="92"/>
      <c r="S309" s="92"/>
      <c r="T309" s="95" t="s">
        <v>3179</v>
      </c>
      <c r="U309" s="53" t="s">
        <v>34</v>
      </c>
      <c r="V309" s="53"/>
      <c r="W309" s="53"/>
      <c r="X309" s="95" t="s">
        <v>3180</v>
      </c>
      <c r="Y309" s="53" t="s">
        <v>34</v>
      </c>
      <c r="Z309" s="52"/>
      <c r="AA309" s="52"/>
      <c r="AB309" s="104" t="s">
        <v>3181</v>
      </c>
      <c r="AC309" s="53" t="s">
        <v>34</v>
      </c>
      <c r="AD309" s="53"/>
      <c r="AE309" s="53"/>
      <c r="AF309" s="53" t="s">
        <v>38</v>
      </c>
    </row>
    <row r="310" spans="1:33" ht="45" hidden="1" customHeight="1" x14ac:dyDescent="0.25">
      <c r="A310" s="32">
        <v>307</v>
      </c>
      <c r="B310" s="19" t="s">
        <v>3182</v>
      </c>
      <c r="C310" s="32" t="s">
        <v>3183</v>
      </c>
      <c r="D310" s="11" t="str">
        <f t="shared" si="64"/>
        <v>https://pypi.org/project/pyFUME/0.2.25</v>
      </c>
      <c r="E310" s="42">
        <v>44762.915035092898</v>
      </c>
      <c r="F310" s="14" t="s">
        <v>3184</v>
      </c>
      <c r="G310" s="34" t="s">
        <v>3185</v>
      </c>
      <c r="H310" s="42">
        <v>45415.487465156337</v>
      </c>
      <c r="I310" s="10" t="s">
        <v>3186</v>
      </c>
      <c r="J310" s="28" t="s">
        <v>124</v>
      </c>
      <c r="K310" s="11" t="s">
        <v>3187</v>
      </c>
      <c r="L310" s="11" t="s">
        <v>3188</v>
      </c>
      <c r="M310" s="53" t="s">
        <v>32</v>
      </c>
      <c r="N310" s="153"/>
      <c r="O310" s="78"/>
      <c r="P310" s="95" t="s">
        <v>3189</v>
      </c>
      <c r="Q310" s="92" t="s">
        <v>34</v>
      </c>
      <c r="R310" s="92"/>
      <c r="S310" s="92"/>
      <c r="T310" s="95" t="s">
        <v>3190</v>
      </c>
      <c r="U310" s="53" t="s">
        <v>34</v>
      </c>
      <c r="V310" s="53"/>
      <c r="W310" s="53"/>
      <c r="X310" s="95" t="s">
        <v>3191</v>
      </c>
      <c r="Y310" s="53" t="s">
        <v>34</v>
      </c>
      <c r="Z310" s="52"/>
      <c r="AA310" s="52"/>
      <c r="AB310" s="104" t="s">
        <v>3192</v>
      </c>
      <c r="AC310" s="53" t="s">
        <v>34</v>
      </c>
      <c r="AD310" s="53"/>
      <c r="AE310" s="53"/>
      <c r="AF310" s="53" t="s">
        <v>38</v>
      </c>
    </row>
    <row r="311" spans="1:33" ht="45" hidden="1" customHeight="1" x14ac:dyDescent="0.25">
      <c r="A311" s="32">
        <v>308</v>
      </c>
      <c r="B311" s="19" t="s">
        <v>3193</v>
      </c>
      <c r="C311" s="32" t="s">
        <v>3194</v>
      </c>
      <c r="D311" s="11" t="str">
        <f t="shared" si="64"/>
        <v>https://pypi.org/project/Pygments/2.15.1</v>
      </c>
      <c r="E311" s="42">
        <v>45034.784244162191</v>
      </c>
      <c r="F311" s="14" t="s">
        <v>3195</v>
      </c>
      <c r="G311" s="34" t="s">
        <v>3196</v>
      </c>
      <c r="H311" s="42">
        <v>45829.568841895023</v>
      </c>
      <c r="I311" s="10" t="s">
        <v>634</v>
      </c>
      <c r="J311" s="28" t="s">
        <v>263</v>
      </c>
      <c r="K311" s="11" t="s">
        <v>3197</v>
      </c>
      <c r="L311" s="11" t="s">
        <v>3198</v>
      </c>
      <c r="M311" s="53" t="s">
        <v>32</v>
      </c>
      <c r="N311" s="153"/>
      <c r="O311" s="78"/>
      <c r="P311" s="95" t="s">
        <v>3199</v>
      </c>
      <c r="Q311" s="92" t="s">
        <v>34</v>
      </c>
      <c r="R311" s="41" t="str">
        <f>HYPERLINK(_xlfn.CONCAT("https://nvd.nist.gov/vuln/search/results?form_type=Basic&amp;results_type=overview&amp;query=",$B311,"&amp;search_type=all&amp;isCpeNameSearch=false"),CONCATENATE("NVD NIST ",$B311," link"))</f>
        <v>NVD NIST Pygments link</v>
      </c>
      <c r="S311" s="92"/>
      <c r="T311" s="95" t="s">
        <v>3200</v>
      </c>
      <c r="U311" s="50" t="s">
        <v>3201</v>
      </c>
      <c r="V311" s="41" t="str">
        <f>HYPERLINK(CONCATENATE("https://cve.mitre.org/cgi-bin/cvekey.cgi?keyword=",$B311),CONCATENATE("CVE MITRE ",$B311," link"))</f>
        <v>CVE MITRE Pygments link</v>
      </c>
      <c r="W311" s="50"/>
      <c r="X311" s="95" t="s">
        <v>3202</v>
      </c>
      <c r="Y311" s="53" t="s">
        <v>34</v>
      </c>
      <c r="Z311" s="142" t="str">
        <f t="shared" ref="Z311" si="74">HYPERLINK(CONCATENATE("https://security.snyk.io/vuln/pip?search=",$B311),CONCATENATE("Snyk ",$B311," link"))</f>
        <v>Snyk Pygments link</v>
      </c>
      <c r="AA311" s="52"/>
      <c r="AB311" s="104" t="s">
        <v>3203</v>
      </c>
      <c r="AC311" s="53" t="s">
        <v>34</v>
      </c>
      <c r="AD311" s="141" t="str">
        <f>HYPERLINK(CONCATENATE("https://www.exploit-db.com/search?q=",$B527,"&amp;verified=true"),CONCATENATE("Exploit-DB ",$B527," link"))</f>
        <v>Exploit-DB  link</v>
      </c>
      <c r="AE311" s="53"/>
      <c r="AF311" s="50" t="s">
        <v>3204</v>
      </c>
    </row>
    <row r="312" spans="1:33" ht="45" hidden="1" customHeight="1" x14ac:dyDescent="0.25">
      <c r="A312" s="32">
        <v>309</v>
      </c>
      <c r="B312" s="19" t="s">
        <v>3205</v>
      </c>
      <c r="C312" s="32" t="s">
        <v>3206</v>
      </c>
      <c r="D312" s="11" t="str">
        <f t="shared" si="64"/>
        <v>https://pypi.org/project/pyinstaller/5.13.0</v>
      </c>
      <c r="E312" s="42">
        <v>45101.973054693633</v>
      </c>
      <c r="F312" s="14" t="s">
        <v>3207</v>
      </c>
      <c r="G312" s="34" t="s">
        <v>3208</v>
      </c>
      <c r="H312" s="42">
        <v>45842.908341750583</v>
      </c>
      <c r="I312" s="10" t="s">
        <v>3209</v>
      </c>
      <c r="J312" s="28" t="s">
        <v>263</v>
      </c>
      <c r="K312" s="11" t="s">
        <v>3210</v>
      </c>
      <c r="L312" s="11" t="s">
        <v>3211</v>
      </c>
      <c r="M312" s="53" t="s">
        <v>32</v>
      </c>
      <c r="N312" s="153"/>
      <c r="O312" s="78"/>
      <c r="P312" s="95" t="s">
        <v>3212</v>
      </c>
      <c r="Q312" s="92" t="s">
        <v>34</v>
      </c>
      <c r="R312" s="140"/>
      <c r="S312" s="92"/>
      <c r="T312" s="95" t="s">
        <v>3213</v>
      </c>
      <c r="U312" s="53" t="s">
        <v>34</v>
      </c>
      <c r="V312" s="53"/>
      <c r="W312" s="53"/>
      <c r="X312" s="95" t="s">
        <v>3214</v>
      </c>
      <c r="Y312" s="53" t="s">
        <v>34</v>
      </c>
      <c r="Z312" s="52"/>
      <c r="AA312" s="52"/>
      <c r="AB312" s="104" t="s">
        <v>3215</v>
      </c>
      <c r="AC312" s="53" t="s">
        <v>34</v>
      </c>
      <c r="AD312" s="53"/>
      <c r="AE312" s="53"/>
      <c r="AF312" s="53" t="s">
        <v>38</v>
      </c>
    </row>
    <row r="313" spans="1:33" ht="75" hidden="1" customHeight="1" x14ac:dyDescent="0.25">
      <c r="A313" s="32">
        <v>310</v>
      </c>
      <c r="B313" s="19" t="s">
        <v>3216</v>
      </c>
      <c r="C313" s="32">
        <v>2023.6</v>
      </c>
      <c r="D313" s="11" t="str">
        <f t="shared" si="64"/>
        <v>https://pypi.org/project/pyinstaller-hooks-contrib/2023.6</v>
      </c>
      <c r="E313" s="42">
        <v>45127.520862434023</v>
      </c>
      <c r="F313" s="14" t="s">
        <v>3217</v>
      </c>
      <c r="G313" s="34" t="s">
        <v>3218</v>
      </c>
      <c r="H313" s="42">
        <v>45816.783235141542</v>
      </c>
      <c r="I313" s="10" t="s">
        <v>3219</v>
      </c>
      <c r="J313" s="28" t="s">
        <v>124</v>
      </c>
      <c r="K313" s="11" t="s">
        <v>3220</v>
      </c>
      <c r="L313" s="11" t="s">
        <v>3221</v>
      </c>
      <c r="M313" s="53" t="s">
        <v>32</v>
      </c>
      <c r="N313" s="153"/>
      <c r="O313" s="78"/>
      <c r="P313" s="95" t="s">
        <v>3222</v>
      </c>
      <c r="Q313" s="92" t="s">
        <v>34</v>
      </c>
      <c r="R313" s="92"/>
      <c r="S313" s="92"/>
      <c r="T313" s="95" t="s">
        <v>3223</v>
      </c>
      <c r="U313" s="53" t="s">
        <v>34</v>
      </c>
      <c r="V313" s="53"/>
      <c r="W313" s="53"/>
      <c r="X313" s="95" t="s">
        <v>3224</v>
      </c>
      <c r="Y313" s="53" t="s">
        <v>34</v>
      </c>
      <c r="Z313" s="52"/>
      <c r="AA313" s="52"/>
      <c r="AB313" s="104" t="s">
        <v>3225</v>
      </c>
      <c r="AC313" s="53" t="s">
        <v>34</v>
      </c>
      <c r="AD313" s="53"/>
      <c r="AE313" s="53"/>
      <c r="AF313" s="53" t="s">
        <v>38</v>
      </c>
    </row>
    <row r="314" spans="1:33" ht="45" customHeight="1" x14ac:dyDescent="0.25">
      <c r="A314" s="32">
        <v>311</v>
      </c>
      <c r="B314" s="19" t="s">
        <v>3226</v>
      </c>
      <c r="C314" s="32" t="s">
        <v>763</v>
      </c>
      <c r="D314" s="11" t="str">
        <f t="shared" si="64"/>
        <v>https://pypi.org/project/PyJWT/2.4.0</v>
      </c>
      <c r="E314" s="42">
        <v>44693.790500808689</v>
      </c>
      <c r="F314" s="14" t="s">
        <v>3227</v>
      </c>
      <c r="G314" s="34" t="s">
        <v>3228</v>
      </c>
      <c r="H314" s="42">
        <v>45624.155183951007</v>
      </c>
      <c r="I314" s="10" t="s">
        <v>3229</v>
      </c>
      <c r="J314" s="28" t="s">
        <v>29</v>
      </c>
      <c r="K314" s="11" t="s">
        <v>3230</v>
      </c>
      <c r="L314" s="11" t="s">
        <v>3231</v>
      </c>
      <c r="M314" s="50" t="s">
        <v>3232</v>
      </c>
      <c r="N314" s="164"/>
      <c r="O314" s="78"/>
      <c r="P314" s="95" t="s">
        <v>3233</v>
      </c>
      <c r="Q314" s="94" t="s">
        <v>3234</v>
      </c>
      <c r="R314" s="41" t="str">
        <f>HYPERLINK(_xlfn.CONCAT("https://nvd.nist.gov/vuln/search/results?form_type=Basic&amp;results_type=overview&amp;query=",$B314,"&amp;search_type=all&amp;isCpeNameSearch=false"),CONCATENATE("NVD NIST ",$B314," link"))</f>
        <v>NVD NIST PyJWT link</v>
      </c>
      <c r="S314" s="149" t="s">
        <v>5644</v>
      </c>
      <c r="T314" s="95" t="s">
        <v>3235</v>
      </c>
      <c r="U314" s="145" t="s">
        <v>3236</v>
      </c>
      <c r="V314" s="41" t="str">
        <f>HYPERLINK(CONCATENATE("https://cve.mitre.org/cgi-bin/cvekey.cgi?keyword=",$B314),CONCATENATE("CVE MITRE ",$B314," link"))</f>
        <v>CVE MITRE PyJWT link</v>
      </c>
      <c r="W314" s="149" t="s">
        <v>5644</v>
      </c>
      <c r="X314" s="95" t="s">
        <v>3237</v>
      </c>
      <c r="Y314" s="50" t="s">
        <v>3238</v>
      </c>
      <c r="Z314" s="142" t="str">
        <f>HYPERLINK(CONCATENATE("https://security.snyk.io/package/pip/",$B314),CONCATENATE("Snyk ",$B314," link"))</f>
        <v>Snyk PyJWT link</v>
      </c>
      <c r="AA314" s="149" t="s">
        <v>5644</v>
      </c>
      <c r="AB314" s="104" t="s">
        <v>3239</v>
      </c>
      <c r="AC314" s="53" t="s">
        <v>34</v>
      </c>
      <c r="AD314" s="141" t="str">
        <f>HYPERLINK(CONCATENATE("https://www.exploit-db.com/search?q=",$B314,"&amp;verified=true"),CONCATENATE("Exploit-DB ",$B314," link"))</f>
        <v>Exploit-DB PyJWT link</v>
      </c>
      <c r="AE314" s="143" t="s">
        <v>5630</v>
      </c>
      <c r="AF314" s="50" t="s">
        <v>3240</v>
      </c>
      <c r="AG314" s="53" t="s">
        <v>38</v>
      </c>
    </row>
    <row r="315" spans="1:33" ht="45" hidden="1" customHeight="1" x14ac:dyDescent="0.25">
      <c r="A315" s="32">
        <v>312</v>
      </c>
      <c r="B315" s="19" t="s">
        <v>3241</v>
      </c>
      <c r="C315" s="32" t="s">
        <v>1260</v>
      </c>
      <c r="D315" s="11" t="str">
        <f t="shared" si="64"/>
        <v>https://pypi.org/project/pylint/2.16.2</v>
      </c>
      <c r="E315" s="42">
        <v>44970.692211060428</v>
      </c>
      <c r="F315" s="14" t="s">
        <v>3242</v>
      </c>
      <c r="G315" s="34" t="s">
        <v>3243</v>
      </c>
      <c r="H315" s="42">
        <v>45781.713758267302</v>
      </c>
      <c r="I315" s="10" t="s">
        <v>3244</v>
      </c>
      <c r="J315" s="28" t="s">
        <v>263</v>
      </c>
      <c r="K315" s="11" t="s">
        <v>3245</v>
      </c>
      <c r="L315" s="11" t="s">
        <v>3246</v>
      </c>
      <c r="M315" s="53" t="s">
        <v>32</v>
      </c>
      <c r="N315" s="153"/>
      <c r="O315" s="78"/>
      <c r="P315" s="95" t="s">
        <v>3247</v>
      </c>
      <c r="Q315" s="92" t="s">
        <v>34</v>
      </c>
      <c r="R315" s="140"/>
      <c r="S315" s="92"/>
      <c r="T315" s="95" t="s">
        <v>3248</v>
      </c>
      <c r="U315" s="53" t="s">
        <v>34</v>
      </c>
      <c r="V315" s="53"/>
      <c r="W315" s="53"/>
      <c r="X315" s="95" t="s">
        <v>3249</v>
      </c>
      <c r="Y315" s="53" t="s">
        <v>34</v>
      </c>
      <c r="Z315" s="52"/>
      <c r="AA315" s="52"/>
      <c r="AB315" s="104" t="s">
        <v>3250</v>
      </c>
      <c r="AC315" s="53" t="s">
        <v>34</v>
      </c>
      <c r="AD315" s="53"/>
      <c r="AE315" s="53"/>
      <c r="AF315" s="53" t="s">
        <v>38</v>
      </c>
    </row>
    <row r="316" spans="1:33" ht="45" hidden="1" customHeight="1" x14ac:dyDescent="0.25">
      <c r="A316" s="32">
        <v>313</v>
      </c>
      <c r="B316" s="19" t="s">
        <v>3251</v>
      </c>
      <c r="C316" s="32" t="s">
        <v>2209</v>
      </c>
      <c r="D316" s="11" t="str">
        <f t="shared" si="64"/>
        <v>https://pypi.org/project/pylint-venv/3.0.2</v>
      </c>
      <c r="E316" s="42">
        <v>45089.658834874572</v>
      </c>
      <c r="F316" s="14" t="s">
        <v>3252</v>
      </c>
      <c r="G316" s="34" t="s">
        <v>3253</v>
      </c>
      <c r="H316" s="42">
        <v>45592.445984555532</v>
      </c>
      <c r="I316" s="60"/>
      <c r="J316" s="28" t="s">
        <v>29</v>
      </c>
      <c r="K316" s="11" t="s">
        <v>3254</v>
      </c>
      <c r="L316" s="11" t="s">
        <v>3255</v>
      </c>
      <c r="M316" s="53" t="s">
        <v>32</v>
      </c>
      <c r="N316" s="153"/>
      <c r="O316" s="78"/>
      <c r="P316" s="95" t="s">
        <v>3256</v>
      </c>
      <c r="Q316" s="92" t="s">
        <v>34</v>
      </c>
      <c r="R316" s="92"/>
      <c r="S316" s="92"/>
      <c r="T316" s="95" t="s">
        <v>3257</v>
      </c>
      <c r="U316" s="53" t="s">
        <v>34</v>
      </c>
      <c r="V316" s="53"/>
      <c r="W316" s="53"/>
      <c r="X316" s="95" t="s">
        <v>3258</v>
      </c>
      <c r="Y316" s="53" t="s">
        <v>34</v>
      </c>
      <c r="Z316" s="52"/>
      <c r="AA316" s="52"/>
      <c r="AB316" s="104" t="s">
        <v>3259</v>
      </c>
      <c r="AC316" s="53" t="s">
        <v>34</v>
      </c>
      <c r="AD316" s="53"/>
      <c r="AE316" s="53"/>
      <c r="AF316" s="53" t="s">
        <v>38</v>
      </c>
    </row>
    <row r="317" spans="1:33" ht="45" hidden="1" customHeight="1" x14ac:dyDescent="0.25">
      <c r="A317" s="32">
        <v>314</v>
      </c>
      <c r="B317" s="19" t="s">
        <v>3260</v>
      </c>
      <c r="C317" s="32" t="s">
        <v>793</v>
      </c>
      <c r="D317" s="11" t="str">
        <f t="shared" si="64"/>
        <v>https://pypi.org/project/pyls-spyder/0.4.0</v>
      </c>
      <c r="E317" s="42">
        <v>44315.84308207281</v>
      </c>
      <c r="F317" s="14" t="s">
        <v>793</v>
      </c>
      <c r="G317" s="34" t="s">
        <v>3261</v>
      </c>
      <c r="H317" s="42">
        <v>44315.84308207281</v>
      </c>
      <c r="I317" s="10" t="s">
        <v>3262</v>
      </c>
      <c r="J317" s="28" t="s">
        <v>44</v>
      </c>
      <c r="K317" s="11" t="s">
        <v>3263</v>
      </c>
      <c r="L317" s="11" t="s">
        <v>3264</v>
      </c>
      <c r="M317" s="53" t="s">
        <v>32</v>
      </c>
      <c r="N317" s="153"/>
      <c r="O317" s="78"/>
      <c r="P317" s="95" t="s">
        <v>3265</v>
      </c>
      <c r="Q317" s="92" t="s">
        <v>34</v>
      </c>
      <c r="R317" s="92"/>
      <c r="S317" s="92"/>
      <c r="T317" s="95" t="s">
        <v>3266</v>
      </c>
      <c r="U317" s="53" t="s">
        <v>34</v>
      </c>
      <c r="V317" s="53"/>
      <c r="W317" s="53"/>
      <c r="X317" s="95" t="s">
        <v>3267</v>
      </c>
      <c r="Y317" s="53" t="s">
        <v>34</v>
      </c>
      <c r="Z317" s="52"/>
      <c r="AA317" s="52"/>
      <c r="AB317" s="104" t="s">
        <v>3268</v>
      </c>
      <c r="AC317" s="53" t="s">
        <v>34</v>
      </c>
      <c r="AD317" s="53"/>
      <c r="AE317" s="53"/>
      <c r="AF317" s="53" t="s">
        <v>38</v>
      </c>
    </row>
    <row r="318" spans="1:33" ht="45" hidden="1" customHeight="1" x14ac:dyDescent="0.25">
      <c r="A318" s="32">
        <v>315</v>
      </c>
      <c r="B318" s="19" t="s">
        <v>3269</v>
      </c>
      <c r="C318" s="32" t="s">
        <v>544</v>
      </c>
      <c r="D318" s="11" t="str">
        <f t="shared" si="64"/>
        <v>https://pypi.org/project/PyNaCl/1.5.0</v>
      </c>
      <c r="E318" s="42">
        <v>44568.920707825622</v>
      </c>
      <c r="F318" s="14" t="s">
        <v>544</v>
      </c>
      <c r="G318" s="34" t="s">
        <v>3270</v>
      </c>
      <c r="H318" s="42">
        <v>44568.920707825622</v>
      </c>
      <c r="I318" s="60"/>
      <c r="J318" s="28" t="s">
        <v>124</v>
      </c>
      <c r="K318" s="11" t="s">
        <v>3271</v>
      </c>
      <c r="L318" s="11" t="s">
        <v>3272</v>
      </c>
      <c r="M318" s="53" t="s">
        <v>32</v>
      </c>
      <c r="N318" s="153"/>
      <c r="O318" s="78"/>
      <c r="P318" s="95" t="s">
        <v>3273</v>
      </c>
      <c r="Q318" s="92" t="s">
        <v>34</v>
      </c>
      <c r="R318" s="92"/>
      <c r="S318" s="92"/>
      <c r="T318" s="95" t="s">
        <v>3274</v>
      </c>
      <c r="U318" s="53" t="s">
        <v>34</v>
      </c>
      <c r="V318" s="53"/>
      <c r="W318" s="53"/>
      <c r="X318" s="95" t="s">
        <v>3275</v>
      </c>
      <c r="Y318" s="53" t="s">
        <v>34</v>
      </c>
      <c r="Z318" s="52"/>
      <c r="AA318" s="52"/>
      <c r="AB318" s="104" t="s">
        <v>3276</v>
      </c>
      <c r="AC318" s="53" t="s">
        <v>34</v>
      </c>
      <c r="AD318" s="53"/>
      <c r="AE318" s="53"/>
      <c r="AF318" s="53" t="s">
        <v>38</v>
      </c>
    </row>
    <row r="319" spans="1:33" ht="45" hidden="1" customHeight="1" x14ac:dyDescent="0.25">
      <c r="A319" s="32">
        <v>316</v>
      </c>
      <c r="B319" s="19" t="s">
        <v>3277</v>
      </c>
      <c r="C319" s="32" t="s">
        <v>3278</v>
      </c>
      <c r="D319" s="11" t="str">
        <f t="shared" si="64"/>
        <v>https://pypi.org/project/pyodbc/4.0.34</v>
      </c>
      <c r="E319" s="42">
        <v>44756.861404832343</v>
      </c>
      <c r="F319" s="14" t="s">
        <v>610</v>
      </c>
      <c r="G319" s="34" t="s">
        <v>3279</v>
      </c>
      <c r="H319" s="42">
        <v>45581.069024279212</v>
      </c>
      <c r="I319" s="60"/>
      <c r="J319" s="28" t="s">
        <v>29</v>
      </c>
      <c r="K319" s="11" t="s">
        <v>3280</v>
      </c>
      <c r="L319" s="11" t="s">
        <v>3281</v>
      </c>
      <c r="M319" s="53" t="s">
        <v>32</v>
      </c>
      <c r="N319" s="153"/>
      <c r="O319" s="78"/>
      <c r="P319" s="95" t="s">
        <v>3282</v>
      </c>
      <c r="Q319" s="92" t="s">
        <v>34</v>
      </c>
      <c r="R319" s="92"/>
      <c r="S319" s="92"/>
      <c r="T319" s="95" t="s">
        <v>3283</v>
      </c>
      <c r="U319" s="53" t="s">
        <v>34</v>
      </c>
      <c r="V319" s="53"/>
      <c r="W319" s="53"/>
      <c r="X319" s="95" t="s">
        <v>3284</v>
      </c>
      <c r="Y319" s="53" t="s">
        <v>34</v>
      </c>
      <c r="Z319" s="52"/>
      <c r="AA319" s="52"/>
      <c r="AB319" s="104" t="s">
        <v>3285</v>
      </c>
      <c r="AC319" s="53" t="s">
        <v>34</v>
      </c>
      <c r="AD319" s="53"/>
      <c r="AE319" s="53"/>
      <c r="AF319" s="53" t="s">
        <v>38</v>
      </c>
    </row>
    <row r="320" spans="1:33" ht="45" hidden="1" customHeight="1" x14ac:dyDescent="0.25">
      <c r="A320" s="32">
        <v>317</v>
      </c>
      <c r="B320" s="19" t="s">
        <v>3286</v>
      </c>
      <c r="C320" s="32" t="s">
        <v>500</v>
      </c>
      <c r="D320" s="11" t="str">
        <f t="shared" si="64"/>
        <v>https://pypi.org/project/pyOpenSSL/23.0.0</v>
      </c>
      <c r="E320" s="42">
        <v>44928.188967071132</v>
      </c>
      <c r="F320" s="14" t="s">
        <v>222</v>
      </c>
      <c r="G320" s="34" t="s">
        <v>3287</v>
      </c>
      <c r="H320" s="42">
        <v>45794.686449045403</v>
      </c>
      <c r="I320" s="10" t="s">
        <v>3288</v>
      </c>
      <c r="J320" s="28" t="s">
        <v>263</v>
      </c>
      <c r="K320" s="11" t="s">
        <v>3289</v>
      </c>
      <c r="L320" s="11" t="s">
        <v>3290</v>
      </c>
      <c r="M320" s="53" t="s">
        <v>32</v>
      </c>
      <c r="N320" s="153"/>
      <c r="O320" s="78"/>
      <c r="P320" s="95" t="s">
        <v>3291</v>
      </c>
      <c r="Q320" s="92" t="s">
        <v>34</v>
      </c>
      <c r="R320" s="92"/>
      <c r="S320" s="92"/>
      <c r="T320" s="95" t="s">
        <v>3292</v>
      </c>
      <c r="U320" s="53" t="s">
        <v>34</v>
      </c>
      <c r="V320" s="53"/>
      <c r="W320" s="53"/>
      <c r="X320" s="95" t="s">
        <v>3293</v>
      </c>
      <c r="Y320" s="53" t="s">
        <v>34</v>
      </c>
      <c r="Z320" s="52"/>
      <c r="AA320" s="52"/>
      <c r="AB320" s="104" t="s">
        <v>3294</v>
      </c>
      <c r="AC320" s="53" t="s">
        <v>34</v>
      </c>
      <c r="AD320" s="53"/>
      <c r="AE320" s="53"/>
      <c r="AF320" s="53" t="s">
        <v>38</v>
      </c>
    </row>
    <row r="321" spans="1:32" ht="45" hidden="1" customHeight="1" x14ac:dyDescent="0.25">
      <c r="A321" s="32">
        <v>318</v>
      </c>
      <c r="B321" s="19" t="s">
        <v>3295</v>
      </c>
      <c r="C321" s="32" t="s">
        <v>3296</v>
      </c>
      <c r="D321" s="11" t="str">
        <f t="shared" si="64"/>
        <v>https://pypi.org/project/pyparsing/3.0.9</v>
      </c>
      <c r="E321" s="42">
        <v>44691.976425937602</v>
      </c>
      <c r="F321" s="14" t="s">
        <v>1432</v>
      </c>
      <c r="G321" s="34" t="s">
        <v>3297</v>
      </c>
      <c r="H321" s="42">
        <v>45741.209316066168</v>
      </c>
      <c r="I321" s="10" t="s">
        <v>3298</v>
      </c>
      <c r="J321" s="28" t="s">
        <v>29</v>
      </c>
      <c r="K321" s="11" t="s">
        <v>3299</v>
      </c>
      <c r="L321" s="11" t="s">
        <v>3300</v>
      </c>
      <c r="M321" s="53" t="s">
        <v>32</v>
      </c>
      <c r="N321" s="153"/>
      <c r="O321" s="78"/>
      <c r="P321" s="95" t="s">
        <v>3301</v>
      </c>
      <c r="Q321" s="92" t="s">
        <v>34</v>
      </c>
      <c r="R321" s="92"/>
      <c r="S321" s="92"/>
      <c r="T321" s="95" t="s">
        <v>3302</v>
      </c>
      <c r="U321" s="53" t="s">
        <v>34</v>
      </c>
      <c r="V321" s="53"/>
      <c r="W321" s="53"/>
      <c r="X321" s="95" t="s">
        <v>3303</v>
      </c>
      <c r="Y321" s="53" t="s">
        <v>34</v>
      </c>
      <c r="Z321" s="52"/>
      <c r="AA321" s="52"/>
      <c r="AB321" s="104" t="s">
        <v>3304</v>
      </c>
      <c r="AC321" s="53" t="s">
        <v>34</v>
      </c>
      <c r="AD321" s="53"/>
      <c r="AE321" s="53"/>
      <c r="AF321" s="53" t="s">
        <v>38</v>
      </c>
    </row>
    <row r="322" spans="1:32" ht="45" hidden="1" customHeight="1" x14ac:dyDescent="0.25">
      <c r="A322" s="32">
        <v>319</v>
      </c>
      <c r="B322" s="19" t="s">
        <v>3305</v>
      </c>
      <c r="C322" s="32" t="s">
        <v>671</v>
      </c>
      <c r="D322" s="11" t="str">
        <f t="shared" si="64"/>
        <v>https://pypi.org/project/PyPDF2/3.0.1</v>
      </c>
      <c r="E322" s="42">
        <v>44926.44178619895</v>
      </c>
      <c r="F322" s="14" t="s">
        <v>671</v>
      </c>
      <c r="G322" s="34" t="s">
        <v>3306</v>
      </c>
      <c r="H322" s="42">
        <v>44926.44178619895</v>
      </c>
      <c r="I322" s="10" t="s">
        <v>3307</v>
      </c>
      <c r="J322" s="28" t="s">
        <v>29</v>
      </c>
      <c r="K322" s="11" t="s">
        <v>3308</v>
      </c>
      <c r="L322" s="11" t="s">
        <v>3309</v>
      </c>
      <c r="M322" s="53" t="s">
        <v>32</v>
      </c>
      <c r="N322" s="153"/>
      <c r="O322" s="78"/>
      <c r="P322" s="95" t="s">
        <v>3310</v>
      </c>
      <c r="Q322" s="92" t="s">
        <v>34</v>
      </c>
      <c r="R322" s="92"/>
      <c r="S322" s="92"/>
      <c r="T322" s="95" t="s">
        <v>3311</v>
      </c>
      <c r="U322" s="53" t="s">
        <v>34</v>
      </c>
      <c r="V322" s="53"/>
      <c r="W322" s="53"/>
      <c r="X322" s="95" t="s">
        <v>3312</v>
      </c>
      <c r="Y322" s="53" t="s">
        <v>34</v>
      </c>
      <c r="Z322" s="52"/>
      <c r="AA322" s="52"/>
      <c r="AB322" s="104" t="s">
        <v>3313</v>
      </c>
      <c r="AC322" s="53" t="s">
        <v>34</v>
      </c>
      <c r="AD322" s="53"/>
      <c r="AE322" s="53"/>
      <c r="AF322" s="53" t="s">
        <v>38</v>
      </c>
    </row>
    <row r="323" spans="1:32" ht="45" hidden="1" customHeight="1" x14ac:dyDescent="0.25">
      <c r="A323" s="32">
        <v>320</v>
      </c>
      <c r="B323" s="19" t="s">
        <v>3314</v>
      </c>
      <c r="C323" s="32" t="s">
        <v>3315</v>
      </c>
      <c r="D323" s="11" t="str">
        <f t="shared" si="64"/>
        <v>https://pypi.org/project/PyQt5/5.15.7</v>
      </c>
      <c r="E323" s="42">
        <v>44730.822480430194</v>
      </c>
      <c r="F323" s="58" t="s">
        <v>3316</v>
      </c>
      <c r="G323" s="43" t="s">
        <v>3317</v>
      </c>
      <c r="H323" s="42">
        <v>45492.360645549932</v>
      </c>
      <c r="I323" s="59" t="s">
        <v>3318</v>
      </c>
      <c r="J323" s="59" t="s">
        <v>124</v>
      </c>
      <c r="K323" s="11"/>
      <c r="L323" s="11" t="s">
        <v>3319</v>
      </c>
      <c r="M323" s="53" t="s">
        <v>32</v>
      </c>
      <c r="N323" s="153"/>
      <c r="O323" s="78"/>
      <c r="P323" s="95" t="s">
        <v>3320</v>
      </c>
      <c r="Q323" s="92" t="s">
        <v>34</v>
      </c>
      <c r="R323" s="92"/>
      <c r="S323" s="92"/>
      <c r="T323" s="95" t="s">
        <v>3321</v>
      </c>
      <c r="U323" s="53" t="s">
        <v>34</v>
      </c>
      <c r="V323" s="53"/>
      <c r="W323" s="53"/>
      <c r="X323" s="95" t="s">
        <v>3322</v>
      </c>
      <c r="Y323" s="53" t="s">
        <v>34</v>
      </c>
      <c r="Z323" s="52"/>
      <c r="AA323" s="52"/>
      <c r="AB323" s="104" t="s">
        <v>3323</v>
      </c>
      <c r="AC323" s="53" t="s">
        <v>34</v>
      </c>
      <c r="AD323" s="53"/>
      <c r="AE323" s="53"/>
      <c r="AF323" s="53" t="s">
        <v>38</v>
      </c>
    </row>
    <row r="324" spans="1:32" ht="45" hidden="1" customHeight="1" x14ac:dyDescent="0.25">
      <c r="A324" s="32">
        <v>321</v>
      </c>
      <c r="B324" s="19" t="s">
        <v>3324</v>
      </c>
      <c r="C324" s="32" t="s">
        <v>3325</v>
      </c>
      <c r="D324" s="11" t="str">
        <f t="shared" si="64"/>
        <v>https://pypi.org/project/PyQt5-sip/12.11.0</v>
      </c>
      <c r="E324" s="42">
        <v>44730.489949857452</v>
      </c>
      <c r="F324" s="14" t="s">
        <v>3326</v>
      </c>
      <c r="G324" s="34" t="s">
        <v>3327</v>
      </c>
      <c r="H324" s="42">
        <v>45690.717080863658</v>
      </c>
      <c r="I324" s="60"/>
      <c r="J324" s="28" t="s">
        <v>124</v>
      </c>
      <c r="K324" s="11" t="s">
        <v>3328</v>
      </c>
      <c r="L324" s="11" t="s">
        <v>3329</v>
      </c>
      <c r="M324" s="53" t="s">
        <v>32</v>
      </c>
      <c r="N324" s="153"/>
      <c r="O324" s="78"/>
      <c r="P324" s="95" t="s">
        <v>3330</v>
      </c>
      <c r="Q324" s="92" t="s">
        <v>34</v>
      </c>
      <c r="R324" s="92"/>
      <c r="S324" s="92"/>
      <c r="T324" s="95" t="s">
        <v>3331</v>
      </c>
      <c r="U324" s="53" t="s">
        <v>34</v>
      </c>
      <c r="V324" s="53"/>
      <c r="W324" s="53"/>
      <c r="X324" s="95" t="s">
        <v>3332</v>
      </c>
      <c r="Y324" s="53" t="s">
        <v>34</v>
      </c>
      <c r="Z324" s="52"/>
      <c r="AA324" s="52"/>
      <c r="AB324" s="104" t="s">
        <v>3333</v>
      </c>
      <c r="AC324" s="53" t="s">
        <v>34</v>
      </c>
      <c r="AD324" s="53"/>
      <c r="AE324" s="53"/>
      <c r="AF324" s="53" t="s">
        <v>38</v>
      </c>
    </row>
    <row r="325" spans="1:32" ht="60" hidden="1" customHeight="1" x14ac:dyDescent="0.25">
      <c r="A325" s="32">
        <v>322</v>
      </c>
      <c r="B325" s="19" t="s">
        <v>3334</v>
      </c>
      <c r="C325" s="32" t="s">
        <v>3335</v>
      </c>
      <c r="D325" s="11" t="str">
        <f t="shared" si="64"/>
        <v>https://pypi.org/project/PyQtWebEngine/5.15.4</v>
      </c>
      <c r="E325" s="42">
        <v>44265.625296622398</v>
      </c>
      <c r="F325" s="58" t="s">
        <v>3315</v>
      </c>
      <c r="G325" s="43" t="s">
        <v>3336</v>
      </c>
      <c r="H325" s="42">
        <v>45492.364250772189</v>
      </c>
      <c r="I325" s="59" t="s">
        <v>3337</v>
      </c>
      <c r="J325" s="59" t="s">
        <v>124</v>
      </c>
      <c r="K325" s="11"/>
      <c r="L325" s="11" t="s">
        <v>3338</v>
      </c>
      <c r="M325" s="53" t="s">
        <v>32</v>
      </c>
      <c r="N325" s="153"/>
      <c r="O325" s="78"/>
      <c r="P325" s="95" t="s">
        <v>3339</v>
      </c>
      <c r="Q325" s="92" t="s">
        <v>34</v>
      </c>
      <c r="R325" s="92"/>
      <c r="S325" s="92"/>
      <c r="T325" s="95" t="s">
        <v>3340</v>
      </c>
      <c r="U325" s="53" t="s">
        <v>34</v>
      </c>
      <c r="V325" s="53"/>
      <c r="W325" s="53"/>
      <c r="X325" s="95" t="s">
        <v>3341</v>
      </c>
      <c r="Y325" s="53" t="s">
        <v>34</v>
      </c>
      <c r="Z325" s="52"/>
      <c r="AA325" s="52"/>
      <c r="AB325" s="104" t="s">
        <v>3342</v>
      </c>
      <c r="AC325" s="53" t="s">
        <v>34</v>
      </c>
      <c r="AD325" s="53"/>
      <c r="AE325" s="53"/>
      <c r="AF325" s="53" t="s">
        <v>38</v>
      </c>
    </row>
    <row r="326" spans="1:32" ht="45" hidden="1" customHeight="1" x14ac:dyDescent="0.25">
      <c r="A326" s="32">
        <v>323</v>
      </c>
      <c r="B326" s="19" t="s">
        <v>3343</v>
      </c>
      <c r="C326" s="32" t="s">
        <v>2183</v>
      </c>
      <c r="D326" s="11" t="str">
        <f t="shared" si="64"/>
        <v>https://pypi.org/project/pyreadline3/3.4.1</v>
      </c>
      <c r="E326" s="42">
        <v>44585.836926421907</v>
      </c>
      <c r="F326" s="14" t="s">
        <v>3344</v>
      </c>
      <c r="G326" s="34" t="s">
        <v>3345</v>
      </c>
      <c r="H326" s="42">
        <v>45554.111210634946</v>
      </c>
      <c r="I326" s="10" t="s">
        <v>3346</v>
      </c>
      <c r="J326" s="28" t="s">
        <v>29</v>
      </c>
      <c r="K326" s="11" t="s">
        <v>3347</v>
      </c>
      <c r="L326" s="11" t="s">
        <v>3348</v>
      </c>
      <c r="M326" s="53" t="s">
        <v>32</v>
      </c>
      <c r="N326" s="153"/>
      <c r="O326" s="78"/>
      <c r="P326" s="95" t="s">
        <v>3349</v>
      </c>
      <c r="Q326" s="92" t="s">
        <v>34</v>
      </c>
      <c r="R326" s="92"/>
      <c r="S326" s="92"/>
      <c r="T326" s="95" t="s">
        <v>3350</v>
      </c>
      <c r="U326" s="53" t="s">
        <v>34</v>
      </c>
      <c r="V326" s="53"/>
      <c r="W326" s="53"/>
      <c r="X326" s="95" t="s">
        <v>3351</v>
      </c>
      <c r="Y326" s="53" t="s">
        <v>34</v>
      </c>
      <c r="Z326" s="52"/>
      <c r="AA326" s="52"/>
      <c r="AB326" s="104" t="s">
        <v>3352</v>
      </c>
      <c r="AC326" s="53" t="s">
        <v>34</v>
      </c>
      <c r="AD326" s="53"/>
      <c r="AE326" s="53"/>
      <c r="AF326" s="53" t="s">
        <v>38</v>
      </c>
    </row>
    <row r="327" spans="1:32" ht="45" hidden="1" customHeight="1" x14ac:dyDescent="0.25">
      <c r="A327" s="32">
        <v>324</v>
      </c>
      <c r="B327" s="19" t="s">
        <v>3353</v>
      </c>
      <c r="C327" s="32" t="s">
        <v>101</v>
      </c>
      <c r="D327" s="11" t="str">
        <f t="shared" si="64"/>
        <v>https://pypi.org/project/pyrsistent/0.18.0</v>
      </c>
      <c r="E327" s="42">
        <v>44375.814640043718</v>
      </c>
      <c r="F327" s="14" t="s">
        <v>3354</v>
      </c>
      <c r="G327" s="34" t="s">
        <v>3355</v>
      </c>
      <c r="H327" s="42">
        <v>45224.87921967388</v>
      </c>
      <c r="I327" s="60"/>
      <c r="J327" s="28" t="s">
        <v>124</v>
      </c>
      <c r="K327" s="11" t="s">
        <v>3356</v>
      </c>
      <c r="L327" s="11" t="s">
        <v>3357</v>
      </c>
      <c r="M327" s="50" t="s">
        <v>3358</v>
      </c>
      <c r="N327" s="156"/>
      <c r="O327" s="78"/>
      <c r="P327" s="95" t="s">
        <v>3359</v>
      </c>
      <c r="Q327" s="92" t="s">
        <v>34</v>
      </c>
      <c r="R327" s="41" t="str">
        <f t="shared" ref="R327:R328" si="75">HYPERLINK(_xlfn.CONCAT("https://nvd.nist.gov/vuln/search/results?form_type=Basic&amp;results_type=overview&amp;query=",$B327,"&amp;search_type=all&amp;isCpeNameSearch=false"),CONCATENATE("NVD NIST ",$B327," link"))</f>
        <v>NVD NIST pyrsistent link</v>
      </c>
      <c r="S327" s="92"/>
      <c r="T327" s="95" t="s">
        <v>3360</v>
      </c>
      <c r="U327" s="50" t="s">
        <v>3361</v>
      </c>
      <c r="V327" s="41" t="str">
        <f t="shared" ref="V327:V328" si="76">HYPERLINK(CONCATENATE("https://cve.mitre.org/cgi-bin/cvekey.cgi?keyword=",$B327),CONCATENATE("CVE MITRE ",$B327," link"))</f>
        <v>CVE MITRE pyrsistent link</v>
      </c>
      <c r="W327" s="50"/>
      <c r="X327" s="95" t="s">
        <v>3362</v>
      </c>
      <c r="Y327" s="50" t="s">
        <v>3363</v>
      </c>
      <c r="Z327" s="142" t="str">
        <f t="shared" ref="Z327:Z328" si="77">HYPERLINK(CONCATENATE("https://security.snyk.io/vuln/pip?search=",$B327),CONCATENATE("Snyk ",$B327," link"))</f>
        <v>Snyk pyrsistent link</v>
      </c>
      <c r="AA327" s="109"/>
      <c r="AB327" s="104" t="s">
        <v>3364</v>
      </c>
      <c r="AC327" s="53" t="s">
        <v>34</v>
      </c>
      <c r="AD327" s="141" t="str">
        <f t="shared" ref="AD327:AD328" si="78">HYPERLINK(CONCATENATE("https://www.exploit-db.com/search?q=",$B543,"&amp;verified=true"),CONCATENATE("Exploit-DB ",$B543," link"))</f>
        <v>Exploit-DB  link</v>
      </c>
      <c r="AE327" s="53"/>
      <c r="AF327" s="50" t="s">
        <v>3365</v>
      </c>
    </row>
    <row r="328" spans="1:32" ht="45" hidden="1" customHeight="1" x14ac:dyDescent="0.25">
      <c r="A328" s="32">
        <v>325</v>
      </c>
      <c r="B328" s="19" t="s">
        <v>3366</v>
      </c>
      <c r="C328" s="32" t="s">
        <v>2131</v>
      </c>
      <c r="D328" s="11" t="str">
        <f t="shared" si="64"/>
        <v>https://pypi.org/project/PySocks/1.7.1</v>
      </c>
      <c r="E328" s="42">
        <v>43728.087742214389</v>
      </c>
      <c r="F328" s="14" t="s">
        <v>2131</v>
      </c>
      <c r="G328" s="34" t="s">
        <v>3367</v>
      </c>
      <c r="H328" s="42">
        <v>43728.087742214389</v>
      </c>
      <c r="I328" s="60"/>
      <c r="J328" s="28" t="s">
        <v>124</v>
      </c>
      <c r="K328" s="11" t="s">
        <v>3368</v>
      </c>
      <c r="L328" s="11" t="s">
        <v>3369</v>
      </c>
      <c r="M328" s="53" t="s">
        <v>32</v>
      </c>
      <c r="N328" s="153"/>
      <c r="O328" s="78"/>
      <c r="P328" s="95" t="s">
        <v>3370</v>
      </c>
      <c r="Q328" s="92" t="s">
        <v>34</v>
      </c>
      <c r="R328" s="41" t="str">
        <f t="shared" si="75"/>
        <v>NVD NIST PySocks link</v>
      </c>
      <c r="S328" s="92"/>
      <c r="T328" s="95" t="s">
        <v>3371</v>
      </c>
      <c r="U328" s="53" t="s">
        <v>34</v>
      </c>
      <c r="V328" s="41" t="str">
        <f t="shared" si="76"/>
        <v>CVE MITRE PySocks link</v>
      </c>
      <c r="W328" s="53"/>
      <c r="X328" s="95" t="s">
        <v>3372</v>
      </c>
      <c r="Y328" s="50" t="s">
        <v>3373</v>
      </c>
      <c r="Z328" s="142" t="str">
        <f t="shared" si="77"/>
        <v>Snyk PySocks link</v>
      </c>
      <c r="AA328" s="109"/>
      <c r="AB328" s="104" t="s">
        <v>3374</v>
      </c>
      <c r="AC328" s="53" t="s">
        <v>34</v>
      </c>
      <c r="AD328" s="141" t="str">
        <f t="shared" si="78"/>
        <v>Exploit-DB  link</v>
      </c>
      <c r="AE328" s="53"/>
      <c r="AF328" s="50" t="s">
        <v>519</v>
      </c>
    </row>
    <row r="329" spans="1:32" ht="45" hidden="1" customHeight="1" x14ac:dyDescent="0.25">
      <c r="A329" s="32">
        <v>326</v>
      </c>
      <c r="B329" s="19" t="s">
        <v>3022</v>
      </c>
      <c r="C329" s="32" t="s">
        <v>3375</v>
      </c>
      <c r="D329" s="11" t="str">
        <f t="shared" si="64"/>
        <v>https://pypi.org/project/pytest/7.3.1</v>
      </c>
      <c r="E329" s="42">
        <v>45030.757925845777</v>
      </c>
      <c r="F329" s="14" t="s">
        <v>3376</v>
      </c>
      <c r="G329" s="34" t="s">
        <v>3377</v>
      </c>
      <c r="H329" s="42">
        <v>45826.241712444789</v>
      </c>
      <c r="I329" s="10" t="s">
        <v>3378</v>
      </c>
      <c r="J329" s="28" t="s">
        <v>263</v>
      </c>
      <c r="K329" s="11" t="s">
        <v>3379</v>
      </c>
      <c r="L329" s="11" t="s">
        <v>3380</v>
      </c>
      <c r="M329" s="53" t="s">
        <v>32</v>
      </c>
      <c r="N329" s="153"/>
      <c r="O329" s="78"/>
      <c r="P329" s="95" t="s">
        <v>3381</v>
      </c>
      <c r="Q329" s="92" t="s">
        <v>34</v>
      </c>
      <c r="R329" s="140"/>
      <c r="S329" s="92"/>
      <c r="T329" s="95" t="s">
        <v>3382</v>
      </c>
      <c r="U329" s="53" t="s">
        <v>34</v>
      </c>
      <c r="V329" s="53"/>
      <c r="W329" s="53"/>
      <c r="X329" s="95" t="s">
        <v>3383</v>
      </c>
      <c r="Y329" s="53" t="s">
        <v>34</v>
      </c>
      <c r="Z329" s="52"/>
      <c r="AA329" s="52"/>
      <c r="AB329" s="104" t="s">
        <v>3384</v>
      </c>
      <c r="AC329" s="53" t="s">
        <v>34</v>
      </c>
      <c r="AD329" s="53"/>
      <c r="AE329" s="53"/>
      <c r="AF329" s="53" t="s">
        <v>38</v>
      </c>
    </row>
    <row r="330" spans="1:32" ht="60" hidden="1" customHeight="1" x14ac:dyDescent="0.25">
      <c r="A330" s="32">
        <v>327</v>
      </c>
      <c r="B330" s="19" t="s">
        <v>3385</v>
      </c>
      <c r="C330" s="32" t="s">
        <v>2931</v>
      </c>
      <c r="D330" s="11" t="str">
        <f t="shared" si="64"/>
        <v>https://pypi.org/project/pytest-arraydiff/0.5.0</v>
      </c>
      <c r="E330" s="42">
        <v>44574.102801986774</v>
      </c>
      <c r="F330" s="14" t="s">
        <v>734</v>
      </c>
      <c r="G330" s="34" t="s">
        <v>3386</v>
      </c>
      <c r="H330" s="42">
        <v>45257.45296739351</v>
      </c>
      <c r="I330" s="10" t="s">
        <v>3387</v>
      </c>
      <c r="J330" s="28" t="s">
        <v>44</v>
      </c>
      <c r="K330" s="11" t="s">
        <v>3388</v>
      </c>
      <c r="L330" s="11" t="s">
        <v>3389</v>
      </c>
      <c r="M330" s="53" t="s">
        <v>32</v>
      </c>
      <c r="N330" s="153"/>
      <c r="O330" s="78"/>
      <c r="P330" s="95" t="s">
        <v>3390</v>
      </c>
      <c r="Q330" s="92" t="s">
        <v>34</v>
      </c>
      <c r="R330" s="92"/>
      <c r="S330" s="92"/>
      <c r="T330" s="95" t="s">
        <v>3391</v>
      </c>
      <c r="U330" s="53" t="s">
        <v>34</v>
      </c>
      <c r="V330" s="53"/>
      <c r="W330" s="53"/>
      <c r="X330" s="95" t="s">
        <v>3392</v>
      </c>
      <c r="Y330" s="53" t="s">
        <v>34</v>
      </c>
      <c r="Z330" s="52"/>
      <c r="AA330" s="52"/>
      <c r="AB330" s="104" t="s">
        <v>3393</v>
      </c>
      <c r="AC330" s="53" t="s">
        <v>34</v>
      </c>
      <c r="AD330" s="53"/>
      <c r="AE330" s="53"/>
      <c r="AF330" s="53" t="s">
        <v>38</v>
      </c>
    </row>
    <row r="331" spans="1:32" ht="60" hidden="1" customHeight="1" x14ac:dyDescent="0.25">
      <c r="A331" s="32">
        <v>328</v>
      </c>
      <c r="B331" s="19" t="s">
        <v>3394</v>
      </c>
      <c r="C331" s="32" t="s">
        <v>1801</v>
      </c>
      <c r="D331" s="11" t="str">
        <f t="shared" ref="D331:D394" si="79">HYPERLINK(_xlfn.CONCAT("https://pypi.org/project/",$B331,"/",$C331))</f>
        <v>https://pypi.org/project/pytest-astropy/0.10.0</v>
      </c>
      <c r="E331" s="42">
        <v>44663.818658219592</v>
      </c>
      <c r="F331" s="14" t="s">
        <v>885</v>
      </c>
      <c r="G331" s="34" t="s">
        <v>3395</v>
      </c>
      <c r="H331" s="42">
        <v>45195.900765215592</v>
      </c>
      <c r="I331" s="10" t="s">
        <v>3396</v>
      </c>
      <c r="J331" s="28" t="s">
        <v>29</v>
      </c>
      <c r="K331" s="11" t="s">
        <v>3397</v>
      </c>
      <c r="L331" s="11" t="s">
        <v>3398</v>
      </c>
      <c r="M331" s="53" t="s">
        <v>32</v>
      </c>
      <c r="N331" s="153"/>
      <c r="O331" s="78"/>
      <c r="P331" s="95" t="s">
        <v>3399</v>
      </c>
      <c r="Q331" s="92" t="s">
        <v>34</v>
      </c>
      <c r="R331" s="92"/>
      <c r="S331" s="92"/>
      <c r="T331" s="95" t="s">
        <v>3400</v>
      </c>
      <c r="U331" s="53" t="s">
        <v>34</v>
      </c>
      <c r="V331" s="53"/>
      <c r="W331" s="53"/>
      <c r="X331" s="95" t="s">
        <v>3401</v>
      </c>
      <c r="Y331" s="53" t="s">
        <v>34</v>
      </c>
      <c r="Z331" s="52"/>
      <c r="AA331" s="52"/>
      <c r="AB331" s="104" t="s">
        <v>3402</v>
      </c>
      <c r="AC331" s="53" t="s">
        <v>34</v>
      </c>
      <c r="AD331" s="53"/>
      <c r="AE331" s="53"/>
      <c r="AF331" s="53" t="s">
        <v>38</v>
      </c>
    </row>
    <row r="332" spans="1:32" ht="60" hidden="1" customHeight="1" x14ac:dyDescent="0.25">
      <c r="A332" s="32">
        <v>329</v>
      </c>
      <c r="B332" s="19" t="s">
        <v>3403</v>
      </c>
      <c r="C332" s="32" t="s">
        <v>683</v>
      </c>
      <c r="D332" s="11" t="str">
        <f t="shared" si="79"/>
        <v>https://pypi.org/project/pytest-astropy-header/0.2.2</v>
      </c>
      <c r="E332" s="42">
        <v>44810.864410188391</v>
      </c>
      <c r="F332" s="14" t="s">
        <v>683</v>
      </c>
      <c r="G332" s="34" t="s">
        <v>3404</v>
      </c>
      <c r="H332" s="42">
        <v>44810.864410188391</v>
      </c>
      <c r="I332" s="10" t="s">
        <v>3405</v>
      </c>
      <c r="J332" s="28" t="s">
        <v>929</v>
      </c>
      <c r="K332" s="11" t="s">
        <v>3406</v>
      </c>
      <c r="L332" s="11" t="s">
        <v>3407</v>
      </c>
      <c r="M332" s="53" t="s">
        <v>32</v>
      </c>
      <c r="N332" s="153"/>
      <c r="O332" s="78"/>
      <c r="P332" s="95" t="s">
        <v>3408</v>
      </c>
      <c r="Q332" s="92" t="s">
        <v>34</v>
      </c>
      <c r="R332" s="92"/>
      <c r="S332" s="92"/>
      <c r="T332" s="95" t="s">
        <v>3409</v>
      </c>
      <c r="U332" s="53" t="s">
        <v>34</v>
      </c>
      <c r="V332" s="53"/>
      <c r="W332" s="53"/>
      <c r="X332" s="95" t="s">
        <v>3410</v>
      </c>
      <c r="Y332" s="53" t="s">
        <v>34</v>
      </c>
      <c r="Z332" s="52"/>
      <c r="AA332" s="52"/>
      <c r="AB332" s="104" t="s">
        <v>3411</v>
      </c>
      <c r="AC332" s="53" t="s">
        <v>34</v>
      </c>
      <c r="AD332" s="53"/>
      <c r="AE332" s="53"/>
      <c r="AF332" s="53" t="s">
        <v>38</v>
      </c>
    </row>
    <row r="333" spans="1:32" ht="45" hidden="1" customHeight="1" x14ac:dyDescent="0.25">
      <c r="A333" s="32">
        <v>330</v>
      </c>
      <c r="B333" s="19" t="s">
        <v>3412</v>
      </c>
      <c r="C333" s="32" t="s">
        <v>461</v>
      </c>
      <c r="D333" s="11" t="str">
        <f t="shared" si="79"/>
        <v>https://pypi.org/project/pytest-cov/4.1.0</v>
      </c>
      <c r="E333" s="42">
        <v>45070.781181476283</v>
      </c>
      <c r="F333" s="14" t="s">
        <v>3413</v>
      </c>
      <c r="G333" s="34" t="s">
        <v>3414</v>
      </c>
      <c r="H333" s="42">
        <v>45820.449837184307</v>
      </c>
      <c r="I333" s="10" t="s">
        <v>3415</v>
      </c>
      <c r="J333" s="28" t="s">
        <v>29</v>
      </c>
      <c r="K333" s="11" t="s">
        <v>3416</v>
      </c>
      <c r="L333" s="11" t="s">
        <v>3417</v>
      </c>
      <c r="M333" s="53" t="s">
        <v>32</v>
      </c>
      <c r="N333" s="153"/>
      <c r="O333" s="78"/>
      <c r="P333" s="95" t="s">
        <v>3418</v>
      </c>
      <c r="Q333" s="92" t="s">
        <v>34</v>
      </c>
      <c r="R333" s="92"/>
      <c r="S333" s="92"/>
      <c r="T333" s="95" t="s">
        <v>3419</v>
      </c>
      <c r="U333" s="53" t="s">
        <v>34</v>
      </c>
      <c r="V333" s="53"/>
      <c r="W333" s="53"/>
      <c r="X333" s="95" t="s">
        <v>3420</v>
      </c>
      <c r="Y333" s="53" t="s">
        <v>34</v>
      </c>
      <c r="Z333" s="52"/>
      <c r="AA333" s="52"/>
      <c r="AB333" s="104" t="s">
        <v>3421</v>
      </c>
      <c r="AC333" s="53" t="s">
        <v>34</v>
      </c>
      <c r="AD333" s="53"/>
      <c r="AE333" s="53"/>
      <c r="AF333" s="53" t="s">
        <v>38</v>
      </c>
    </row>
    <row r="334" spans="1:32" ht="60" hidden="1" customHeight="1" x14ac:dyDescent="0.25">
      <c r="A334" s="32">
        <v>331</v>
      </c>
      <c r="B334" s="19" t="s">
        <v>3422</v>
      </c>
      <c r="C334" s="32" t="s">
        <v>1577</v>
      </c>
      <c r="D334" s="11" t="str">
        <f t="shared" si="79"/>
        <v>https://pypi.org/project/pytest-doctestplus/0.13.0</v>
      </c>
      <c r="E334" s="42">
        <v>45085.222731100519</v>
      </c>
      <c r="F334" s="14" t="s">
        <v>91</v>
      </c>
      <c r="G334" s="34" t="s">
        <v>3423</v>
      </c>
      <c r="H334" s="42">
        <v>45682.179587787628</v>
      </c>
      <c r="I334" s="10" t="s">
        <v>3424</v>
      </c>
      <c r="J334" s="28" t="s">
        <v>29</v>
      </c>
      <c r="K334" s="11" t="s">
        <v>3425</v>
      </c>
      <c r="L334" s="11" t="s">
        <v>3426</v>
      </c>
      <c r="M334" s="53" t="s">
        <v>32</v>
      </c>
      <c r="N334" s="153"/>
      <c r="O334" s="78"/>
      <c r="P334" s="95" t="s">
        <v>3427</v>
      </c>
      <c r="Q334" s="92" t="s">
        <v>34</v>
      </c>
      <c r="R334" s="92"/>
      <c r="S334" s="92"/>
      <c r="T334" s="95" t="s">
        <v>3428</v>
      </c>
      <c r="U334" s="53" t="s">
        <v>34</v>
      </c>
      <c r="V334" s="53"/>
      <c r="W334" s="53"/>
      <c r="X334" s="95" t="s">
        <v>3429</v>
      </c>
      <c r="Y334" s="53" t="s">
        <v>34</v>
      </c>
      <c r="Z334" s="52"/>
      <c r="AA334" s="52"/>
      <c r="AB334" s="104" t="s">
        <v>3430</v>
      </c>
      <c r="AC334" s="53" t="s">
        <v>34</v>
      </c>
      <c r="AD334" s="53"/>
      <c r="AE334" s="53"/>
      <c r="AF334" s="53" t="s">
        <v>38</v>
      </c>
    </row>
    <row r="335" spans="1:32" ht="75" hidden="1" customHeight="1" x14ac:dyDescent="0.25">
      <c r="A335" s="32">
        <v>332</v>
      </c>
      <c r="B335" s="19" t="s">
        <v>3431</v>
      </c>
      <c r="C335" s="32" t="s">
        <v>682</v>
      </c>
      <c r="D335" s="11" t="str">
        <f t="shared" si="79"/>
        <v>https://pypi.org/project/pytest-filter-subpackage/0.1.2</v>
      </c>
      <c r="E335" s="42">
        <v>44907.105645178679</v>
      </c>
      <c r="F335" s="14" t="s">
        <v>132</v>
      </c>
      <c r="G335" s="34" t="s">
        <v>3432</v>
      </c>
      <c r="H335" s="42">
        <v>45355.702999673122</v>
      </c>
      <c r="I335" s="10" t="s">
        <v>3433</v>
      </c>
      <c r="J335" s="28" t="s">
        <v>29</v>
      </c>
      <c r="K335" s="11" t="s">
        <v>3434</v>
      </c>
      <c r="L335" s="11" t="s">
        <v>3435</v>
      </c>
      <c r="M335" s="53" t="s">
        <v>32</v>
      </c>
      <c r="N335" s="153"/>
      <c r="O335" s="78"/>
      <c r="P335" s="95" t="s">
        <v>3436</v>
      </c>
      <c r="Q335" s="92" t="s">
        <v>34</v>
      </c>
      <c r="R335" s="92"/>
      <c r="S335" s="92"/>
      <c r="T335" s="95" t="s">
        <v>3437</v>
      </c>
      <c r="U335" s="53" t="s">
        <v>34</v>
      </c>
      <c r="V335" s="53"/>
      <c r="W335" s="53"/>
      <c r="X335" s="95" t="s">
        <v>3438</v>
      </c>
      <c r="Y335" s="53" t="s">
        <v>34</v>
      </c>
      <c r="Z335" s="52"/>
      <c r="AA335" s="52"/>
      <c r="AB335" s="104" t="s">
        <v>3439</v>
      </c>
      <c r="AC335" s="53" t="s">
        <v>34</v>
      </c>
      <c r="AD335" s="53"/>
      <c r="AE335" s="53"/>
      <c r="AF335" s="53" t="s">
        <v>38</v>
      </c>
    </row>
    <row r="336" spans="1:32" ht="45" hidden="1" customHeight="1" x14ac:dyDescent="0.25">
      <c r="A336" s="32">
        <v>333</v>
      </c>
      <c r="B336" s="19" t="s">
        <v>3440</v>
      </c>
      <c r="C336" s="32" t="s">
        <v>3441</v>
      </c>
      <c r="D336" s="11" t="str">
        <f t="shared" si="79"/>
        <v>https://pypi.org/project/pytest-mock/3.11.1</v>
      </c>
      <c r="E336" s="42">
        <v>45092.998674795293</v>
      </c>
      <c r="F336" s="14" t="s">
        <v>3442</v>
      </c>
      <c r="G336" s="34" t="s">
        <v>3443</v>
      </c>
      <c r="H336" s="42">
        <v>45803.582447775792</v>
      </c>
      <c r="I336" s="10" t="s">
        <v>3444</v>
      </c>
      <c r="J336" s="28" t="s">
        <v>29</v>
      </c>
      <c r="K336" s="11" t="s">
        <v>3445</v>
      </c>
      <c r="L336" s="11" t="s">
        <v>3446</v>
      </c>
      <c r="M336" s="53" t="s">
        <v>32</v>
      </c>
      <c r="N336" s="153"/>
      <c r="O336" s="78"/>
      <c r="P336" s="95" t="s">
        <v>3447</v>
      </c>
      <c r="Q336" s="92" t="s">
        <v>34</v>
      </c>
      <c r="R336" s="92"/>
      <c r="S336" s="92"/>
      <c r="T336" s="95" t="s">
        <v>3448</v>
      </c>
      <c r="U336" s="53" t="s">
        <v>34</v>
      </c>
      <c r="V336" s="53"/>
      <c r="W336" s="53"/>
      <c r="X336" s="95" t="s">
        <v>3449</v>
      </c>
      <c r="Y336" s="53" t="s">
        <v>34</v>
      </c>
      <c r="Z336" s="52"/>
      <c r="AA336" s="52"/>
      <c r="AB336" s="104" t="s">
        <v>3450</v>
      </c>
      <c r="AC336" s="53" t="s">
        <v>34</v>
      </c>
      <c r="AD336" s="53"/>
      <c r="AE336" s="53"/>
      <c r="AF336" s="53" t="s">
        <v>38</v>
      </c>
    </row>
    <row r="337" spans="1:32" ht="60" hidden="1" customHeight="1" x14ac:dyDescent="0.25">
      <c r="A337" s="32">
        <v>334</v>
      </c>
      <c r="B337" s="19" t="s">
        <v>3451</v>
      </c>
      <c r="C337" s="32" t="s">
        <v>2931</v>
      </c>
      <c r="D337" s="11" t="str">
        <f t="shared" si="79"/>
        <v>https://pypi.org/project/pytest-openfiles/0.5.0</v>
      </c>
      <c r="E337" s="42">
        <v>43937.649506837843</v>
      </c>
      <c r="F337" s="14" t="s">
        <v>751</v>
      </c>
      <c r="G337" s="34" t="s">
        <v>3452</v>
      </c>
      <c r="H337" s="42">
        <v>45448.885131618452</v>
      </c>
      <c r="I337" s="10" t="s">
        <v>3453</v>
      </c>
      <c r="J337" s="28" t="s">
        <v>929</v>
      </c>
      <c r="K337" s="11" t="s">
        <v>3454</v>
      </c>
      <c r="L337" s="11" t="s">
        <v>3455</v>
      </c>
      <c r="M337" s="53" t="s">
        <v>32</v>
      </c>
      <c r="N337" s="153"/>
      <c r="O337" s="78"/>
      <c r="P337" s="95" t="s">
        <v>3456</v>
      </c>
      <c r="Q337" s="92" t="s">
        <v>34</v>
      </c>
      <c r="R337" s="92"/>
      <c r="S337" s="92"/>
      <c r="T337" s="95" t="s">
        <v>3457</v>
      </c>
      <c r="U337" s="53" t="s">
        <v>34</v>
      </c>
      <c r="V337" s="53"/>
      <c r="W337" s="53"/>
      <c r="X337" s="95" t="s">
        <v>3458</v>
      </c>
      <c r="Y337" s="53" t="s">
        <v>34</v>
      </c>
      <c r="Z337" s="52"/>
      <c r="AA337" s="52"/>
      <c r="AB337" s="104" t="s">
        <v>3459</v>
      </c>
      <c r="AC337" s="53" t="s">
        <v>34</v>
      </c>
      <c r="AD337" s="53"/>
      <c r="AE337" s="53"/>
      <c r="AF337" s="53" t="s">
        <v>38</v>
      </c>
    </row>
    <row r="338" spans="1:32" ht="60" hidden="1" customHeight="1" x14ac:dyDescent="0.25">
      <c r="A338" s="32">
        <v>335</v>
      </c>
      <c r="B338" s="19" t="s">
        <v>3460</v>
      </c>
      <c r="C338" s="32" t="s">
        <v>793</v>
      </c>
      <c r="D338" s="11" t="str">
        <f t="shared" si="79"/>
        <v>https://pypi.org/project/pytest-remotedata/0.4.0</v>
      </c>
      <c r="E338" s="42">
        <v>44907.056882004697</v>
      </c>
      <c r="F338" s="14" t="s">
        <v>3461</v>
      </c>
      <c r="G338" s="34" t="s">
        <v>3462</v>
      </c>
      <c r="H338" s="42">
        <v>45195.166816293247</v>
      </c>
      <c r="I338" s="10" t="s">
        <v>3463</v>
      </c>
      <c r="J338" s="28" t="s">
        <v>29</v>
      </c>
      <c r="K338" s="11" t="s">
        <v>3464</v>
      </c>
      <c r="L338" s="11" t="s">
        <v>3465</v>
      </c>
      <c r="M338" s="53" t="s">
        <v>32</v>
      </c>
      <c r="N338" s="153"/>
      <c r="O338" s="78"/>
      <c r="P338" s="95" t="s">
        <v>3466</v>
      </c>
      <c r="Q338" s="92" t="s">
        <v>34</v>
      </c>
      <c r="R338" s="92"/>
      <c r="S338" s="92"/>
      <c r="T338" s="95" t="s">
        <v>3467</v>
      </c>
      <c r="U338" s="53" t="s">
        <v>34</v>
      </c>
      <c r="V338" s="53"/>
      <c r="W338" s="53"/>
      <c r="X338" s="95" t="s">
        <v>3468</v>
      </c>
      <c r="Y338" s="53" t="s">
        <v>34</v>
      </c>
      <c r="Z338" s="52"/>
      <c r="AA338" s="52"/>
      <c r="AB338" s="104" t="s">
        <v>3469</v>
      </c>
      <c r="AC338" s="53" t="s">
        <v>34</v>
      </c>
      <c r="AD338" s="53"/>
      <c r="AE338" s="53"/>
      <c r="AF338" s="53" t="s">
        <v>38</v>
      </c>
    </row>
    <row r="339" spans="1:32" ht="60" hidden="1" customHeight="1" x14ac:dyDescent="0.25">
      <c r="A339" s="32">
        <v>336</v>
      </c>
      <c r="B339" s="19" t="s">
        <v>3470</v>
      </c>
      <c r="C339" s="32" t="s">
        <v>3471</v>
      </c>
      <c r="D339" s="11" t="str">
        <f t="shared" si="79"/>
        <v>https://pypi.org/project/python-dateutil/2.8.2</v>
      </c>
      <c r="E339" s="42">
        <v>44391.346737981352</v>
      </c>
      <c r="F339" s="14" t="s">
        <v>3472</v>
      </c>
      <c r="G339" s="34" t="s">
        <v>3473</v>
      </c>
      <c r="H339" s="42">
        <v>45352.775214935617</v>
      </c>
      <c r="I339" s="10" t="s">
        <v>3474</v>
      </c>
      <c r="J339" s="28" t="s">
        <v>29</v>
      </c>
      <c r="K339" s="11" t="s">
        <v>3475</v>
      </c>
      <c r="L339" s="11" t="s">
        <v>3476</v>
      </c>
      <c r="M339" s="53" t="s">
        <v>32</v>
      </c>
      <c r="N339" s="153"/>
      <c r="O339" s="78"/>
      <c r="P339" s="95" t="s">
        <v>3477</v>
      </c>
      <c r="Q339" s="92" t="s">
        <v>34</v>
      </c>
      <c r="R339" s="92"/>
      <c r="S339" s="92"/>
      <c r="T339" s="95" t="s">
        <v>3478</v>
      </c>
      <c r="U339" s="53" t="s">
        <v>34</v>
      </c>
      <c r="V339" s="53"/>
      <c r="W339" s="53"/>
      <c r="X339" s="95" t="s">
        <v>3479</v>
      </c>
      <c r="Y339" s="53" t="s">
        <v>34</v>
      </c>
      <c r="Z339" s="52"/>
      <c r="AA339" s="52"/>
      <c r="AB339" s="104" t="s">
        <v>3480</v>
      </c>
      <c r="AC339" s="53" t="s">
        <v>34</v>
      </c>
      <c r="AD339" s="53"/>
      <c r="AE339" s="53"/>
      <c r="AF339" s="53" t="s">
        <v>38</v>
      </c>
    </row>
    <row r="340" spans="1:32" ht="45" hidden="1" customHeight="1" x14ac:dyDescent="0.25">
      <c r="A340" s="32">
        <v>337</v>
      </c>
      <c r="B340" s="19" t="s">
        <v>3481</v>
      </c>
      <c r="C340" s="32" t="s">
        <v>3482</v>
      </c>
      <c r="D340" s="11" t="str">
        <f t="shared" si="79"/>
        <v>https://pypi.org/project/python-docx/0.8.11</v>
      </c>
      <c r="E340" s="42">
        <v>44331.929453992292</v>
      </c>
      <c r="F340" s="14" t="s">
        <v>90</v>
      </c>
      <c r="G340" s="34" t="s">
        <v>3483</v>
      </c>
      <c r="H340" s="42">
        <v>45824.865538264072</v>
      </c>
      <c r="I340" s="10" t="s">
        <v>3484</v>
      </c>
      <c r="J340" s="28" t="s">
        <v>29</v>
      </c>
      <c r="K340" s="11" t="s">
        <v>3485</v>
      </c>
      <c r="L340" s="11" t="s">
        <v>3486</v>
      </c>
      <c r="M340" s="53" t="s">
        <v>32</v>
      </c>
      <c r="N340" s="153"/>
      <c r="O340" s="78"/>
      <c r="P340" s="95" t="s">
        <v>3487</v>
      </c>
      <c r="Q340" s="92" t="s">
        <v>34</v>
      </c>
      <c r="R340" s="92"/>
      <c r="S340" s="92"/>
      <c r="T340" s="95" t="s">
        <v>3488</v>
      </c>
      <c r="U340" s="53" t="s">
        <v>34</v>
      </c>
      <c r="V340" s="53"/>
      <c r="W340" s="53"/>
      <c r="X340" s="95" t="s">
        <v>3489</v>
      </c>
      <c r="Y340" s="53" t="s">
        <v>34</v>
      </c>
      <c r="Z340" s="52"/>
      <c r="AA340" s="52"/>
      <c r="AB340" s="104" t="s">
        <v>3490</v>
      </c>
      <c r="AC340" s="53" t="s">
        <v>34</v>
      </c>
      <c r="AD340" s="53"/>
      <c r="AE340" s="53"/>
      <c r="AF340" s="53" t="s">
        <v>38</v>
      </c>
    </row>
    <row r="341" spans="1:32" ht="60" hidden="1" customHeight="1" x14ac:dyDescent="0.25">
      <c r="A341" s="32">
        <v>338</v>
      </c>
      <c r="B341" s="19" t="s">
        <v>3491</v>
      </c>
      <c r="C341" s="32" t="s">
        <v>3145</v>
      </c>
      <c r="D341" s="11" t="str">
        <f t="shared" si="79"/>
        <v>https://pypi.org/project/python-json-logger/2.0.7</v>
      </c>
      <c r="E341" s="42">
        <v>44978.736170335789</v>
      </c>
      <c r="F341" s="14" t="s">
        <v>3492</v>
      </c>
      <c r="G341" s="34" t="s">
        <v>3493</v>
      </c>
      <c r="H341" s="42">
        <v>45723.297518841922</v>
      </c>
      <c r="I341" s="10" t="s">
        <v>3494</v>
      </c>
      <c r="J341" s="28" t="s">
        <v>263</v>
      </c>
      <c r="K341" s="11" t="s">
        <v>3495</v>
      </c>
      <c r="L341" s="11" t="s">
        <v>3496</v>
      </c>
      <c r="M341" s="53" t="s">
        <v>32</v>
      </c>
      <c r="N341" s="153"/>
      <c r="O341" s="78"/>
      <c r="P341" s="95" t="s">
        <v>3497</v>
      </c>
      <c r="Q341" s="92" t="s">
        <v>34</v>
      </c>
      <c r="R341" s="92"/>
      <c r="S341" s="92"/>
      <c r="T341" s="95" t="s">
        <v>3498</v>
      </c>
      <c r="U341" s="53" t="s">
        <v>34</v>
      </c>
      <c r="V341" s="53"/>
      <c r="W341" s="53"/>
      <c r="X341" s="95" t="s">
        <v>3499</v>
      </c>
      <c r="Y341" s="53" t="s">
        <v>34</v>
      </c>
      <c r="Z341" s="52"/>
      <c r="AA341" s="52"/>
      <c r="AB341" s="104" t="s">
        <v>3500</v>
      </c>
      <c r="AC341" s="53" t="s">
        <v>34</v>
      </c>
      <c r="AD341" s="53"/>
      <c r="AE341" s="53"/>
      <c r="AF341" s="53" t="s">
        <v>38</v>
      </c>
    </row>
    <row r="342" spans="1:32" ht="75" hidden="1" customHeight="1" x14ac:dyDescent="0.25">
      <c r="A342" s="32">
        <v>339</v>
      </c>
      <c r="B342" s="19" t="s">
        <v>3501</v>
      </c>
      <c r="C342" s="32" t="s">
        <v>793</v>
      </c>
      <c r="D342" s="11" t="str">
        <f t="shared" si="79"/>
        <v>https://pypi.org/project/python-jsonrpc-server/0.4.0</v>
      </c>
      <c r="E342" s="42">
        <v>44082.807501972718</v>
      </c>
      <c r="F342" s="14" t="s">
        <v>793</v>
      </c>
      <c r="G342" s="34" t="s">
        <v>3502</v>
      </c>
      <c r="H342" s="42">
        <v>44082.807501972718</v>
      </c>
      <c r="I342" s="60"/>
      <c r="J342" s="28" t="s">
        <v>124</v>
      </c>
      <c r="K342" s="11" t="s">
        <v>3503</v>
      </c>
      <c r="L342" s="11" t="s">
        <v>3504</v>
      </c>
      <c r="M342" s="50" t="s">
        <v>3505</v>
      </c>
      <c r="N342" s="156"/>
      <c r="O342" s="78"/>
      <c r="P342" s="95" t="s">
        <v>3506</v>
      </c>
      <c r="Q342" s="92" t="s">
        <v>34</v>
      </c>
      <c r="R342" s="41" t="str">
        <f>HYPERLINK(_xlfn.CONCAT("https://nvd.nist.gov/vuln/search/results?form_type=Basic&amp;results_type=overview&amp;query=",$B342,"&amp;search_type=all&amp;isCpeNameSearch=false"),CONCATENATE("NVD NIST ",$B342," link"))</f>
        <v>NVD NIST python-jsonrpc-server link</v>
      </c>
      <c r="S342" s="92"/>
      <c r="T342" s="95" t="s">
        <v>3507</v>
      </c>
      <c r="U342" s="53" t="s">
        <v>34</v>
      </c>
      <c r="V342" s="41" t="str">
        <f>HYPERLINK(CONCATENATE("https://cve.mitre.org/cgi-bin/cvekey.cgi?keyword=",$B342),CONCATENATE("CVE MITRE ",$B342," link"))</f>
        <v>CVE MITRE python-jsonrpc-server link</v>
      </c>
      <c r="W342" s="53"/>
      <c r="X342" s="95" t="s">
        <v>3508</v>
      </c>
      <c r="Y342" s="53" t="s">
        <v>34</v>
      </c>
      <c r="Z342" s="142" t="str">
        <f t="shared" ref="Z342" si="80">HYPERLINK(CONCATENATE("https://security.snyk.io/vuln/pip?search=",$B342),CONCATENATE("Snyk ",$B342," link"))</f>
        <v>Snyk python-jsonrpc-server link</v>
      </c>
      <c r="AA342" s="52"/>
      <c r="AB342" s="104" t="s">
        <v>3509</v>
      </c>
      <c r="AC342" s="53" t="s">
        <v>34</v>
      </c>
      <c r="AD342" s="141" t="str">
        <f>HYPERLINK(CONCATENATE("https://www.exploit-db.com/search?q=",$B558,"&amp;verified=true"),CONCATENATE("Exploit-DB ",$B558," link"))</f>
        <v>Exploit-DB  link</v>
      </c>
      <c r="AE342" s="53"/>
      <c r="AF342" s="50" t="s">
        <v>1156</v>
      </c>
    </row>
    <row r="343" spans="1:32" ht="75" hidden="1" customHeight="1" x14ac:dyDescent="0.25">
      <c r="A343" s="32">
        <v>340</v>
      </c>
      <c r="B343" s="19" t="s">
        <v>3510</v>
      </c>
      <c r="C343" s="32" t="s">
        <v>3511</v>
      </c>
      <c r="D343" s="11" t="str">
        <f t="shared" si="79"/>
        <v>https://pypi.org/project/python-language-server/0.26.1</v>
      </c>
      <c r="E343" s="42">
        <v>43552.359812284587</v>
      </c>
      <c r="F343" s="14" t="s">
        <v>3512</v>
      </c>
      <c r="G343" s="34" t="s">
        <v>3513</v>
      </c>
      <c r="H343" s="42">
        <v>44176.809082776483</v>
      </c>
      <c r="I343" s="10" t="s">
        <v>3514</v>
      </c>
      <c r="J343" s="28" t="s">
        <v>124</v>
      </c>
      <c r="K343" s="11" t="s">
        <v>3515</v>
      </c>
      <c r="L343" s="11" t="s">
        <v>3516</v>
      </c>
      <c r="M343" s="53" t="s">
        <v>32</v>
      </c>
      <c r="N343" s="153"/>
      <c r="O343" s="78"/>
      <c r="P343" s="95" t="s">
        <v>3517</v>
      </c>
      <c r="Q343" s="92" t="s">
        <v>34</v>
      </c>
      <c r="R343" s="140"/>
      <c r="S343" s="92"/>
      <c r="T343" s="95" t="s">
        <v>3518</v>
      </c>
      <c r="U343" s="53" t="s">
        <v>34</v>
      </c>
      <c r="V343" s="53"/>
      <c r="W343" s="53"/>
      <c r="X343" s="95" t="s">
        <v>3519</v>
      </c>
      <c r="Y343" s="53" t="s">
        <v>34</v>
      </c>
      <c r="Z343" s="52"/>
      <c r="AA343" s="52"/>
      <c r="AB343" s="104" t="s">
        <v>3520</v>
      </c>
      <c r="AC343" s="53" t="s">
        <v>34</v>
      </c>
      <c r="AD343" s="53"/>
      <c r="AE343" s="53"/>
      <c r="AF343" s="53" t="s">
        <v>38</v>
      </c>
    </row>
    <row r="344" spans="1:32" ht="60" hidden="1" customHeight="1" x14ac:dyDescent="0.25">
      <c r="A344" s="32">
        <v>341</v>
      </c>
      <c r="B344" s="19" t="s">
        <v>3521</v>
      </c>
      <c r="C344" s="32" t="s">
        <v>654</v>
      </c>
      <c r="D344" s="11" t="str">
        <f t="shared" si="79"/>
        <v>https://pypi.org/project/python-lsp-black/1.2.1</v>
      </c>
      <c r="E344" s="42">
        <v>44663.508707730718</v>
      </c>
      <c r="F344" s="14" t="s">
        <v>366</v>
      </c>
      <c r="G344" s="34" t="s">
        <v>3522</v>
      </c>
      <c r="H344" s="42">
        <v>45279.076936356367</v>
      </c>
      <c r="I344" s="10" t="s">
        <v>3523</v>
      </c>
      <c r="J344" s="28" t="s">
        <v>124</v>
      </c>
      <c r="K344" s="11" t="s">
        <v>3524</v>
      </c>
      <c r="L344" s="11" t="s">
        <v>3525</v>
      </c>
      <c r="M344" s="53" t="s">
        <v>32</v>
      </c>
      <c r="N344" s="153"/>
      <c r="O344" s="78"/>
      <c r="P344" s="95" t="s">
        <v>3526</v>
      </c>
      <c r="Q344" s="92" t="s">
        <v>34</v>
      </c>
      <c r="R344" s="92"/>
      <c r="S344" s="92"/>
      <c r="T344" s="95" t="s">
        <v>3527</v>
      </c>
      <c r="U344" s="53" t="s">
        <v>34</v>
      </c>
      <c r="V344" s="53"/>
      <c r="W344" s="53"/>
      <c r="X344" s="95" t="s">
        <v>3528</v>
      </c>
      <c r="Y344" s="53" t="s">
        <v>34</v>
      </c>
      <c r="Z344" s="52"/>
      <c r="AA344" s="52"/>
      <c r="AB344" s="104" t="s">
        <v>3529</v>
      </c>
      <c r="AC344" s="53" t="s">
        <v>34</v>
      </c>
      <c r="AD344" s="53"/>
      <c r="AE344" s="53"/>
      <c r="AF344" s="53" t="s">
        <v>38</v>
      </c>
    </row>
    <row r="345" spans="1:32" ht="60" hidden="1" customHeight="1" x14ac:dyDescent="0.25">
      <c r="A345" s="32">
        <v>342</v>
      </c>
      <c r="B345" s="19" t="s">
        <v>3530</v>
      </c>
      <c r="C345" s="32" t="s">
        <v>112</v>
      </c>
      <c r="D345" s="11" t="str">
        <f t="shared" si="79"/>
        <v>https://pypi.org/project/python-lsp-jsonrpc/1.0.0</v>
      </c>
      <c r="E345" s="42">
        <v>44300.888410865547</v>
      </c>
      <c r="F345" s="14" t="s">
        <v>3531</v>
      </c>
      <c r="G345" s="34" t="s">
        <v>3532</v>
      </c>
      <c r="H345" s="42">
        <v>45192.742000051541</v>
      </c>
      <c r="I345" s="10" t="s">
        <v>3533</v>
      </c>
      <c r="J345" s="28" t="s">
        <v>124</v>
      </c>
      <c r="K345" s="11" t="s">
        <v>3534</v>
      </c>
      <c r="L345" s="11" t="s">
        <v>3535</v>
      </c>
      <c r="M345" s="53" t="s">
        <v>32</v>
      </c>
      <c r="N345" s="153"/>
      <c r="O345" s="78"/>
      <c r="P345" s="95" t="s">
        <v>3536</v>
      </c>
      <c r="Q345" s="92" t="s">
        <v>34</v>
      </c>
      <c r="R345" s="92"/>
      <c r="S345" s="92"/>
      <c r="T345" s="95" t="s">
        <v>3537</v>
      </c>
      <c r="U345" s="53" t="s">
        <v>34</v>
      </c>
      <c r="V345" s="53"/>
      <c r="W345" s="53"/>
      <c r="X345" s="95" t="s">
        <v>3538</v>
      </c>
      <c r="Y345" s="53" t="s">
        <v>34</v>
      </c>
      <c r="Z345" s="52"/>
      <c r="AA345" s="52"/>
      <c r="AB345" s="104" t="s">
        <v>3539</v>
      </c>
      <c r="AC345" s="53" t="s">
        <v>34</v>
      </c>
      <c r="AD345" s="53"/>
      <c r="AE345" s="53"/>
      <c r="AF345" s="53" t="s">
        <v>38</v>
      </c>
    </row>
    <row r="346" spans="1:32" ht="60" hidden="1" customHeight="1" x14ac:dyDescent="0.25">
      <c r="A346" s="32">
        <v>343</v>
      </c>
      <c r="B346" s="19" t="s">
        <v>3262</v>
      </c>
      <c r="C346" s="32" t="s">
        <v>3540</v>
      </c>
      <c r="D346" s="11" t="str">
        <f t="shared" si="79"/>
        <v>https://pypi.org/project/python-lsp-server/1.7.4</v>
      </c>
      <c r="E346" s="42">
        <v>45106.717364163182</v>
      </c>
      <c r="F346" s="14" t="s">
        <v>26</v>
      </c>
      <c r="G346" s="34" t="s">
        <v>3541</v>
      </c>
      <c r="H346" s="42">
        <v>45846.683621279008</v>
      </c>
      <c r="I346" s="10" t="s">
        <v>3542</v>
      </c>
      <c r="J346" s="28" t="s">
        <v>124</v>
      </c>
      <c r="K346" s="11" t="s">
        <v>3543</v>
      </c>
      <c r="L346" s="11" t="s">
        <v>3544</v>
      </c>
      <c r="M346" s="53" t="s">
        <v>32</v>
      </c>
      <c r="N346" s="153"/>
      <c r="O346" s="78"/>
      <c r="P346" s="95" t="s">
        <v>3545</v>
      </c>
      <c r="Q346" s="92" t="s">
        <v>34</v>
      </c>
      <c r="R346" s="92"/>
      <c r="S346" s="92"/>
      <c r="T346" s="95" t="s">
        <v>3546</v>
      </c>
      <c r="U346" s="53" t="s">
        <v>34</v>
      </c>
      <c r="V346" s="53"/>
      <c r="W346" s="53"/>
      <c r="X346" s="95" t="s">
        <v>3547</v>
      </c>
      <c r="Y346" s="53" t="s">
        <v>34</v>
      </c>
      <c r="Z346" s="52"/>
      <c r="AA346" s="52"/>
      <c r="AB346" s="104" t="s">
        <v>3548</v>
      </c>
      <c r="AC346" s="53" t="s">
        <v>34</v>
      </c>
      <c r="AD346" s="53"/>
      <c r="AE346" s="53"/>
      <c r="AF346" s="53" t="s">
        <v>38</v>
      </c>
    </row>
    <row r="347" spans="1:32" ht="45" hidden="1" customHeight="1" x14ac:dyDescent="0.25">
      <c r="A347" s="32">
        <v>344</v>
      </c>
      <c r="B347" s="19" t="s">
        <v>3549</v>
      </c>
      <c r="C347" s="32" t="s">
        <v>3550</v>
      </c>
      <c r="D347" s="11" t="str">
        <f t="shared" si="79"/>
        <v>https://pypi.org/project/python-pptx/0.6.21</v>
      </c>
      <c r="E347" s="42">
        <v>44459.993151162329</v>
      </c>
      <c r="F347" s="14" t="s">
        <v>3551</v>
      </c>
      <c r="G347" s="34" t="s">
        <v>3552</v>
      </c>
      <c r="H347" s="42">
        <v>45511.731576298153</v>
      </c>
      <c r="I347" s="10" t="s">
        <v>3553</v>
      </c>
      <c r="J347" s="28" t="s">
        <v>29</v>
      </c>
      <c r="K347" s="11" t="s">
        <v>3554</v>
      </c>
      <c r="L347" s="11" t="s">
        <v>3555</v>
      </c>
      <c r="M347" s="53" t="s">
        <v>32</v>
      </c>
      <c r="N347" s="153"/>
      <c r="O347" s="78"/>
      <c r="P347" s="95" t="s">
        <v>3556</v>
      </c>
      <c r="Q347" s="92" t="s">
        <v>34</v>
      </c>
      <c r="R347" s="92"/>
      <c r="S347" s="92"/>
      <c r="T347" s="95" t="s">
        <v>3557</v>
      </c>
      <c r="U347" s="53" t="s">
        <v>34</v>
      </c>
      <c r="V347" s="53"/>
      <c r="W347" s="53"/>
      <c r="X347" s="95" t="s">
        <v>3558</v>
      </c>
      <c r="Y347" s="53" t="s">
        <v>34</v>
      </c>
      <c r="Z347" s="52"/>
      <c r="AA347" s="52"/>
      <c r="AB347" s="104" t="s">
        <v>3559</v>
      </c>
      <c r="AC347" s="53" t="s">
        <v>34</v>
      </c>
      <c r="AD347" s="53"/>
      <c r="AE347" s="53"/>
      <c r="AF347" s="53" t="s">
        <v>38</v>
      </c>
    </row>
    <row r="348" spans="1:32" ht="60" hidden="1" customHeight="1" x14ac:dyDescent="0.25">
      <c r="A348" s="32">
        <v>345</v>
      </c>
      <c r="B348" s="19" t="s">
        <v>3560</v>
      </c>
      <c r="C348" s="32" t="s">
        <v>3561</v>
      </c>
      <c r="D348" s="11" t="str">
        <f t="shared" si="79"/>
        <v>https://pypi.org/project/python-slugify/5.0.2</v>
      </c>
      <c r="E348" s="42">
        <v>44321.985774381297</v>
      </c>
      <c r="F348" s="14" t="s">
        <v>631</v>
      </c>
      <c r="G348" s="34" t="s">
        <v>3562</v>
      </c>
      <c r="H348" s="42">
        <v>45330.77273045684</v>
      </c>
      <c r="I348" s="10" t="s">
        <v>3563</v>
      </c>
      <c r="J348" s="28" t="s">
        <v>29</v>
      </c>
      <c r="K348" s="11" t="s">
        <v>3564</v>
      </c>
      <c r="L348" s="11" t="s">
        <v>3565</v>
      </c>
      <c r="M348" s="53" t="s">
        <v>32</v>
      </c>
      <c r="N348" s="153"/>
      <c r="O348" s="78"/>
      <c r="P348" s="95" t="s">
        <v>3566</v>
      </c>
      <c r="Q348" s="92" t="s">
        <v>34</v>
      </c>
      <c r="R348" s="92"/>
      <c r="S348" s="92"/>
      <c r="T348" s="95" t="s">
        <v>3567</v>
      </c>
      <c r="U348" s="53" t="s">
        <v>34</v>
      </c>
      <c r="V348" s="53"/>
      <c r="W348" s="53"/>
      <c r="X348" s="95" t="s">
        <v>3568</v>
      </c>
      <c r="Y348" s="53" t="s">
        <v>34</v>
      </c>
      <c r="Z348" s="52"/>
      <c r="AA348" s="52"/>
      <c r="AB348" s="104" t="s">
        <v>3569</v>
      </c>
      <c r="AC348" s="53" t="s">
        <v>34</v>
      </c>
      <c r="AD348" s="53"/>
      <c r="AE348" s="53"/>
      <c r="AF348" s="53" t="s">
        <v>38</v>
      </c>
    </row>
    <row r="349" spans="1:32" ht="60" hidden="1" customHeight="1" x14ac:dyDescent="0.25">
      <c r="A349" s="32">
        <v>346</v>
      </c>
      <c r="B349" s="19" t="s">
        <v>3570</v>
      </c>
      <c r="C349" s="32" t="s">
        <v>734</v>
      </c>
      <c r="D349" s="11" t="str">
        <f t="shared" si="79"/>
        <v>https://pypi.org/project/python-snappy/0.6.1</v>
      </c>
      <c r="E349" s="42">
        <v>44614.661795720553</v>
      </c>
      <c r="F349" s="14" t="s">
        <v>3571</v>
      </c>
      <c r="G349" s="34" t="s">
        <v>3572</v>
      </c>
      <c r="H349" s="42">
        <v>45533.55283302351</v>
      </c>
      <c r="I349" s="10" t="s">
        <v>3573</v>
      </c>
      <c r="J349" s="28" t="s">
        <v>44</v>
      </c>
      <c r="K349" s="11" t="s">
        <v>3574</v>
      </c>
      <c r="L349" s="11" t="s">
        <v>3575</v>
      </c>
      <c r="M349" s="53" t="s">
        <v>32</v>
      </c>
      <c r="N349" s="153"/>
      <c r="O349" s="78"/>
      <c r="P349" s="95" t="s">
        <v>3576</v>
      </c>
      <c r="Q349" s="92" t="s">
        <v>34</v>
      </c>
      <c r="R349" s="92"/>
      <c r="S349" s="92"/>
      <c r="T349" s="95" t="s">
        <v>3577</v>
      </c>
      <c r="U349" s="53" t="s">
        <v>34</v>
      </c>
      <c r="V349" s="53"/>
      <c r="W349" s="53"/>
      <c r="X349" s="95" t="s">
        <v>3578</v>
      </c>
      <c r="Y349" s="53" t="s">
        <v>34</v>
      </c>
      <c r="Z349" s="52"/>
      <c r="AA349" s="52"/>
      <c r="AB349" s="104" t="s">
        <v>3579</v>
      </c>
      <c r="AC349" s="53" t="s">
        <v>34</v>
      </c>
      <c r="AD349" s="53"/>
      <c r="AE349" s="53"/>
      <c r="AF349" s="53" t="s">
        <v>38</v>
      </c>
    </row>
    <row r="350" spans="1:32" ht="45" hidden="1" customHeight="1" x14ac:dyDescent="0.25">
      <c r="A350" s="32">
        <v>347</v>
      </c>
      <c r="B350" s="19" t="s">
        <v>3580</v>
      </c>
      <c r="C350" s="32" t="s">
        <v>3581</v>
      </c>
      <c r="D350" s="11" t="str">
        <f t="shared" si="79"/>
        <v>https://pypi.org/project/pytimeparse/1.1.8</v>
      </c>
      <c r="E350" s="42">
        <v>43238.736588890642</v>
      </c>
      <c r="F350" s="14" t="s">
        <v>3581</v>
      </c>
      <c r="G350" s="34" t="s">
        <v>3582</v>
      </c>
      <c r="H350" s="42">
        <v>43238.736588890642</v>
      </c>
      <c r="I350" s="60"/>
      <c r="J350" s="28" t="s">
        <v>44</v>
      </c>
      <c r="K350" s="11" t="s">
        <v>3583</v>
      </c>
      <c r="L350" s="11" t="s">
        <v>3584</v>
      </c>
      <c r="M350" s="53" t="s">
        <v>32</v>
      </c>
      <c r="N350" s="153"/>
      <c r="O350" s="78"/>
      <c r="P350" s="95" t="s">
        <v>3585</v>
      </c>
      <c r="Q350" s="92" t="s">
        <v>34</v>
      </c>
      <c r="R350" s="92"/>
      <c r="S350" s="92"/>
      <c r="T350" s="95" t="s">
        <v>3586</v>
      </c>
      <c r="U350" s="53" t="s">
        <v>34</v>
      </c>
      <c r="V350" s="53"/>
      <c r="W350" s="53"/>
      <c r="X350" s="95" t="s">
        <v>3587</v>
      </c>
      <c r="Y350" s="53" t="s">
        <v>34</v>
      </c>
      <c r="Z350" s="52"/>
      <c r="AA350" s="52"/>
      <c r="AB350" s="104" t="s">
        <v>3588</v>
      </c>
      <c r="AC350" s="53" t="s">
        <v>34</v>
      </c>
      <c r="AD350" s="53"/>
      <c r="AE350" s="53"/>
      <c r="AF350" s="53" t="s">
        <v>38</v>
      </c>
    </row>
    <row r="351" spans="1:32" ht="45" hidden="1" customHeight="1" x14ac:dyDescent="0.25">
      <c r="A351" s="32">
        <v>348</v>
      </c>
      <c r="B351" s="19" t="s">
        <v>3589</v>
      </c>
      <c r="C351" s="32" t="s">
        <v>3590</v>
      </c>
      <c r="D351" s="11" t="str">
        <f t="shared" si="79"/>
        <v>https://pypi.org/project/pytoolconfig/1.2.5</v>
      </c>
      <c r="E351" s="42">
        <v>44956.832499831136</v>
      </c>
      <c r="F351" s="14" t="s">
        <v>2453</v>
      </c>
      <c r="G351" s="34" t="s">
        <v>3591</v>
      </c>
      <c r="H351" s="42">
        <v>45302.684150345063</v>
      </c>
      <c r="I351" s="10" t="s">
        <v>3592</v>
      </c>
      <c r="J351" s="28" t="s">
        <v>124</v>
      </c>
      <c r="K351" s="11" t="s">
        <v>3593</v>
      </c>
      <c r="L351" s="11" t="s">
        <v>3594</v>
      </c>
      <c r="M351" s="53" t="s">
        <v>32</v>
      </c>
      <c r="N351" s="153"/>
      <c r="O351" s="78"/>
      <c r="P351" s="95" t="s">
        <v>3595</v>
      </c>
      <c r="Q351" s="92" t="s">
        <v>34</v>
      </c>
      <c r="R351" s="92"/>
      <c r="S351" s="92"/>
      <c r="T351" s="95" t="s">
        <v>3596</v>
      </c>
      <c r="U351" s="53" t="s">
        <v>34</v>
      </c>
      <c r="V351" s="53"/>
      <c r="W351" s="53"/>
      <c r="X351" s="95" t="s">
        <v>3597</v>
      </c>
      <c r="Y351" s="53" t="s">
        <v>34</v>
      </c>
      <c r="Z351" s="52"/>
      <c r="AA351" s="52"/>
      <c r="AB351" s="104" t="s">
        <v>3598</v>
      </c>
      <c r="AC351" s="53" t="s">
        <v>34</v>
      </c>
      <c r="AD351" s="53"/>
      <c r="AE351" s="53"/>
      <c r="AF351" s="53" t="s">
        <v>38</v>
      </c>
    </row>
    <row r="352" spans="1:32" ht="45" hidden="1" customHeight="1" x14ac:dyDescent="0.25">
      <c r="A352" s="32">
        <v>349</v>
      </c>
      <c r="B352" s="19" t="s">
        <v>3599</v>
      </c>
      <c r="C352" s="32">
        <v>2022.7</v>
      </c>
      <c r="D352" s="11" t="str">
        <f t="shared" si="79"/>
        <v>https://pypi.org/project/pytz/2022.7</v>
      </c>
      <c r="E352" s="42">
        <v>44913.095380164632</v>
      </c>
      <c r="F352" s="14" t="s">
        <v>3600</v>
      </c>
      <c r="G352" s="34" t="s">
        <v>3601</v>
      </c>
      <c r="H352" s="42">
        <v>45741.100676714923</v>
      </c>
      <c r="I352" s="60"/>
      <c r="J352" s="28" t="s">
        <v>263</v>
      </c>
      <c r="K352" s="11"/>
      <c r="L352" s="11" t="s">
        <v>3602</v>
      </c>
      <c r="M352" s="53" t="s">
        <v>32</v>
      </c>
      <c r="N352" s="153"/>
      <c r="O352" s="78"/>
      <c r="P352" s="95" t="s">
        <v>3603</v>
      </c>
      <c r="Q352" s="92" t="s">
        <v>34</v>
      </c>
      <c r="R352" s="92"/>
      <c r="S352" s="92"/>
      <c r="T352" s="95" t="s">
        <v>3604</v>
      </c>
      <c r="U352" s="53" t="s">
        <v>34</v>
      </c>
      <c r="V352" s="53"/>
      <c r="W352" s="53"/>
      <c r="X352" s="95" t="s">
        <v>3605</v>
      </c>
      <c r="Y352" s="53" t="s">
        <v>34</v>
      </c>
      <c r="Z352" s="52"/>
      <c r="AA352" s="52"/>
      <c r="AB352" s="104" t="s">
        <v>3606</v>
      </c>
      <c r="AC352" s="53" t="s">
        <v>34</v>
      </c>
      <c r="AD352" s="53"/>
      <c r="AE352" s="53"/>
      <c r="AF352" s="53" t="s">
        <v>38</v>
      </c>
    </row>
    <row r="353" spans="1:32" ht="60" hidden="1" customHeight="1" x14ac:dyDescent="0.25">
      <c r="A353" s="32">
        <v>350</v>
      </c>
      <c r="B353" s="19" t="s">
        <v>3607</v>
      </c>
      <c r="C353" s="32" t="s">
        <v>3608</v>
      </c>
      <c r="D353" s="11" t="str">
        <f t="shared" si="79"/>
        <v>https://pypi.org/project/pyviz-comms/2.3.0</v>
      </c>
      <c r="E353" s="42">
        <v>45070.765854196943</v>
      </c>
      <c r="F353" s="14" t="s">
        <v>3609</v>
      </c>
      <c r="G353" s="43" t="s">
        <v>3610</v>
      </c>
      <c r="H353" s="42">
        <v>45828.701722530473</v>
      </c>
      <c r="I353" s="44" t="s">
        <v>3611</v>
      </c>
      <c r="J353" s="44" t="s">
        <v>29</v>
      </c>
      <c r="K353" s="45" t="s">
        <v>3612</v>
      </c>
      <c r="L353" s="45" t="s">
        <v>3613</v>
      </c>
      <c r="M353" s="29" t="s">
        <v>32</v>
      </c>
      <c r="N353" s="151"/>
      <c r="O353" s="78"/>
      <c r="P353" s="95" t="s">
        <v>3614</v>
      </c>
      <c r="Q353" s="90" t="s">
        <v>34</v>
      </c>
      <c r="R353" s="90"/>
      <c r="S353" s="90"/>
      <c r="T353" s="95" t="s">
        <v>3615</v>
      </c>
      <c r="U353" s="25" t="s">
        <v>34</v>
      </c>
      <c r="V353" s="25"/>
      <c r="W353" s="25"/>
      <c r="X353" s="95" t="s">
        <v>3616</v>
      </c>
      <c r="Y353" s="25" t="s">
        <v>34</v>
      </c>
      <c r="Z353" s="108"/>
      <c r="AA353" s="108"/>
      <c r="AB353" s="104" t="s">
        <v>3617</v>
      </c>
      <c r="AC353" s="25" t="s">
        <v>34</v>
      </c>
      <c r="AD353" s="25"/>
      <c r="AE353" s="25"/>
      <c r="AF353" s="25" t="s">
        <v>38</v>
      </c>
    </row>
    <row r="354" spans="1:32" ht="45" hidden="1" customHeight="1" x14ac:dyDescent="0.25">
      <c r="A354" s="32">
        <v>351</v>
      </c>
      <c r="B354" s="19" t="s">
        <v>3618</v>
      </c>
      <c r="C354" s="32" t="s">
        <v>304</v>
      </c>
      <c r="D354" s="11" t="str">
        <f t="shared" si="79"/>
        <v>https://pypi.org/project/PyWavelets/1.4.1</v>
      </c>
      <c r="E354" s="42">
        <v>44820.60145392127</v>
      </c>
      <c r="F354" s="14" t="s">
        <v>179</v>
      </c>
      <c r="G354" s="34" t="s">
        <v>3619</v>
      </c>
      <c r="H354" s="42">
        <v>45630.828493477347</v>
      </c>
      <c r="I354" s="10" t="s">
        <v>3620</v>
      </c>
      <c r="J354" s="28" t="s">
        <v>29</v>
      </c>
      <c r="K354" s="11" t="s">
        <v>3621</v>
      </c>
      <c r="L354" s="11" t="s">
        <v>3622</v>
      </c>
      <c r="M354" s="53" t="s">
        <v>32</v>
      </c>
      <c r="N354" s="153"/>
      <c r="O354" s="78"/>
      <c r="P354" s="95" t="s">
        <v>3623</v>
      </c>
      <c r="Q354" s="92" t="s">
        <v>34</v>
      </c>
      <c r="R354" s="92"/>
      <c r="S354" s="92"/>
      <c r="T354" s="95" t="s">
        <v>3624</v>
      </c>
      <c r="U354" s="53" t="s">
        <v>34</v>
      </c>
      <c r="V354" s="53"/>
      <c r="W354" s="53"/>
      <c r="X354" s="95" t="s">
        <v>3625</v>
      </c>
      <c r="Y354" s="53" t="s">
        <v>34</v>
      </c>
      <c r="Z354" s="52"/>
      <c r="AA354" s="52"/>
      <c r="AB354" s="104" t="s">
        <v>3626</v>
      </c>
      <c r="AC354" s="53" t="s">
        <v>34</v>
      </c>
      <c r="AD354" s="53"/>
      <c r="AE354" s="53"/>
      <c r="AF354" s="53" t="s">
        <v>38</v>
      </c>
    </row>
    <row r="355" spans="1:32" ht="45" hidden="1" customHeight="1" x14ac:dyDescent="0.25">
      <c r="A355" s="32">
        <v>352</v>
      </c>
      <c r="B355" s="19" t="s">
        <v>3627</v>
      </c>
      <c r="C355" s="32">
        <v>305.10000000000002</v>
      </c>
      <c r="D355" s="11" t="str">
        <f t="shared" si="79"/>
        <v>https://pypi.org/project/pywin32/305.1</v>
      </c>
      <c r="E355" s="54" t="s">
        <v>142</v>
      </c>
      <c r="F355" s="14" t="s">
        <v>3628</v>
      </c>
      <c r="G355" s="34" t="s">
        <v>3629</v>
      </c>
      <c r="H355" s="42">
        <v>45733.038735923692</v>
      </c>
      <c r="I355" s="60"/>
      <c r="J355" s="28" t="s">
        <v>29</v>
      </c>
      <c r="K355" s="11" t="s">
        <v>3630</v>
      </c>
      <c r="L355" s="11" t="s">
        <v>3631</v>
      </c>
      <c r="M355" s="53" t="s">
        <v>32</v>
      </c>
      <c r="N355" s="153"/>
      <c r="O355" s="78"/>
      <c r="P355" s="95" t="s">
        <v>3632</v>
      </c>
      <c r="Q355" s="92" t="s">
        <v>34</v>
      </c>
      <c r="R355" s="92"/>
      <c r="S355" s="92"/>
      <c r="T355" s="95" t="s">
        <v>3633</v>
      </c>
      <c r="U355" s="53" t="s">
        <v>34</v>
      </c>
      <c r="V355" s="53"/>
      <c r="W355" s="53"/>
      <c r="X355" s="95" t="s">
        <v>3634</v>
      </c>
      <c r="Y355" s="53" t="s">
        <v>34</v>
      </c>
      <c r="Z355" s="52"/>
      <c r="AA355" s="52"/>
      <c r="AB355" s="104" t="s">
        <v>3635</v>
      </c>
      <c r="AC355" s="53" t="s">
        <v>34</v>
      </c>
      <c r="AD355" s="53"/>
      <c r="AE355" s="53"/>
      <c r="AF355" s="53" t="s">
        <v>38</v>
      </c>
    </row>
    <row r="356" spans="1:32" ht="60" hidden="1" customHeight="1" x14ac:dyDescent="0.25">
      <c r="A356" s="32">
        <v>353</v>
      </c>
      <c r="B356" s="19" t="s">
        <v>3636</v>
      </c>
      <c r="C356" s="32" t="s">
        <v>683</v>
      </c>
      <c r="D356" s="11" t="str">
        <f t="shared" si="79"/>
        <v>https://pypi.org/project/pywin32-ctypes/0.2.2</v>
      </c>
      <c r="E356" s="42">
        <v>45104.467363308133</v>
      </c>
      <c r="F356" s="14" t="s">
        <v>733</v>
      </c>
      <c r="G356" s="34" t="s">
        <v>3637</v>
      </c>
      <c r="H356" s="42">
        <v>45518.427467444933</v>
      </c>
      <c r="I356" s="60"/>
      <c r="J356" s="28" t="s">
        <v>124</v>
      </c>
      <c r="K356" s="11" t="s">
        <v>3638</v>
      </c>
      <c r="L356" s="11" t="s">
        <v>3639</v>
      </c>
      <c r="M356" s="53" t="s">
        <v>32</v>
      </c>
      <c r="N356" s="153"/>
      <c r="O356" s="78"/>
      <c r="P356" s="95" t="s">
        <v>3640</v>
      </c>
      <c r="Q356" s="92" t="s">
        <v>34</v>
      </c>
      <c r="R356" s="92"/>
      <c r="S356" s="92"/>
      <c r="T356" s="95" t="s">
        <v>3641</v>
      </c>
      <c r="U356" s="53" t="s">
        <v>34</v>
      </c>
      <c r="V356" s="53"/>
      <c r="W356" s="53"/>
      <c r="X356" s="95" t="s">
        <v>3642</v>
      </c>
      <c r="Y356" s="53" t="s">
        <v>34</v>
      </c>
      <c r="Z356" s="52"/>
      <c r="AA356" s="52"/>
      <c r="AB356" s="104" t="s">
        <v>3643</v>
      </c>
      <c r="AC356" s="53" t="s">
        <v>34</v>
      </c>
      <c r="AD356" s="53"/>
      <c r="AE356" s="53"/>
      <c r="AF356" s="53" t="s">
        <v>38</v>
      </c>
    </row>
    <row r="357" spans="1:32" ht="45" hidden="1" customHeight="1" x14ac:dyDescent="0.25">
      <c r="A357" s="32">
        <v>354</v>
      </c>
      <c r="B357" s="19" t="s">
        <v>3644</v>
      </c>
      <c r="C357" s="32" t="s">
        <v>3645</v>
      </c>
      <c r="D357" s="11" t="str">
        <f t="shared" si="79"/>
        <v>https://pypi.org/project/pywinpty/2.0.10</v>
      </c>
      <c r="E357" s="42">
        <v>44928.754252089377</v>
      </c>
      <c r="F357" s="14" t="s">
        <v>3646</v>
      </c>
      <c r="G357" s="34" t="s">
        <v>3647</v>
      </c>
      <c r="H357" s="42">
        <v>45691.914178336738</v>
      </c>
      <c r="I357" s="60"/>
      <c r="J357" s="28" t="s">
        <v>124</v>
      </c>
      <c r="K357" s="11" t="s">
        <v>3648</v>
      </c>
      <c r="L357" s="11" t="s">
        <v>3649</v>
      </c>
      <c r="M357" s="53" t="s">
        <v>32</v>
      </c>
      <c r="N357" s="153"/>
      <c r="O357" s="78"/>
      <c r="P357" s="95" t="s">
        <v>3650</v>
      </c>
      <c r="Q357" s="92" t="s">
        <v>34</v>
      </c>
      <c r="R357" s="92"/>
      <c r="S357" s="92"/>
      <c r="T357" s="95" t="s">
        <v>3651</v>
      </c>
      <c r="U357" s="53" t="s">
        <v>34</v>
      </c>
      <c r="V357" s="53"/>
      <c r="W357" s="53"/>
      <c r="X357" s="95" t="s">
        <v>3652</v>
      </c>
      <c r="Y357" s="53" t="s">
        <v>34</v>
      </c>
      <c r="Z357" s="52"/>
      <c r="AA357" s="52"/>
      <c r="AB357" s="104" t="s">
        <v>3653</v>
      </c>
      <c r="AC357" s="53" t="s">
        <v>34</v>
      </c>
      <c r="AD357" s="53"/>
      <c r="AE357" s="53"/>
      <c r="AF357" s="53" t="s">
        <v>38</v>
      </c>
    </row>
    <row r="358" spans="1:32" ht="45" hidden="1" customHeight="1" x14ac:dyDescent="0.25">
      <c r="A358" s="32">
        <v>355</v>
      </c>
      <c r="B358" s="19" t="s">
        <v>3654</v>
      </c>
      <c r="C358" s="32">
        <v>6</v>
      </c>
      <c r="D358" s="11" t="str">
        <f t="shared" si="79"/>
        <v>https://pypi.org/project/PyYAML/6</v>
      </c>
      <c r="E358" s="54" t="s">
        <v>142</v>
      </c>
      <c r="F358" s="14" t="s">
        <v>2411</v>
      </c>
      <c r="G358" s="34" t="s">
        <v>3655</v>
      </c>
      <c r="H358" s="42">
        <v>45510.855326139193</v>
      </c>
      <c r="I358" s="60"/>
      <c r="J358" s="28" t="s">
        <v>29</v>
      </c>
      <c r="K358" s="11" t="s">
        <v>3656</v>
      </c>
      <c r="L358" s="11" t="s">
        <v>3657</v>
      </c>
      <c r="M358" s="53" t="s">
        <v>32</v>
      </c>
      <c r="N358" s="153"/>
      <c r="O358" s="78"/>
      <c r="P358" s="95" t="s">
        <v>3658</v>
      </c>
      <c r="Q358" s="92" t="s">
        <v>34</v>
      </c>
      <c r="R358" s="92"/>
      <c r="S358" s="92"/>
      <c r="T358" s="95" t="s">
        <v>3659</v>
      </c>
      <c r="U358" s="53" t="s">
        <v>34</v>
      </c>
      <c r="V358" s="53"/>
      <c r="W358" s="53"/>
      <c r="X358" s="95" t="s">
        <v>3660</v>
      </c>
      <c r="Y358" s="53" t="s">
        <v>34</v>
      </c>
      <c r="Z358" s="52"/>
      <c r="AA358" s="52"/>
      <c r="AB358" s="104" t="s">
        <v>3661</v>
      </c>
      <c r="AC358" s="53" t="s">
        <v>34</v>
      </c>
      <c r="AD358" s="53"/>
      <c r="AE358" s="53"/>
      <c r="AF358" s="53" t="s">
        <v>38</v>
      </c>
    </row>
    <row r="359" spans="1:32" ht="45" hidden="1" customHeight="1" x14ac:dyDescent="0.25">
      <c r="A359" s="32">
        <v>356</v>
      </c>
      <c r="B359" s="19" t="s">
        <v>3662</v>
      </c>
      <c r="C359" s="32" t="s">
        <v>222</v>
      </c>
      <c r="D359" s="11" t="str">
        <f t="shared" si="79"/>
        <v>https://pypi.org/project/pyzmq/25.1.0</v>
      </c>
      <c r="E359" s="42">
        <v>45072.78332120023</v>
      </c>
      <c r="F359" s="14" t="s">
        <v>3663</v>
      </c>
      <c r="G359" s="34" t="s">
        <v>3664</v>
      </c>
      <c r="H359" s="42">
        <v>45821.588170665622</v>
      </c>
      <c r="I359" s="10" t="s">
        <v>592</v>
      </c>
      <c r="J359" s="28" t="s">
        <v>29</v>
      </c>
      <c r="K359" s="11" t="s">
        <v>3665</v>
      </c>
      <c r="L359" s="11" t="s">
        <v>3666</v>
      </c>
      <c r="M359" s="53" t="s">
        <v>32</v>
      </c>
      <c r="N359" s="153"/>
      <c r="O359" s="78"/>
      <c r="P359" s="95" t="s">
        <v>3667</v>
      </c>
      <c r="Q359" s="92" t="s">
        <v>34</v>
      </c>
      <c r="R359" s="92"/>
      <c r="S359" s="92"/>
      <c r="T359" s="95" t="s">
        <v>3668</v>
      </c>
      <c r="U359" s="53" t="s">
        <v>34</v>
      </c>
      <c r="V359" s="53"/>
      <c r="W359" s="53"/>
      <c r="X359" s="95" t="s">
        <v>3669</v>
      </c>
      <c r="Y359" s="53" t="s">
        <v>34</v>
      </c>
      <c r="Z359" s="52"/>
      <c r="AA359" s="52"/>
      <c r="AB359" s="104" t="s">
        <v>3670</v>
      </c>
      <c r="AC359" s="53" t="s">
        <v>34</v>
      </c>
      <c r="AD359" s="53"/>
      <c r="AE359" s="53"/>
      <c r="AF359" s="53" t="s">
        <v>38</v>
      </c>
    </row>
    <row r="360" spans="1:32" ht="45" hidden="1" customHeight="1" x14ac:dyDescent="0.25">
      <c r="A360" s="32">
        <v>357</v>
      </c>
      <c r="B360" s="19" t="s">
        <v>3671</v>
      </c>
      <c r="C360" s="32" t="s">
        <v>2209</v>
      </c>
      <c r="D360" s="11" t="str">
        <f t="shared" si="79"/>
        <v>https://pypi.org/project/QDarkStyle/3.0.2</v>
      </c>
      <c r="E360" s="42">
        <v>44287.651127061246</v>
      </c>
      <c r="F360" s="14" t="s">
        <v>1432</v>
      </c>
      <c r="G360" s="34" t="s">
        <v>3672</v>
      </c>
      <c r="H360" s="42">
        <v>45258.829723656818</v>
      </c>
      <c r="I360" s="10" t="s">
        <v>3673</v>
      </c>
      <c r="J360" s="28" t="s">
        <v>29</v>
      </c>
      <c r="K360" s="11" t="s">
        <v>3674</v>
      </c>
      <c r="L360" s="11" t="s">
        <v>3675</v>
      </c>
      <c r="M360" s="53" t="s">
        <v>32</v>
      </c>
      <c r="N360" s="153"/>
      <c r="O360" s="78"/>
      <c r="P360" s="95" t="s">
        <v>3676</v>
      </c>
      <c r="Q360" s="92" t="s">
        <v>34</v>
      </c>
      <c r="R360" s="92"/>
      <c r="S360" s="92"/>
      <c r="T360" s="95" t="s">
        <v>3677</v>
      </c>
      <c r="U360" s="53" t="s">
        <v>34</v>
      </c>
      <c r="V360" s="53"/>
      <c r="W360" s="53"/>
      <c r="X360" s="95" t="s">
        <v>3678</v>
      </c>
      <c r="Y360" s="53" t="s">
        <v>34</v>
      </c>
      <c r="Z360" s="52"/>
      <c r="AA360" s="52"/>
      <c r="AB360" s="104" t="s">
        <v>3679</v>
      </c>
      <c r="AC360" s="53" t="s">
        <v>34</v>
      </c>
      <c r="AD360" s="53"/>
      <c r="AE360" s="53"/>
      <c r="AF360" s="53" t="s">
        <v>38</v>
      </c>
    </row>
    <row r="361" spans="1:32" ht="45" hidden="1" customHeight="1" x14ac:dyDescent="0.25">
      <c r="A361" s="32">
        <v>358</v>
      </c>
      <c r="B361" s="19" t="s">
        <v>3680</v>
      </c>
      <c r="C361" s="32" t="s">
        <v>683</v>
      </c>
      <c r="D361" s="11" t="str">
        <f t="shared" si="79"/>
        <v>https://pypi.org/project/qstylizer/0.2.2</v>
      </c>
      <c r="E361" s="42">
        <v>44807.675222552069</v>
      </c>
      <c r="F361" s="14" t="s">
        <v>1970</v>
      </c>
      <c r="G361" s="34" t="s">
        <v>3681</v>
      </c>
      <c r="H361" s="42">
        <v>45616.827850605638</v>
      </c>
      <c r="I361" s="10" t="s">
        <v>3682</v>
      </c>
      <c r="J361" s="28" t="s">
        <v>44</v>
      </c>
      <c r="K361" s="11" t="s">
        <v>3683</v>
      </c>
      <c r="L361" s="11" t="s">
        <v>3684</v>
      </c>
      <c r="M361" s="53" t="s">
        <v>32</v>
      </c>
      <c r="N361" s="153"/>
      <c r="O361" s="78"/>
      <c r="P361" s="95" t="s">
        <v>3685</v>
      </c>
      <c r="Q361" s="92" t="s">
        <v>34</v>
      </c>
      <c r="R361" s="92"/>
      <c r="S361" s="92"/>
      <c r="T361" s="95" t="s">
        <v>3686</v>
      </c>
      <c r="U361" s="53" t="s">
        <v>34</v>
      </c>
      <c r="V361" s="53"/>
      <c r="W361" s="53"/>
      <c r="X361" s="95" t="s">
        <v>3687</v>
      </c>
      <c r="Y361" s="53" t="s">
        <v>34</v>
      </c>
      <c r="Z361" s="52"/>
      <c r="AA361" s="52"/>
      <c r="AB361" s="104" t="s">
        <v>3688</v>
      </c>
      <c r="AC361" s="53" t="s">
        <v>34</v>
      </c>
      <c r="AD361" s="53"/>
      <c r="AE361" s="53"/>
      <c r="AF361" s="53" t="s">
        <v>38</v>
      </c>
    </row>
    <row r="362" spans="1:32" ht="45" hidden="1" customHeight="1" x14ac:dyDescent="0.25">
      <c r="A362" s="32">
        <v>359</v>
      </c>
      <c r="B362" s="19" t="s">
        <v>3689</v>
      </c>
      <c r="C362" s="32" t="s">
        <v>653</v>
      </c>
      <c r="D362" s="11" t="str">
        <f t="shared" si="79"/>
        <v>https://pypi.org/project/QtAwesome/1.2.2</v>
      </c>
      <c r="E362" s="42">
        <v>44922.969703530842</v>
      </c>
      <c r="F362" s="14" t="s">
        <v>91</v>
      </c>
      <c r="G362" s="34" t="s">
        <v>3690</v>
      </c>
      <c r="H362" s="42">
        <v>45715.917360198939</v>
      </c>
      <c r="I362" s="10" t="s">
        <v>3691</v>
      </c>
      <c r="J362" s="28" t="s">
        <v>29</v>
      </c>
      <c r="K362" s="11" t="s">
        <v>3692</v>
      </c>
      <c r="L362" s="11" t="s">
        <v>3693</v>
      </c>
      <c r="M362" s="53" t="s">
        <v>32</v>
      </c>
      <c r="N362" s="153"/>
      <c r="O362" s="78"/>
      <c r="P362" s="95" t="s">
        <v>3694</v>
      </c>
      <c r="Q362" s="92" t="s">
        <v>34</v>
      </c>
      <c r="R362" s="92"/>
      <c r="S362" s="92"/>
      <c r="T362" s="95" t="s">
        <v>3695</v>
      </c>
      <c r="U362" s="53" t="s">
        <v>34</v>
      </c>
      <c r="V362" s="53"/>
      <c r="W362" s="53"/>
      <c r="X362" s="95" t="s">
        <v>3696</v>
      </c>
      <c r="Y362" s="53" t="s">
        <v>34</v>
      </c>
      <c r="Z362" s="52"/>
      <c r="AA362" s="52"/>
      <c r="AB362" s="104" t="s">
        <v>3697</v>
      </c>
      <c r="AC362" s="53" t="s">
        <v>34</v>
      </c>
      <c r="AD362" s="53"/>
      <c r="AE362" s="53"/>
      <c r="AF362" s="53" t="s">
        <v>38</v>
      </c>
    </row>
    <row r="363" spans="1:32" ht="45" hidden="1" customHeight="1" x14ac:dyDescent="0.25">
      <c r="A363" s="32">
        <v>360</v>
      </c>
      <c r="B363" s="19" t="s">
        <v>3698</v>
      </c>
      <c r="C363" s="32" t="s">
        <v>3699</v>
      </c>
      <c r="D363" s="11" t="str">
        <f t="shared" si="79"/>
        <v>https://pypi.org/project/qtconsole/5.4.2</v>
      </c>
      <c r="E363" s="42">
        <v>45018.888232262383</v>
      </c>
      <c r="F363" s="14" t="s">
        <v>3700</v>
      </c>
      <c r="G363" s="34" t="s">
        <v>3701</v>
      </c>
      <c r="H363" s="42">
        <v>45593.999585551508</v>
      </c>
      <c r="I363" s="10" t="s">
        <v>3702</v>
      </c>
      <c r="J363" s="28" t="s">
        <v>124</v>
      </c>
      <c r="K363" s="11"/>
      <c r="L363" s="11" t="s">
        <v>3703</v>
      </c>
      <c r="M363" s="50" t="s">
        <v>3704</v>
      </c>
      <c r="N363" s="156"/>
      <c r="O363" s="78"/>
      <c r="P363" s="95" t="s">
        <v>3705</v>
      </c>
      <c r="Q363" s="92" t="s">
        <v>34</v>
      </c>
      <c r="R363" s="41" t="str">
        <f>HYPERLINK(_xlfn.CONCAT("https://nvd.nist.gov/vuln/search/results?form_type=Basic&amp;results_type=overview&amp;query=",$B363,"&amp;search_type=all&amp;isCpeNameSearch=false"),CONCATENATE("NVD NIST ",$B363," link"))</f>
        <v>NVD NIST qtconsole link</v>
      </c>
      <c r="S363" s="92"/>
      <c r="T363" s="95" t="s">
        <v>3706</v>
      </c>
      <c r="U363" s="53" t="s">
        <v>34</v>
      </c>
      <c r="V363" s="41" t="str">
        <f>HYPERLINK(CONCATENATE("https://cve.mitre.org/cgi-bin/cvekey.cgi?keyword=",$B363),CONCATENATE("CVE MITRE ",$B363," link"))</f>
        <v>CVE MITRE qtconsole link</v>
      </c>
      <c r="W363" s="53"/>
      <c r="X363" s="95" t="s">
        <v>3707</v>
      </c>
      <c r="Y363" s="53" t="s">
        <v>34</v>
      </c>
      <c r="Z363" s="142" t="str">
        <f t="shared" ref="Z363" si="81">HYPERLINK(CONCATENATE("https://security.snyk.io/vuln/pip?search=",$B363),CONCATENATE("Snyk ",$B363," link"))</f>
        <v>Snyk qtconsole link</v>
      </c>
      <c r="AA363" s="52"/>
      <c r="AB363" s="104" t="s">
        <v>3708</v>
      </c>
      <c r="AC363" s="53" t="s">
        <v>34</v>
      </c>
      <c r="AD363" s="141" t="str">
        <f>HYPERLINK(CONCATENATE("https://www.exploit-db.com/search?q=",$B579,"&amp;verified=true"),CONCATENATE("Exploit-DB ",$B579," link"))</f>
        <v>Exploit-DB  link</v>
      </c>
      <c r="AE363" s="53"/>
      <c r="AF363" s="50" t="s">
        <v>3709</v>
      </c>
    </row>
    <row r="364" spans="1:32" ht="45" hidden="1" customHeight="1" x14ac:dyDescent="0.25">
      <c r="A364" s="32">
        <v>361</v>
      </c>
      <c r="B364" s="19" t="s">
        <v>3710</v>
      </c>
      <c r="C364" s="32" t="s">
        <v>1250</v>
      </c>
      <c r="D364" s="11" t="str">
        <f t="shared" si="79"/>
        <v>https://pypi.org/project/QtPy/2.2.0</v>
      </c>
      <c r="E364" s="42">
        <v>44783.724250561943</v>
      </c>
      <c r="F364" s="14" t="s">
        <v>3711</v>
      </c>
      <c r="G364" s="34" t="s">
        <v>3712</v>
      </c>
      <c r="H364" s="42">
        <v>45699.631529653729</v>
      </c>
      <c r="I364" s="10" t="s">
        <v>3713</v>
      </c>
      <c r="J364" s="28" t="s">
        <v>29</v>
      </c>
      <c r="K364" s="11" t="s">
        <v>3714</v>
      </c>
      <c r="L364" s="11" t="s">
        <v>3715</v>
      </c>
      <c r="M364" s="53" t="s">
        <v>32</v>
      </c>
      <c r="N364" s="153"/>
      <c r="O364" s="78"/>
      <c r="P364" s="95" t="s">
        <v>3716</v>
      </c>
      <c r="Q364" s="92" t="s">
        <v>34</v>
      </c>
      <c r="R364" s="140"/>
      <c r="S364" s="92"/>
      <c r="T364" s="95" t="s">
        <v>3717</v>
      </c>
      <c r="U364" s="53" t="s">
        <v>34</v>
      </c>
      <c r="V364" s="53"/>
      <c r="W364" s="53"/>
      <c r="X364" s="95" t="s">
        <v>3718</v>
      </c>
      <c r="Y364" s="53" t="s">
        <v>34</v>
      </c>
      <c r="Z364" s="52"/>
      <c r="AA364" s="52"/>
      <c r="AB364" s="104" t="s">
        <v>3719</v>
      </c>
      <c r="AC364" s="53" t="s">
        <v>34</v>
      </c>
      <c r="AD364" s="53"/>
      <c r="AE364" s="53"/>
      <c r="AF364" s="53" t="s">
        <v>38</v>
      </c>
    </row>
    <row r="365" spans="1:32" ht="45" hidden="1" customHeight="1" x14ac:dyDescent="0.25">
      <c r="A365" s="32">
        <v>362</v>
      </c>
      <c r="B365" s="19" t="s">
        <v>3720</v>
      </c>
      <c r="C365" s="32" t="s">
        <v>544</v>
      </c>
      <c r="D365" s="11" t="str">
        <f t="shared" si="79"/>
        <v>https://pypi.org/project/queuelib/1.5.0</v>
      </c>
      <c r="E365" s="42">
        <v>43171.535287174003</v>
      </c>
      <c r="F365" s="14" t="s">
        <v>179</v>
      </c>
      <c r="G365" s="34" t="s">
        <v>3721</v>
      </c>
      <c r="H365" s="42">
        <v>45747.513003781984</v>
      </c>
      <c r="I365" s="60"/>
      <c r="J365" s="28" t="s">
        <v>29</v>
      </c>
      <c r="K365" s="11" t="s">
        <v>3722</v>
      </c>
      <c r="L365" s="11" t="s">
        <v>3723</v>
      </c>
      <c r="M365" s="53" t="s">
        <v>32</v>
      </c>
      <c r="N365" s="153"/>
      <c r="O365" s="78"/>
      <c r="P365" s="95" t="s">
        <v>3724</v>
      </c>
      <c r="Q365" s="92" t="s">
        <v>34</v>
      </c>
      <c r="R365" s="92"/>
      <c r="S365" s="92"/>
      <c r="T365" s="95" t="s">
        <v>3725</v>
      </c>
      <c r="U365" s="53" t="s">
        <v>34</v>
      </c>
      <c r="V365" s="53"/>
      <c r="W365" s="53"/>
      <c r="X365" s="95" t="s">
        <v>3726</v>
      </c>
      <c r="Y365" s="53" t="s">
        <v>34</v>
      </c>
      <c r="Z365" s="52"/>
      <c r="AA365" s="52"/>
      <c r="AB365" s="104" t="s">
        <v>3727</v>
      </c>
      <c r="AC365" s="53" t="s">
        <v>34</v>
      </c>
      <c r="AD365" s="53"/>
      <c r="AE365" s="53"/>
      <c r="AF365" s="53" t="s">
        <v>38</v>
      </c>
    </row>
    <row r="366" spans="1:32" ht="60" hidden="1" customHeight="1" x14ac:dyDescent="0.25">
      <c r="A366" s="32">
        <v>363</v>
      </c>
      <c r="B366" s="19" t="s">
        <v>3728</v>
      </c>
      <c r="C366" s="32">
        <v>0.16</v>
      </c>
      <c r="D366" s="11" t="str">
        <f t="shared" si="79"/>
        <v>https://pypi.org/project/recordlinkage/0.16</v>
      </c>
      <c r="E366" s="42">
        <v>45127.543018639903</v>
      </c>
      <c r="F366" s="14" t="s">
        <v>3729</v>
      </c>
      <c r="G366" s="34" t="s">
        <v>3730</v>
      </c>
      <c r="H366" s="42">
        <v>45127.543018639903</v>
      </c>
      <c r="I366" s="10" t="s">
        <v>3731</v>
      </c>
      <c r="J366" s="28" t="s">
        <v>44</v>
      </c>
      <c r="K366" s="11" t="s">
        <v>3732</v>
      </c>
      <c r="L366" s="11" t="s">
        <v>3733</v>
      </c>
      <c r="M366" s="53" t="s">
        <v>32</v>
      </c>
      <c r="N366" s="153"/>
      <c r="O366" s="78"/>
      <c r="P366" s="95" t="s">
        <v>3734</v>
      </c>
      <c r="Q366" s="92" t="s">
        <v>34</v>
      </c>
      <c r="R366" s="92"/>
      <c r="S366" s="92"/>
      <c r="T366" s="95" t="s">
        <v>3735</v>
      </c>
      <c r="U366" s="53" t="s">
        <v>34</v>
      </c>
      <c r="V366" s="53"/>
      <c r="W366" s="53"/>
      <c r="X366" s="95" t="s">
        <v>3736</v>
      </c>
      <c r="Y366" s="53" t="s">
        <v>34</v>
      </c>
      <c r="Z366" s="52"/>
      <c r="AA366" s="52"/>
      <c r="AB366" s="104" t="s">
        <v>3737</v>
      </c>
      <c r="AC366" s="53" t="s">
        <v>34</v>
      </c>
      <c r="AD366" s="53"/>
      <c r="AE366" s="53"/>
      <c r="AF366" s="53" t="s">
        <v>38</v>
      </c>
    </row>
    <row r="367" spans="1:32" ht="60" hidden="1" customHeight="1" x14ac:dyDescent="0.25">
      <c r="A367" s="32">
        <v>364</v>
      </c>
      <c r="B367" s="19" t="s">
        <v>3738</v>
      </c>
      <c r="C367" s="32" t="s">
        <v>714</v>
      </c>
      <c r="D367" s="11" t="str">
        <f t="shared" si="79"/>
        <v>https://pypi.org/project/redshift-connector/2.1.5</v>
      </c>
      <c r="E367" s="42">
        <v>45650.27374934774</v>
      </c>
      <c r="F367" s="14" t="s">
        <v>3739</v>
      </c>
      <c r="G367" s="34" t="s">
        <v>3740</v>
      </c>
      <c r="H367" s="42">
        <v>45839.93112608845</v>
      </c>
      <c r="I367" s="10" t="s">
        <v>3741</v>
      </c>
      <c r="J367" s="28" t="s">
        <v>29</v>
      </c>
      <c r="K367" s="11" t="s">
        <v>3742</v>
      </c>
      <c r="L367" s="11" t="s">
        <v>3743</v>
      </c>
      <c r="M367" s="53" t="s">
        <v>32</v>
      </c>
      <c r="N367" s="153"/>
      <c r="O367" s="78"/>
      <c r="P367" s="95" t="s">
        <v>3744</v>
      </c>
      <c r="Q367" s="92" t="s">
        <v>34</v>
      </c>
      <c r="R367" s="92"/>
      <c r="S367" s="92"/>
      <c r="T367" s="95" t="s">
        <v>3745</v>
      </c>
      <c r="U367" s="53" t="s">
        <v>34</v>
      </c>
      <c r="V367" s="53"/>
      <c r="W367" s="53"/>
      <c r="X367" s="95" t="s">
        <v>3746</v>
      </c>
      <c r="Y367" s="53" t="s">
        <v>34</v>
      </c>
      <c r="Z367" s="52"/>
      <c r="AA367" s="52"/>
      <c r="AB367" s="104" t="s">
        <v>3747</v>
      </c>
      <c r="AC367" s="53" t="s">
        <v>34</v>
      </c>
      <c r="AD367" s="53"/>
      <c r="AE367" s="53"/>
      <c r="AF367" s="53" t="s">
        <v>38</v>
      </c>
    </row>
    <row r="368" spans="1:32" ht="45" hidden="1" customHeight="1" x14ac:dyDescent="0.25">
      <c r="A368" s="32">
        <v>365</v>
      </c>
      <c r="B368" s="19" t="s">
        <v>3748</v>
      </c>
      <c r="C368" s="32" t="s">
        <v>3749</v>
      </c>
      <c r="D368" s="11" t="str">
        <f t="shared" si="79"/>
        <v>https://pypi.org/project/regex/2022.7.9</v>
      </c>
      <c r="E368" s="42">
        <v>44751.014845175472</v>
      </c>
      <c r="F368" s="14" t="s">
        <v>3750</v>
      </c>
      <c r="G368" s="34" t="s">
        <v>3751</v>
      </c>
      <c r="H368" s="42">
        <v>45602.839555270497</v>
      </c>
      <c r="I368" s="60"/>
      <c r="J368" s="28" t="s">
        <v>29</v>
      </c>
      <c r="K368" s="11" t="s">
        <v>3752</v>
      </c>
      <c r="L368" s="11" t="s">
        <v>3753</v>
      </c>
      <c r="M368" s="53" t="s">
        <v>32</v>
      </c>
      <c r="N368" s="153"/>
      <c r="O368" s="78"/>
      <c r="P368" s="95" t="s">
        <v>3754</v>
      </c>
      <c r="Q368" s="92" t="s">
        <v>34</v>
      </c>
      <c r="R368" s="92"/>
      <c r="S368" s="92"/>
      <c r="T368" s="95" t="s">
        <v>3755</v>
      </c>
      <c r="U368" s="53" t="s">
        <v>34</v>
      </c>
      <c r="V368" s="53"/>
      <c r="W368" s="53"/>
      <c r="X368" s="95" t="s">
        <v>3756</v>
      </c>
      <c r="Y368" s="53" t="s">
        <v>34</v>
      </c>
      <c r="Z368" s="52"/>
      <c r="AA368" s="52"/>
      <c r="AB368" s="104" t="s">
        <v>3757</v>
      </c>
      <c r="AC368" s="53" t="s">
        <v>34</v>
      </c>
      <c r="AD368" s="53"/>
      <c r="AE368" s="53"/>
      <c r="AF368" s="53" t="s">
        <v>38</v>
      </c>
    </row>
    <row r="369" spans="1:32" ht="45" hidden="1" customHeight="1" x14ac:dyDescent="0.25">
      <c r="A369" s="32">
        <v>366</v>
      </c>
      <c r="B369" s="19" t="s">
        <v>3758</v>
      </c>
      <c r="C369" s="32" t="s">
        <v>3759</v>
      </c>
      <c r="D369" s="11" t="str">
        <f t="shared" si="79"/>
        <v>https://pypi.org/project/requests/2.29.0</v>
      </c>
      <c r="E369" s="42">
        <v>45042.642031896197</v>
      </c>
      <c r="F369" s="14" t="s">
        <v>3760</v>
      </c>
      <c r="G369" s="34" t="s">
        <v>3761</v>
      </c>
      <c r="H369" s="42">
        <v>45817.696594075307</v>
      </c>
      <c r="I369" s="10" t="s">
        <v>3762</v>
      </c>
      <c r="J369" s="28" t="s">
        <v>29</v>
      </c>
      <c r="K369" s="11" t="s">
        <v>3763</v>
      </c>
      <c r="L369" s="11" t="s">
        <v>3764</v>
      </c>
      <c r="M369" s="53" t="s">
        <v>32</v>
      </c>
      <c r="N369" s="153"/>
      <c r="O369" s="78"/>
      <c r="P369" s="95" t="s">
        <v>3765</v>
      </c>
      <c r="Q369" s="92" t="s">
        <v>34</v>
      </c>
      <c r="R369" s="41" t="str">
        <f>HYPERLINK(_xlfn.CONCAT("https://nvd.nist.gov/vuln/search/results?form_type=Basic&amp;results_type=overview&amp;query=",$B369,"&amp;search_type=all&amp;isCpeNameSearch=false"),CONCATENATE("NVD NIST ",$B369," link"))</f>
        <v>NVD NIST requests link</v>
      </c>
      <c r="S369" s="92"/>
      <c r="T369" s="95" t="s">
        <v>3766</v>
      </c>
      <c r="U369" s="53" t="s">
        <v>34</v>
      </c>
      <c r="V369" s="41" t="str">
        <f>HYPERLINK(CONCATENATE("https://cve.mitre.org/cgi-bin/cvekey.cgi?keyword=",$B369),CONCATENATE("CVE MITRE ",$B369," link"))</f>
        <v>CVE MITRE requests link</v>
      </c>
      <c r="W369" s="53"/>
      <c r="X369" s="95" t="s">
        <v>3767</v>
      </c>
      <c r="Y369" s="50" t="s">
        <v>3768</v>
      </c>
      <c r="Z369" s="142" t="str">
        <f t="shared" ref="Z369" si="82">HYPERLINK(CONCATENATE("https://security.snyk.io/vuln/pip?search=",$B369),CONCATENATE("Snyk ",$B369," link"))</f>
        <v>Snyk requests link</v>
      </c>
      <c r="AA369" s="109"/>
      <c r="AB369" s="104" t="s">
        <v>3769</v>
      </c>
      <c r="AC369" s="53" t="s">
        <v>34</v>
      </c>
      <c r="AD369" s="141" t="str">
        <f>HYPERLINK(CONCATENATE("https://www.exploit-db.com/search?q=",$B585,"&amp;verified=true"),CONCATENATE("Exploit-DB ",$B585," link"))</f>
        <v>Exploit-DB  link</v>
      </c>
      <c r="AE369" s="53"/>
      <c r="AF369" s="50" t="s">
        <v>3770</v>
      </c>
    </row>
    <row r="370" spans="1:32" ht="45" hidden="1" customHeight="1" x14ac:dyDescent="0.25">
      <c r="A370" s="32">
        <v>367</v>
      </c>
      <c r="B370" s="19" t="s">
        <v>3771</v>
      </c>
      <c r="C370" s="32" t="s">
        <v>251</v>
      </c>
      <c r="D370" s="11" t="str">
        <f t="shared" si="79"/>
        <v>https://pypi.org/project/requests-file/1.5.1</v>
      </c>
      <c r="E370" s="42">
        <v>43946.581513293328</v>
      </c>
      <c r="F370" s="14" t="s">
        <v>762</v>
      </c>
      <c r="G370" s="34" t="s">
        <v>3772</v>
      </c>
      <c r="H370" s="42">
        <v>45433.686084874331</v>
      </c>
      <c r="I370" s="10" t="s">
        <v>3758</v>
      </c>
      <c r="J370" s="28" t="s">
        <v>929</v>
      </c>
      <c r="K370" s="11" t="s">
        <v>3773</v>
      </c>
      <c r="L370" s="11" t="s">
        <v>3774</v>
      </c>
      <c r="M370" s="53" t="s">
        <v>32</v>
      </c>
      <c r="N370" s="153"/>
      <c r="O370" s="78"/>
      <c r="P370" s="95" t="s">
        <v>3775</v>
      </c>
      <c r="Q370" s="92" t="s">
        <v>34</v>
      </c>
      <c r="R370" s="140"/>
      <c r="S370" s="92"/>
      <c r="T370" s="95" t="s">
        <v>3776</v>
      </c>
      <c r="U370" s="53" t="s">
        <v>34</v>
      </c>
      <c r="V370" s="53"/>
      <c r="W370" s="53"/>
      <c r="X370" s="95" t="s">
        <v>3777</v>
      </c>
      <c r="Y370" s="53" t="s">
        <v>34</v>
      </c>
      <c r="Z370" s="52"/>
      <c r="AA370" s="52"/>
      <c r="AB370" s="104" t="s">
        <v>3778</v>
      </c>
      <c r="AC370" s="53" t="s">
        <v>34</v>
      </c>
      <c r="AD370" s="53"/>
      <c r="AE370" s="53"/>
      <c r="AF370" s="53" t="s">
        <v>38</v>
      </c>
    </row>
    <row r="371" spans="1:32" ht="60" hidden="1" customHeight="1" x14ac:dyDescent="0.25">
      <c r="A371" s="32">
        <v>368</v>
      </c>
      <c r="B371" s="19" t="s">
        <v>3779</v>
      </c>
      <c r="C371" s="32" t="s">
        <v>3780</v>
      </c>
      <c r="D371" s="11" t="str">
        <f t="shared" si="79"/>
        <v>https://pypi.org/project/requests-toolbelt/0.9.1</v>
      </c>
      <c r="E371" s="42">
        <v>43495.062415005348</v>
      </c>
      <c r="F371" s="14" t="s">
        <v>112</v>
      </c>
      <c r="G371" s="34" t="s">
        <v>3781</v>
      </c>
      <c r="H371" s="42">
        <v>45047.174634572752</v>
      </c>
      <c r="I371" s="10" t="s">
        <v>3758</v>
      </c>
      <c r="J371" s="28" t="s">
        <v>29</v>
      </c>
      <c r="K371" s="11" t="s">
        <v>3782</v>
      </c>
      <c r="L371" s="11" t="s">
        <v>3783</v>
      </c>
      <c r="M371" s="53" t="s">
        <v>32</v>
      </c>
      <c r="N371" s="153"/>
      <c r="O371" s="78"/>
      <c r="P371" s="95" t="s">
        <v>3784</v>
      </c>
      <c r="Q371" s="92" t="s">
        <v>34</v>
      </c>
      <c r="R371" s="92"/>
      <c r="S371" s="92"/>
      <c r="T371" s="95" t="s">
        <v>3785</v>
      </c>
      <c r="U371" s="53" t="s">
        <v>34</v>
      </c>
      <c r="V371" s="53"/>
      <c r="W371" s="53"/>
      <c r="X371" s="95" t="s">
        <v>3786</v>
      </c>
      <c r="Y371" s="53" t="s">
        <v>34</v>
      </c>
      <c r="Z371" s="52"/>
      <c r="AA371" s="52"/>
      <c r="AB371" s="104" t="s">
        <v>3787</v>
      </c>
      <c r="AC371" s="53" t="s">
        <v>34</v>
      </c>
      <c r="AD371" s="53"/>
      <c r="AE371" s="53"/>
      <c r="AF371" s="53" t="s">
        <v>38</v>
      </c>
    </row>
    <row r="372" spans="1:32" ht="45" hidden="1" customHeight="1" x14ac:dyDescent="0.25">
      <c r="A372" s="32">
        <v>369</v>
      </c>
      <c r="B372" s="19" t="s">
        <v>3788</v>
      </c>
      <c r="C372" s="32" t="s">
        <v>3789</v>
      </c>
      <c r="D372" s="11" t="str">
        <f t="shared" si="79"/>
        <v>https://pypi.org/project/retrying/1.3.4</v>
      </c>
      <c r="E372" s="42">
        <v>44890.415133034512</v>
      </c>
      <c r="F372" s="14" t="s">
        <v>91</v>
      </c>
      <c r="G372" s="34" t="s">
        <v>3790</v>
      </c>
      <c r="H372" s="42">
        <v>45832.422891143862</v>
      </c>
      <c r="I372" s="60"/>
      <c r="J372" s="28" t="s">
        <v>124</v>
      </c>
      <c r="K372" s="11" t="s">
        <v>3791</v>
      </c>
      <c r="L372" s="11" t="s">
        <v>3792</v>
      </c>
      <c r="M372" s="53" t="s">
        <v>32</v>
      </c>
      <c r="N372" s="153"/>
      <c r="O372" s="78"/>
      <c r="P372" s="95" t="s">
        <v>3793</v>
      </c>
      <c r="Q372" s="92" t="s">
        <v>34</v>
      </c>
      <c r="R372" s="92"/>
      <c r="S372" s="92"/>
      <c r="T372" s="95" t="s">
        <v>3794</v>
      </c>
      <c r="U372" s="53" t="s">
        <v>34</v>
      </c>
      <c r="V372" s="53"/>
      <c r="W372" s="53"/>
      <c r="X372" s="95" t="s">
        <v>3795</v>
      </c>
      <c r="Y372" s="53" t="s">
        <v>34</v>
      </c>
      <c r="Z372" s="52"/>
      <c r="AA372" s="52"/>
      <c r="AB372" s="104" t="s">
        <v>3796</v>
      </c>
      <c r="AC372" s="53" t="s">
        <v>34</v>
      </c>
      <c r="AD372" s="53"/>
      <c r="AE372" s="53"/>
      <c r="AF372" s="53" t="s">
        <v>38</v>
      </c>
    </row>
    <row r="373" spans="1:32" ht="60" hidden="1" customHeight="1" x14ac:dyDescent="0.25">
      <c r="A373" s="32">
        <v>370</v>
      </c>
      <c r="B373" s="19" t="s">
        <v>3797</v>
      </c>
      <c r="C373" s="32" t="s">
        <v>3798</v>
      </c>
      <c r="D373" s="11" t="str">
        <f t="shared" si="79"/>
        <v>https://pypi.org/project/rfc3339-validator/0.1.4</v>
      </c>
      <c r="E373" s="42">
        <v>44328.692969176911</v>
      </c>
      <c r="F373" s="14" t="s">
        <v>3798</v>
      </c>
      <c r="G373" s="34" t="s">
        <v>3799</v>
      </c>
      <c r="H373" s="42">
        <v>44328.692969176911</v>
      </c>
      <c r="I373" s="10" t="s">
        <v>3474</v>
      </c>
      <c r="J373" s="28" t="s">
        <v>1059</v>
      </c>
      <c r="K373" s="11" t="s">
        <v>3800</v>
      </c>
      <c r="L373" s="11" t="s">
        <v>3801</v>
      </c>
      <c r="M373" s="53" t="s">
        <v>32</v>
      </c>
      <c r="N373" s="153"/>
      <c r="O373" s="78"/>
      <c r="P373" s="95" t="s">
        <v>3802</v>
      </c>
      <c r="Q373" s="92" t="s">
        <v>34</v>
      </c>
      <c r="R373" s="92"/>
      <c r="S373" s="92"/>
      <c r="T373" s="95" t="s">
        <v>3803</v>
      </c>
      <c r="U373" s="53" t="s">
        <v>34</v>
      </c>
      <c r="V373" s="53"/>
      <c r="W373" s="53"/>
      <c r="X373" s="95" t="s">
        <v>3804</v>
      </c>
      <c r="Y373" s="53" t="s">
        <v>34</v>
      </c>
      <c r="Z373" s="52"/>
      <c r="AA373" s="52"/>
      <c r="AB373" s="104" t="s">
        <v>3805</v>
      </c>
      <c r="AC373" s="53" t="s">
        <v>34</v>
      </c>
      <c r="AD373" s="53"/>
      <c r="AE373" s="53"/>
      <c r="AF373" s="53" t="s">
        <v>38</v>
      </c>
    </row>
    <row r="374" spans="1:32" ht="60" hidden="1" customHeight="1" x14ac:dyDescent="0.25">
      <c r="A374" s="32">
        <v>371</v>
      </c>
      <c r="B374" s="19" t="s">
        <v>3806</v>
      </c>
      <c r="C374" s="32" t="s">
        <v>3807</v>
      </c>
      <c r="D374" s="11" t="str">
        <f t="shared" si="79"/>
        <v>https://pypi.org/project/rfc3986-validator/0.1.1</v>
      </c>
      <c r="E374" s="42">
        <v>43766.666828428177</v>
      </c>
      <c r="F374" s="14" t="s">
        <v>3807</v>
      </c>
      <c r="G374" s="34" t="s">
        <v>3808</v>
      </c>
      <c r="H374" s="42">
        <v>43766.666828428177</v>
      </c>
      <c r="I374" s="60"/>
      <c r="J374" s="28" t="s">
        <v>1059</v>
      </c>
      <c r="K374" s="11" t="s">
        <v>3809</v>
      </c>
      <c r="L374" s="11" t="s">
        <v>3810</v>
      </c>
      <c r="M374" s="53" t="s">
        <v>32</v>
      </c>
      <c r="N374" s="153"/>
      <c r="O374" s="78"/>
      <c r="P374" s="95" t="s">
        <v>3811</v>
      </c>
      <c r="Q374" s="92" t="s">
        <v>34</v>
      </c>
      <c r="R374" s="92"/>
      <c r="S374" s="92"/>
      <c r="T374" s="95" t="s">
        <v>3812</v>
      </c>
      <c r="U374" s="53" t="s">
        <v>34</v>
      </c>
      <c r="V374" s="53"/>
      <c r="W374" s="53"/>
      <c r="X374" s="95" t="s">
        <v>3813</v>
      </c>
      <c r="Y374" s="53" t="s">
        <v>34</v>
      </c>
      <c r="Z374" s="52"/>
      <c r="AA374" s="52"/>
      <c r="AB374" s="104" t="s">
        <v>3814</v>
      </c>
      <c r="AC374" s="53" t="s">
        <v>34</v>
      </c>
      <c r="AD374" s="53"/>
      <c r="AE374" s="53"/>
      <c r="AF374" s="53" t="s">
        <v>38</v>
      </c>
    </row>
    <row r="375" spans="1:32" ht="45" hidden="1" customHeight="1" x14ac:dyDescent="0.25">
      <c r="A375" s="32">
        <v>372</v>
      </c>
      <c r="B375" s="19" t="s">
        <v>3815</v>
      </c>
      <c r="C375" s="32" t="s">
        <v>1044</v>
      </c>
      <c r="D375" s="11" t="str">
        <f t="shared" si="79"/>
        <v>https://pypi.org/project/rope/1.7.0</v>
      </c>
      <c r="E375" s="42">
        <v>44943.109405954121</v>
      </c>
      <c r="F375" s="14" t="s">
        <v>26</v>
      </c>
      <c r="G375" s="34" t="s">
        <v>3816</v>
      </c>
      <c r="H375" s="42">
        <v>45375.625064007683</v>
      </c>
      <c r="I375" s="10" t="s">
        <v>3817</v>
      </c>
      <c r="J375" s="28" t="s">
        <v>44</v>
      </c>
      <c r="K375" s="11" t="s">
        <v>3818</v>
      </c>
      <c r="L375" s="11" t="s">
        <v>3819</v>
      </c>
      <c r="M375" s="53" t="s">
        <v>32</v>
      </c>
      <c r="N375" s="153"/>
      <c r="O375" s="78"/>
      <c r="P375" s="95" t="s">
        <v>3820</v>
      </c>
      <c r="Q375" s="92" t="s">
        <v>34</v>
      </c>
      <c r="R375" s="92"/>
      <c r="S375" s="92"/>
      <c r="T375" s="95" t="s">
        <v>3821</v>
      </c>
      <c r="U375" s="53" t="s">
        <v>34</v>
      </c>
      <c r="V375" s="53"/>
      <c r="W375" s="53"/>
      <c r="X375" s="95" t="s">
        <v>3822</v>
      </c>
      <c r="Y375" s="53" t="s">
        <v>34</v>
      </c>
      <c r="Z375" s="52"/>
      <c r="AA375" s="52"/>
      <c r="AB375" s="104" t="s">
        <v>3823</v>
      </c>
      <c r="AC375" s="53" t="s">
        <v>34</v>
      </c>
      <c r="AD375" s="53"/>
      <c r="AE375" s="53"/>
      <c r="AF375" s="53" t="s">
        <v>38</v>
      </c>
    </row>
    <row r="376" spans="1:32" ht="45" hidden="1" customHeight="1" x14ac:dyDescent="0.25">
      <c r="A376" s="32">
        <v>373</v>
      </c>
      <c r="B376" s="19" t="s">
        <v>3824</v>
      </c>
      <c r="C376" s="32" t="s">
        <v>905</v>
      </c>
      <c r="D376" s="11" t="str">
        <f t="shared" si="79"/>
        <v>https://pypi.org/project/Rtree/1.0.1</v>
      </c>
      <c r="E376" s="42">
        <v>44845.811999212892</v>
      </c>
      <c r="F376" s="14" t="s">
        <v>91</v>
      </c>
      <c r="G376" s="34" t="s">
        <v>3825</v>
      </c>
      <c r="H376" s="42">
        <v>45721.980207000299</v>
      </c>
      <c r="I376" s="60"/>
      <c r="J376" s="28" t="s">
        <v>29</v>
      </c>
      <c r="K376" s="11" t="s">
        <v>3826</v>
      </c>
      <c r="L376" s="11" t="s">
        <v>3827</v>
      </c>
      <c r="M376" s="53" t="s">
        <v>32</v>
      </c>
      <c r="N376" s="153"/>
      <c r="O376" s="78"/>
      <c r="P376" s="95" t="s">
        <v>3828</v>
      </c>
      <c r="Q376" s="92" t="s">
        <v>34</v>
      </c>
      <c r="R376" s="92"/>
      <c r="S376" s="92"/>
      <c r="T376" s="95" t="s">
        <v>3829</v>
      </c>
      <c r="U376" s="53" t="s">
        <v>34</v>
      </c>
      <c r="V376" s="53"/>
      <c r="W376" s="53"/>
      <c r="X376" s="95" t="s">
        <v>3830</v>
      </c>
      <c r="Y376" s="53" t="s">
        <v>34</v>
      </c>
      <c r="Z376" s="52"/>
      <c r="AA376" s="52"/>
      <c r="AB376" s="104" t="s">
        <v>3831</v>
      </c>
      <c r="AC376" s="53" t="s">
        <v>34</v>
      </c>
      <c r="AD376" s="53"/>
      <c r="AE376" s="53"/>
      <c r="AF376" s="53" t="s">
        <v>38</v>
      </c>
    </row>
    <row r="377" spans="1:32" ht="45" hidden="1" customHeight="1" x14ac:dyDescent="0.25">
      <c r="A377" s="32">
        <v>374</v>
      </c>
      <c r="B377" s="19" t="s">
        <v>3832</v>
      </c>
      <c r="C377" s="32" t="s">
        <v>3833</v>
      </c>
      <c r="D377" s="11" t="str">
        <f t="shared" si="79"/>
        <v>https://pypi.org/project/ruamel.yaml/0.17.21</v>
      </c>
      <c r="E377" s="42">
        <v>44604.370868592567</v>
      </c>
      <c r="F377" s="58" t="s">
        <v>3834</v>
      </c>
      <c r="G377" s="43" t="s">
        <v>3835</v>
      </c>
      <c r="H377" s="42">
        <v>45817.368823473982</v>
      </c>
      <c r="I377" s="59" t="s">
        <v>3836</v>
      </c>
      <c r="J377" s="59" t="s">
        <v>44</v>
      </c>
      <c r="K377" s="11"/>
      <c r="L377" s="11" t="s">
        <v>3837</v>
      </c>
      <c r="M377" s="53" t="s">
        <v>32</v>
      </c>
      <c r="N377" s="153"/>
      <c r="O377" s="78"/>
      <c r="P377" s="95" t="s">
        <v>3838</v>
      </c>
      <c r="Q377" s="92" t="s">
        <v>34</v>
      </c>
      <c r="R377" s="92"/>
      <c r="S377" s="92"/>
      <c r="T377" s="95" t="s">
        <v>3839</v>
      </c>
      <c r="U377" s="53" t="s">
        <v>34</v>
      </c>
      <c r="V377" s="53"/>
      <c r="W377" s="53"/>
      <c r="X377" s="95" t="s">
        <v>3840</v>
      </c>
      <c r="Y377" s="53" t="s">
        <v>34</v>
      </c>
      <c r="Z377" s="52"/>
      <c r="AA377" s="52"/>
      <c r="AB377" s="104" t="s">
        <v>3841</v>
      </c>
      <c r="AC377" s="53" t="s">
        <v>34</v>
      </c>
      <c r="AD377" s="53"/>
      <c r="AE377" s="53"/>
      <c r="AF377" s="53" t="s">
        <v>38</v>
      </c>
    </row>
    <row r="378" spans="1:32" ht="60" hidden="1" customHeight="1" x14ac:dyDescent="0.25">
      <c r="A378" s="32">
        <v>375</v>
      </c>
      <c r="B378" s="19" t="s">
        <v>3842</v>
      </c>
      <c r="C378" s="32" t="s">
        <v>3833</v>
      </c>
      <c r="D378" s="11" t="str">
        <f t="shared" si="79"/>
        <v>https://pypi.org/project/ruamel-yaml-conda/0.17.21</v>
      </c>
      <c r="E378" s="54" t="s">
        <v>142</v>
      </c>
      <c r="F378" s="14" t="s">
        <v>3843</v>
      </c>
      <c r="G378" s="34" t="s">
        <v>3844</v>
      </c>
      <c r="H378" s="42">
        <v>44501.857499856444</v>
      </c>
      <c r="I378" s="60"/>
      <c r="J378" s="28" t="s">
        <v>124</v>
      </c>
      <c r="K378" s="11"/>
      <c r="L378" s="11" t="s">
        <v>3845</v>
      </c>
      <c r="M378" s="53" t="s">
        <v>32</v>
      </c>
      <c r="N378" s="153"/>
      <c r="O378" s="78"/>
      <c r="P378" s="95" t="s">
        <v>3846</v>
      </c>
      <c r="Q378" s="92" t="s">
        <v>34</v>
      </c>
      <c r="R378" s="92"/>
      <c r="S378" s="92"/>
      <c r="T378" s="95" t="s">
        <v>3847</v>
      </c>
      <c r="U378" s="53" t="s">
        <v>34</v>
      </c>
      <c r="V378" s="53"/>
      <c r="W378" s="53"/>
      <c r="X378" s="95" t="s">
        <v>3848</v>
      </c>
      <c r="Y378" s="53" t="s">
        <v>34</v>
      </c>
      <c r="Z378" s="52"/>
      <c r="AA378" s="52"/>
      <c r="AB378" s="104" t="s">
        <v>3849</v>
      </c>
      <c r="AC378" s="53" t="s">
        <v>34</v>
      </c>
      <c r="AD378" s="53"/>
      <c r="AE378" s="53"/>
      <c r="AF378" s="53" t="s">
        <v>38</v>
      </c>
    </row>
    <row r="379" spans="1:32" ht="45" hidden="1" customHeight="1" x14ac:dyDescent="0.25">
      <c r="A379" s="32">
        <v>376</v>
      </c>
      <c r="B379" s="19" t="s">
        <v>3850</v>
      </c>
      <c r="C379" s="32" t="s">
        <v>1352</v>
      </c>
      <c r="D379" s="11" t="str">
        <f t="shared" si="79"/>
        <v>https://pypi.org/project/s3fs/2023.3.0</v>
      </c>
      <c r="E379" s="42">
        <v>44989.819182793202</v>
      </c>
      <c r="F379" s="14" t="s">
        <v>982</v>
      </c>
      <c r="G379" s="34" t="s">
        <v>3851</v>
      </c>
      <c r="H379" s="42">
        <v>45801.509838614962</v>
      </c>
      <c r="I379" s="10" t="s">
        <v>3852</v>
      </c>
      <c r="J379" s="28" t="s">
        <v>44</v>
      </c>
      <c r="K379" s="11" t="s">
        <v>3853</v>
      </c>
      <c r="L379" s="11" t="s">
        <v>3854</v>
      </c>
      <c r="M379" s="53" t="s">
        <v>32</v>
      </c>
      <c r="N379" s="153"/>
      <c r="O379" s="78"/>
      <c r="P379" s="95" t="s">
        <v>3855</v>
      </c>
      <c r="Q379" s="92" t="s">
        <v>34</v>
      </c>
      <c r="R379" s="92"/>
      <c r="S379" s="92"/>
      <c r="T379" s="95" t="s">
        <v>3856</v>
      </c>
      <c r="U379" s="53" t="s">
        <v>34</v>
      </c>
      <c r="V379" s="53"/>
      <c r="W379" s="53"/>
      <c r="X379" s="95" t="s">
        <v>3857</v>
      </c>
      <c r="Y379" s="53" t="s">
        <v>34</v>
      </c>
      <c r="Z379" s="52"/>
      <c r="AA379" s="52"/>
      <c r="AB379" s="104" t="s">
        <v>3858</v>
      </c>
      <c r="AC379" s="53" t="s">
        <v>34</v>
      </c>
      <c r="AD379" s="53"/>
      <c r="AE379" s="53"/>
      <c r="AF379" s="53" t="s">
        <v>38</v>
      </c>
    </row>
    <row r="380" spans="1:32" ht="45" hidden="1" customHeight="1" x14ac:dyDescent="0.25">
      <c r="A380" s="32">
        <v>377</v>
      </c>
      <c r="B380" s="19" t="s">
        <v>3859</v>
      </c>
      <c r="C380" s="32" t="s">
        <v>751</v>
      </c>
      <c r="D380" s="11" t="str">
        <f t="shared" si="79"/>
        <v>https://pypi.org/project/s3transfer/0.6.0</v>
      </c>
      <c r="E380" s="42">
        <v>44712.822810549813</v>
      </c>
      <c r="F380" s="14" t="s">
        <v>1577</v>
      </c>
      <c r="G380" s="34" t="s">
        <v>3860</v>
      </c>
      <c r="H380" s="42">
        <v>45799.808897036237</v>
      </c>
      <c r="I380" s="10" t="s">
        <v>3861</v>
      </c>
      <c r="J380" s="28" t="s">
        <v>929</v>
      </c>
      <c r="K380" s="11" t="s">
        <v>3862</v>
      </c>
      <c r="L380" s="11" t="s">
        <v>3863</v>
      </c>
      <c r="M380" s="53" t="s">
        <v>32</v>
      </c>
      <c r="N380" s="153"/>
      <c r="O380" s="78"/>
      <c r="P380" s="95" t="s">
        <v>3864</v>
      </c>
      <c r="Q380" s="92" t="s">
        <v>34</v>
      </c>
      <c r="R380" s="92"/>
      <c r="S380" s="92"/>
      <c r="T380" s="95" t="s">
        <v>3865</v>
      </c>
      <c r="U380" s="53" t="s">
        <v>34</v>
      </c>
      <c r="V380" s="53"/>
      <c r="W380" s="53"/>
      <c r="X380" s="95" t="s">
        <v>3866</v>
      </c>
      <c r="Y380" s="53" t="s">
        <v>34</v>
      </c>
      <c r="Z380" s="52"/>
      <c r="AA380" s="52"/>
      <c r="AB380" s="104" t="s">
        <v>3867</v>
      </c>
      <c r="AC380" s="53" t="s">
        <v>34</v>
      </c>
      <c r="AD380" s="53"/>
      <c r="AE380" s="53"/>
      <c r="AF380" s="53" t="s">
        <v>38</v>
      </c>
    </row>
    <row r="381" spans="1:32" ht="45" hidden="1" customHeight="1" x14ac:dyDescent="0.25">
      <c r="A381" s="32">
        <v>378</v>
      </c>
      <c r="B381" s="19" t="s">
        <v>3868</v>
      </c>
      <c r="C381" s="32" t="s">
        <v>3869</v>
      </c>
      <c r="D381" s="11" t="str">
        <f t="shared" si="79"/>
        <v>https://pypi.org/project/sacremoses/0.0.43</v>
      </c>
      <c r="E381" s="42">
        <v>43955.102625382133</v>
      </c>
      <c r="F381" s="14" t="s">
        <v>3807</v>
      </c>
      <c r="G381" s="34" t="s">
        <v>3870</v>
      </c>
      <c r="H381" s="42">
        <v>45229.664098627523</v>
      </c>
      <c r="I381" s="10" t="s">
        <v>3871</v>
      </c>
      <c r="J381" s="28" t="s">
        <v>124</v>
      </c>
      <c r="K381" s="11" t="s">
        <v>3872</v>
      </c>
      <c r="L381" s="11" t="s">
        <v>3873</v>
      </c>
      <c r="M381" s="53" t="s">
        <v>32</v>
      </c>
      <c r="N381" s="153"/>
      <c r="O381" s="78"/>
      <c r="P381" s="95" t="s">
        <v>3874</v>
      </c>
      <c r="Q381" s="92" t="s">
        <v>34</v>
      </c>
      <c r="R381" s="92"/>
      <c r="S381" s="92"/>
      <c r="T381" s="95" t="s">
        <v>3875</v>
      </c>
      <c r="U381" s="53" t="s">
        <v>34</v>
      </c>
      <c r="V381" s="53"/>
      <c r="W381" s="53"/>
      <c r="X381" s="95" t="s">
        <v>3876</v>
      </c>
      <c r="Y381" s="53" t="s">
        <v>34</v>
      </c>
      <c r="Z381" s="52"/>
      <c r="AA381" s="52"/>
      <c r="AB381" s="104" t="s">
        <v>3877</v>
      </c>
      <c r="AC381" s="53" t="s">
        <v>34</v>
      </c>
      <c r="AD381" s="53"/>
      <c r="AE381" s="53"/>
      <c r="AF381" s="53" t="s">
        <v>38</v>
      </c>
    </row>
    <row r="382" spans="1:32" ht="45" hidden="1" customHeight="1" x14ac:dyDescent="0.25">
      <c r="A382" s="32">
        <v>379</v>
      </c>
      <c r="B382" s="19" t="s">
        <v>3878</v>
      </c>
      <c r="C382" s="32" t="s">
        <v>3879</v>
      </c>
      <c r="D382" s="11" t="str">
        <f t="shared" si="79"/>
        <v>https://pypi.org/project/SAS-kernel/2.4.13</v>
      </c>
      <c r="E382" s="42">
        <v>44896.907810155288</v>
      </c>
      <c r="F382" s="14" t="s">
        <v>3879</v>
      </c>
      <c r="G382" s="34" t="s">
        <v>3880</v>
      </c>
      <c r="H382" s="42">
        <v>44896.907810155288</v>
      </c>
      <c r="I382" s="60"/>
      <c r="J382" s="28" t="s">
        <v>124</v>
      </c>
      <c r="K382" s="11" t="s">
        <v>3881</v>
      </c>
      <c r="L382" s="11" t="s">
        <v>3882</v>
      </c>
      <c r="M382" s="53" t="s">
        <v>32</v>
      </c>
      <c r="N382" s="153"/>
      <c r="O382" s="78"/>
      <c r="P382" s="95" t="s">
        <v>3883</v>
      </c>
      <c r="Q382" s="92" t="s">
        <v>34</v>
      </c>
      <c r="R382" s="92"/>
      <c r="S382" s="92"/>
      <c r="T382" s="95" t="s">
        <v>3884</v>
      </c>
      <c r="U382" s="53" t="s">
        <v>34</v>
      </c>
      <c r="V382" s="53"/>
      <c r="W382" s="53"/>
      <c r="X382" s="95" t="s">
        <v>3885</v>
      </c>
      <c r="Y382" s="53" t="s">
        <v>34</v>
      </c>
      <c r="Z382" s="52"/>
      <c r="AA382" s="52"/>
      <c r="AB382" s="104" t="s">
        <v>3886</v>
      </c>
      <c r="AC382" s="53" t="s">
        <v>34</v>
      </c>
      <c r="AD382" s="53"/>
      <c r="AE382" s="53"/>
      <c r="AF382" s="53" t="s">
        <v>38</v>
      </c>
    </row>
    <row r="383" spans="1:32" ht="45" hidden="1" customHeight="1" x14ac:dyDescent="0.25">
      <c r="A383" s="32">
        <v>380</v>
      </c>
      <c r="B383" s="19" t="s">
        <v>3887</v>
      </c>
      <c r="C383" s="32" t="s">
        <v>3888</v>
      </c>
      <c r="D383" s="11" t="str">
        <f t="shared" si="79"/>
        <v>https://pypi.org/project/sas7bdat/2.2.3</v>
      </c>
      <c r="E383" s="42">
        <v>43661.645758150124</v>
      </c>
      <c r="F383" s="14" t="s">
        <v>3888</v>
      </c>
      <c r="G383" s="34" t="s">
        <v>3889</v>
      </c>
      <c r="H383" s="42">
        <v>43661.645758150124</v>
      </c>
      <c r="I383" s="60"/>
      <c r="J383" s="28" t="s">
        <v>29</v>
      </c>
      <c r="K383" s="11"/>
      <c r="L383" s="11" t="s">
        <v>3890</v>
      </c>
      <c r="M383" s="53" t="s">
        <v>32</v>
      </c>
      <c r="N383" s="153"/>
      <c r="O383" s="78"/>
      <c r="P383" s="95" t="s">
        <v>3891</v>
      </c>
      <c r="Q383" s="92" t="s">
        <v>34</v>
      </c>
      <c r="R383" s="92"/>
      <c r="S383" s="92"/>
      <c r="T383" s="95" t="s">
        <v>3892</v>
      </c>
      <c r="U383" s="53" t="s">
        <v>34</v>
      </c>
      <c r="V383" s="53"/>
      <c r="W383" s="53"/>
      <c r="X383" s="95" t="s">
        <v>3893</v>
      </c>
      <c r="Y383" s="53" t="s">
        <v>34</v>
      </c>
      <c r="Z383" s="52"/>
      <c r="AA383" s="52"/>
      <c r="AB383" s="104" t="s">
        <v>3894</v>
      </c>
      <c r="AC383" s="53" t="s">
        <v>34</v>
      </c>
      <c r="AD383" s="53"/>
      <c r="AE383" s="53"/>
      <c r="AF383" s="53" t="s">
        <v>38</v>
      </c>
    </row>
    <row r="384" spans="1:32" ht="45" hidden="1" customHeight="1" x14ac:dyDescent="0.25">
      <c r="A384" s="32">
        <v>381</v>
      </c>
      <c r="B384" s="19" t="s">
        <v>3895</v>
      </c>
      <c r="C384" s="32" t="s">
        <v>3896</v>
      </c>
      <c r="D384" s="11" t="str">
        <f t="shared" si="79"/>
        <v>https://pypi.org/project/saspy/5.2.3</v>
      </c>
      <c r="E384" s="42">
        <v>45135.802651865917</v>
      </c>
      <c r="F384" s="14" t="s">
        <v>3897</v>
      </c>
      <c r="G384" s="34" t="s">
        <v>3898</v>
      </c>
      <c r="H384" s="42">
        <v>45846.57465013412</v>
      </c>
      <c r="I384" s="10" t="s">
        <v>3899</v>
      </c>
      <c r="J384" s="28" t="s">
        <v>124</v>
      </c>
      <c r="K384" s="11" t="s">
        <v>3900</v>
      </c>
      <c r="L384" s="11" t="s">
        <v>3901</v>
      </c>
      <c r="M384" s="53" t="s">
        <v>32</v>
      </c>
      <c r="N384" s="153"/>
      <c r="O384" s="78"/>
      <c r="P384" s="95" t="s">
        <v>3902</v>
      </c>
      <c r="Q384" s="92" t="s">
        <v>34</v>
      </c>
      <c r="R384" s="92"/>
      <c r="S384" s="92"/>
      <c r="T384" s="95" t="s">
        <v>3903</v>
      </c>
      <c r="U384" s="53" t="s">
        <v>34</v>
      </c>
      <c r="V384" s="53"/>
      <c r="W384" s="53"/>
      <c r="X384" s="95" t="s">
        <v>3904</v>
      </c>
      <c r="Y384" s="53" t="s">
        <v>34</v>
      </c>
      <c r="Z384" s="52"/>
      <c r="AA384" s="52"/>
      <c r="AB384" s="104" t="s">
        <v>3905</v>
      </c>
      <c r="AC384" s="53" t="s">
        <v>34</v>
      </c>
      <c r="AD384" s="53"/>
      <c r="AE384" s="53"/>
      <c r="AF384" s="53" t="s">
        <v>38</v>
      </c>
    </row>
    <row r="385" spans="1:32" ht="45" hidden="1" customHeight="1" x14ac:dyDescent="0.25">
      <c r="A385" s="32">
        <v>382</v>
      </c>
      <c r="B385" s="19" t="s">
        <v>3906</v>
      </c>
      <c r="C385" s="32" t="s">
        <v>3354</v>
      </c>
      <c r="D385" s="11" t="str">
        <f t="shared" si="79"/>
        <v>https://pypi.org/project/scikit-image/0.20.0</v>
      </c>
      <c r="E385" s="42">
        <v>44985.9800608023</v>
      </c>
      <c r="F385" s="14" t="s">
        <v>3907</v>
      </c>
      <c r="G385" s="34" t="s">
        <v>3908</v>
      </c>
      <c r="H385" s="42">
        <v>45706.752905901492</v>
      </c>
      <c r="I385" s="10" t="s">
        <v>3909</v>
      </c>
      <c r="J385" s="28" t="s">
        <v>44</v>
      </c>
      <c r="K385" s="11" t="s">
        <v>3910</v>
      </c>
      <c r="L385" s="11" t="s">
        <v>3911</v>
      </c>
      <c r="M385" s="53" t="s">
        <v>32</v>
      </c>
      <c r="N385" s="153"/>
      <c r="O385" s="78"/>
      <c r="P385" s="95" t="s">
        <v>3912</v>
      </c>
      <c r="Q385" s="92" t="s">
        <v>34</v>
      </c>
      <c r="R385" s="92"/>
      <c r="S385" s="92"/>
      <c r="T385" s="95" t="s">
        <v>3913</v>
      </c>
      <c r="U385" s="53" t="s">
        <v>34</v>
      </c>
      <c r="V385" s="53"/>
      <c r="W385" s="53"/>
      <c r="X385" s="95" t="s">
        <v>3914</v>
      </c>
      <c r="Y385" s="53" t="s">
        <v>34</v>
      </c>
      <c r="Z385" s="52"/>
      <c r="AA385" s="52"/>
      <c r="AB385" s="104" t="s">
        <v>3915</v>
      </c>
      <c r="AC385" s="53" t="s">
        <v>34</v>
      </c>
      <c r="AD385" s="53"/>
      <c r="AE385" s="53"/>
      <c r="AF385" s="53" t="s">
        <v>38</v>
      </c>
    </row>
    <row r="386" spans="1:32" ht="45" hidden="1" customHeight="1" x14ac:dyDescent="0.25">
      <c r="A386" s="32">
        <v>383</v>
      </c>
      <c r="B386" s="19" t="s">
        <v>3916</v>
      </c>
      <c r="C386" s="32" t="s">
        <v>653</v>
      </c>
      <c r="D386" s="11" t="str">
        <f t="shared" si="79"/>
        <v>https://pypi.org/project/scikit-learn/1.2.2</v>
      </c>
      <c r="E386" s="42">
        <v>44994.414704731003</v>
      </c>
      <c r="F386" s="14" t="s">
        <v>1044</v>
      </c>
      <c r="G386" s="34" t="s">
        <v>3917</v>
      </c>
      <c r="H386" s="42">
        <v>45813.917858887871</v>
      </c>
      <c r="I386" s="10" t="s">
        <v>3918</v>
      </c>
      <c r="J386" s="28" t="s">
        <v>29</v>
      </c>
      <c r="K386" s="11" t="s">
        <v>3919</v>
      </c>
      <c r="L386" s="11" t="s">
        <v>3920</v>
      </c>
      <c r="M386" s="50" t="s">
        <v>3921</v>
      </c>
      <c r="N386" s="156"/>
      <c r="O386" s="78"/>
      <c r="P386" s="95" t="s">
        <v>3922</v>
      </c>
      <c r="Q386" s="92" t="s">
        <v>34</v>
      </c>
      <c r="R386" s="41" t="str">
        <f>HYPERLINK(_xlfn.CONCAT("https://nvd.nist.gov/vuln/search/results?form_type=Basic&amp;results_type=overview&amp;query=",$B386,"&amp;search_type=all&amp;isCpeNameSearch=false"),CONCATENATE("NVD NIST ",$B386," link"))</f>
        <v>NVD NIST scikit-learn link</v>
      </c>
      <c r="S386" s="92"/>
      <c r="T386" s="95" t="s">
        <v>3923</v>
      </c>
      <c r="U386" s="50" t="s">
        <v>3924</v>
      </c>
      <c r="V386" s="41" t="str">
        <f>HYPERLINK(CONCATENATE("https://cve.mitre.org/cgi-bin/cvekey.cgi?keyword=",$B386),CONCATENATE("CVE MITRE ",$B386," link"))</f>
        <v>CVE MITRE scikit-learn link</v>
      </c>
      <c r="W386" s="50"/>
      <c r="X386" s="95" t="s">
        <v>3925</v>
      </c>
      <c r="Y386" s="53" t="s">
        <v>34</v>
      </c>
      <c r="Z386" s="142" t="str">
        <f t="shared" ref="Z386" si="83">HYPERLINK(CONCATENATE("https://security.snyk.io/vuln/pip?search=",$B386),CONCATENATE("Snyk ",$B386," link"))</f>
        <v>Snyk scikit-learn link</v>
      </c>
      <c r="AA386" s="52"/>
      <c r="AB386" s="104" t="s">
        <v>3926</v>
      </c>
      <c r="AC386" s="53" t="s">
        <v>34</v>
      </c>
      <c r="AD386" s="141" t="str">
        <f>HYPERLINK(CONCATENATE("https://www.exploit-db.com/search?q=",$B602,"&amp;verified=true"),CONCATENATE("Exploit-DB ",$B602," link"))</f>
        <v>Exploit-DB  link</v>
      </c>
      <c r="AE386" s="53"/>
      <c r="AF386" s="50" t="s">
        <v>3927</v>
      </c>
    </row>
    <row r="387" spans="1:32" ht="75" hidden="1" customHeight="1" x14ac:dyDescent="0.25">
      <c r="A387" s="32">
        <v>384</v>
      </c>
      <c r="B387" s="19" t="s">
        <v>3928</v>
      </c>
      <c r="C387" s="32">
        <v>20230426.121932</v>
      </c>
      <c r="D387" s="11" t="str">
        <f t="shared" si="79"/>
        <v>https://pypi.org/project/scikit-learn-intelex/20230426.121932</v>
      </c>
      <c r="E387" s="54" t="s">
        <v>142</v>
      </c>
      <c r="F387" s="58" t="s">
        <v>3929</v>
      </c>
      <c r="G387" s="43" t="s">
        <v>3930</v>
      </c>
      <c r="H387" s="42">
        <v>45847.671186103064</v>
      </c>
      <c r="I387" s="10" t="s">
        <v>3931</v>
      </c>
      <c r="J387" s="28" t="s">
        <v>29</v>
      </c>
      <c r="K387" s="11" t="s">
        <v>3932</v>
      </c>
      <c r="L387" s="11" t="s">
        <v>3933</v>
      </c>
      <c r="M387" s="53" t="s">
        <v>32</v>
      </c>
      <c r="N387" s="153"/>
      <c r="O387" s="78"/>
      <c r="P387" s="95" t="s">
        <v>3934</v>
      </c>
      <c r="Q387" s="92" t="s">
        <v>34</v>
      </c>
      <c r="R387" s="140"/>
      <c r="S387" s="92"/>
      <c r="T387" s="95" t="s">
        <v>3935</v>
      </c>
      <c r="U387" s="53" t="s">
        <v>34</v>
      </c>
      <c r="V387" s="53"/>
      <c r="W387" s="53"/>
      <c r="X387" s="95" t="s">
        <v>3936</v>
      </c>
      <c r="Y387" s="53" t="s">
        <v>34</v>
      </c>
      <c r="Z387" s="52"/>
      <c r="AA387" s="52"/>
      <c r="AB387" s="104" t="s">
        <v>3937</v>
      </c>
      <c r="AC387" s="53" t="s">
        <v>34</v>
      </c>
      <c r="AD387" s="53"/>
      <c r="AE387" s="53"/>
      <c r="AF387" s="53" t="s">
        <v>38</v>
      </c>
    </row>
    <row r="388" spans="1:32" ht="45" hidden="1" customHeight="1" x14ac:dyDescent="0.25">
      <c r="A388" s="32">
        <v>385</v>
      </c>
      <c r="B388" s="19" t="s">
        <v>3938</v>
      </c>
      <c r="C388" s="32" t="s">
        <v>3939</v>
      </c>
      <c r="D388" s="11" t="str">
        <f t="shared" si="79"/>
        <v>https://pypi.org/project/scipy/1.10.1</v>
      </c>
      <c r="E388" s="42">
        <v>44976.856895307108</v>
      </c>
      <c r="F388" s="14" t="s">
        <v>1045</v>
      </c>
      <c r="G388" s="34" t="s">
        <v>3940</v>
      </c>
      <c r="H388" s="42">
        <v>45830.679372890219</v>
      </c>
      <c r="I388" s="10" t="s">
        <v>3941</v>
      </c>
      <c r="J388" s="28" t="s">
        <v>29</v>
      </c>
      <c r="K388" s="11" t="s">
        <v>3942</v>
      </c>
      <c r="L388" s="11" t="s">
        <v>3943</v>
      </c>
      <c r="M388" s="53" t="s">
        <v>32</v>
      </c>
      <c r="N388" s="153"/>
      <c r="O388" s="78"/>
      <c r="P388" s="95" t="s">
        <v>3944</v>
      </c>
      <c r="Q388" s="92" t="s">
        <v>34</v>
      </c>
      <c r="R388" s="41" t="str">
        <f>HYPERLINK(_xlfn.CONCAT("https://nvd.nist.gov/vuln/search/results?form_type=Basic&amp;results_type=overview&amp;query=",$B388,"&amp;search_type=all&amp;isCpeNameSearch=false"),CONCATENATE("NVD NIST ",$B388," link"))</f>
        <v>NVD NIST scipy link</v>
      </c>
      <c r="S388" s="92"/>
      <c r="T388" s="95" t="s">
        <v>3945</v>
      </c>
      <c r="U388" s="50" t="s">
        <v>3946</v>
      </c>
      <c r="V388" s="41" t="str">
        <f>HYPERLINK(CONCATENATE("https://cve.mitre.org/cgi-bin/cvekey.cgi?keyword=",$B388),CONCATENATE("CVE MITRE ",$B388," link"))</f>
        <v>CVE MITRE scipy link</v>
      </c>
      <c r="W388" s="50"/>
      <c r="X388" s="95" t="s">
        <v>3947</v>
      </c>
      <c r="Y388" s="50" t="s">
        <v>3948</v>
      </c>
      <c r="Z388" s="142" t="str">
        <f t="shared" ref="Z388" si="84">HYPERLINK(CONCATENATE("https://security.snyk.io/vuln/pip?search=",$B388),CONCATENATE("Snyk ",$B388," link"))</f>
        <v>Snyk scipy link</v>
      </c>
      <c r="AA388" s="109"/>
      <c r="AB388" s="104" t="s">
        <v>3949</v>
      </c>
      <c r="AC388" s="53" t="s">
        <v>34</v>
      </c>
      <c r="AD388" s="141" t="str">
        <f>HYPERLINK(CONCATENATE("https://www.exploit-db.com/search?q=",$B604,"&amp;verified=true"),CONCATENATE("Exploit-DB ",$B604," link"))</f>
        <v>Exploit-DB  link</v>
      </c>
      <c r="AE388" s="53"/>
      <c r="AF388" s="50" t="s">
        <v>3950</v>
      </c>
    </row>
    <row r="389" spans="1:32" ht="45" hidden="1" customHeight="1" x14ac:dyDescent="0.25">
      <c r="A389" s="32">
        <v>386</v>
      </c>
      <c r="B389" s="19" t="s">
        <v>3951</v>
      </c>
      <c r="C389" s="32" t="s">
        <v>3952</v>
      </c>
      <c r="D389" s="11" t="str">
        <f t="shared" si="79"/>
        <v>https://pypi.org/project/scramp/1.4.5</v>
      </c>
      <c r="E389" s="42">
        <v>45395.524507713621</v>
      </c>
      <c r="F389" s="14" t="s">
        <v>3953</v>
      </c>
      <c r="G389" s="34" t="s">
        <v>3954</v>
      </c>
      <c r="H389" s="42">
        <v>45843.613916040027</v>
      </c>
      <c r="I389" s="10" t="s">
        <v>250</v>
      </c>
      <c r="J389" s="28" t="s">
        <v>29</v>
      </c>
      <c r="K389" s="11" t="s">
        <v>3955</v>
      </c>
      <c r="L389" s="11" t="s">
        <v>3956</v>
      </c>
      <c r="M389" s="53" t="s">
        <v>32</v>
      </c>
      <c r="N389" s="153"/>
      <c r="O389" s="78"/>
      <c r="P389" s="95" t="s">
        <v>3957</v>
      </c>
      <c r="Q389" s="92" t="s">
        <v>34</v>
      </c>
      <c r="R389" s="140"/>
      <c r="S389" s="92"/>
      <c r="T389" s="95" t="s">
        <v>3958</v>
      </c>
      <c r="U389" s="53" t="s">
        <v>34</v>
      </c>
      <c r="V389" s="53"/>
      <c r="W389" s="53"/>
      <c r="X389" s="95" t="s">
        <v>3959</v>
      </c>
      <c r="Y389" s="53" t="s">
        <v>34</v>
      </c>
      <c r="Z389" s="52"/>
      <c r="AA389" s="52"/>
      <c r="AB389" s="104" t="s">
        <v>3960</v>
      </c>
      <c r="AC389" s="53" t="s">
        <v>34</v>
      </c>
      <c r="AD389" s="53"/>
      <c r="AE389" s="53"/>
      <c r="AF389" s="53" t="s">
        <v>38</v>
      </c>
    </row>
    <row r="390" spans="1:32" ht="45" hidden="1" customHeight="1" x14ac:dyDescent="0.25">
      <c r="A390" s="32">
        <v>387</v>
      </c>
      <c r="B390" s="19" t="s">
        <v>3961</v>
      </c>
      <c r="C390" s="32" t="s">
        <v>432</v>
      </c>
      <c r="D390" s="11" t="str">
        <f t="shared" si="79"/>
        <v>https://pypi.org/project/Scrapy/2.8.0</v>
      </c>
      <c r="E390" s="42">
        <v>44959.204916900082</v>
      </c>
      <c r="F390" s="14" t="s">
        <v>3962</v>
      </c>
      <c r="G390" s="34" t="s">
        <v>3963</v>
      </c>
      <c r="H390" s="42">
        <v>45840.653631746427</v>
      </c>
      <c r="I390" s="10" t="s">
        <v>3964</v>
      </c>
      <c r="J390" s="28" t="s">
        <v>29</v>
      </c>
      <c r="K390" s="11" t="s">
        <v>3965</v>
      </c>
      <c r="L390" s="11" t="s">
        <v>3966</v>
      </c>
      <c r="M390" s="50" t="s">
        <v>3967</v>
      </c>
      <c r="N390" s="156"/>
      <c r="O390" s="78"/>
      <c r="P390" s="95" t="s">
        <v>3968</v>
      </c>
      <c r="Q390" s="92" t="s">
        <v>34</v>
      </c>
      <c r="R390" s="41" t="str">
        <f>HYPERLINK(_xlfn.CONCAT("https://nvd.nist.gov/vuln/search/results?form_type=Basic&amp;results_type=overview&amp;query=",$B390,"&amp;search_type=all&amp;isCpeNameSearch=false"),CONCATENATE("NVD NIST ",$B390," link"))</f>
        <v>NVD NIST Scrapy link</v>
      </c>
      <c r="S390" s="92"/>
      <c r="T390" s="95" t="s">
        <v>3969</v>
      </c>
      <c r="U390" s="53" t="s">
        <v>34</v>
      </c>
      <c r="V390" s="41" t="str">
        <f>HYPERLINK(CONCATENATE("https://cve.mitre.org/cgi-bin/cvekey.cgi?keyword=",$B390),CONCATENATE("CVE MITRE ",$B390," link"))</f>
        <v>CVE MITRE Scrapy link</v>
      </c>
      <c r="W390" s="53"/>
      <c r="X390" s="95" t="s">
        <v>3970</v>
      </c>
      <c r="Y390" s="53" t="s">
        <v>34</v>
      </c>
      <c r="Z390" s="142" t="str">
        <f t="shared" ref="Z390" si="85">HYPERLINK(CONCATENATE("https://security.snyk.io/vuln/pip?search=",$B390),CONCATENATE("Snyk ",$B390," link"))</f>
        <v>Snyk Scrapy link</v>
      </c>
      <c r="AA390" s="52"/>
      <c r="AB390" s="104" t="s">
        <v>3971</v>
      </c>
      <c r="AC390" s="53" t="s">
        <v>34</v>
      </c>
      <c r="AD390" s="141" t="str">
        <f>HYPERLINK(CONCATENATE("https://www.exploit-db.com/search?q=",$B606,"&amp;verified=true"),CONCATENATE("Exploit-DB ",$B606," link"))</f>
        <v>Exploit-DB  link</v>
      </c>
      <c r="AE390" s="53"/>
      <c r="AF390" s="50" t="s">
        <v>3972</v>
      </c>
    </row>
    <row r="391" spans="1:32" ht="45" hidden="1" customHeight="1" x14ac:dyDescent="0.25">
      <c r="A391" s="32">
        <v>388</v>
      </c>
      <c r="B391" s="19" t="s">
        <v>3973</v>
      </c>
      <c r="C391" s="32" t="s">
        <v>3974</v>
      </c>
      <c r="D391" s="11" t="str">
        <f t="shared" si="79"/>
        <v>https://pypi.org/project/seaborn/0.12.2</v>
      </c>
      <c r="E391" s="42">
        <v>44925.809450443659</v>
      </c>
      <c r="F391" s="14" t="s">
        <v>3975</v>
      </c>
      <c r="G391" s="34" t="s">
        <v>3976</v>
      </c>
      <c r="H391" s="42">
        <v>45316.556824058869</v>
      </c>
      <c r="I391" s="10" t="s">
        <v>3977</v>
      </c>
      <c r="J391" s="28" t="s">
        <v>124</v>
      </c>
      <c r="K391" s="11" t="s">
        <v>3978</v>
      </c>
      <c r="L391" s="11" t="s">
        <v>3979</v>
      </c>
      <c r="M391" s="53" t="s">
        <v>32</v>
      </c>
      <c r="N391" s="153"/>
      <c r="O391" s="78"/>
      <c r="P391" s="95" t="s">
        <v>3980</v>
      </c>
      <c r="Q391" s="92" t="s">
        <v>34</v>
      </c>
      <c r="R391" s="140"/>
      <c r="S391" s="92"/>
      <c r="T391" s="95" t="s">
        <v>3981</v>
      </c>
      <c r="U391" s="53" t="s">
        <v>34</v>
      </c>
      <c r="V391" s="53"/>
      <c r="W391" s="53"/>
      <c r="X391" s="95" t="s">
        <v>3982</v>
      </c>
      <c r="Y391" s="53" t="s">
        <v>34</v>
      </c>
      <c r="Z391" s="52"/>
      <c r="AA391" s="52"/>
      <c r="AB391" s="104" t="s">
        <v>3983</v>
      </c>
      <c r="AC391" s="53" t="s">
        <v>34</v>
      </c>
      <c r="AD391" s="53"/>
      <c r="AE391" s="53"/>
      <c r="AF391" s="53" t="s">
        <v>38</v>
      </c>
    </row>
    <row r="392" spans="1:32" ht="45" hidden="1" customHeight="1" x14ac:dyDescent="0.25">
      <c r="A392" s="32">
        <v>389</v>
      </c>
      <c r="B392" s="19" t="s">
        <v>3984</v>
      </c>
      <c r="C392" s="32" t="s">
        <v>179</v>
      </c>
      <c r="D392" s="11" t="str">
        <f t="shared" si="79"/>
        <v>https://pypi.org/project/Send2Trash/1.8.0</v>
      </c>
      <c r="E392" s="42">
        <v>44417.120130727453</v>
      </c>
      <c r="F392" s="14" t="s">
        <v>3985</v>
      </c>
      <c r="G392" s="34" t="s">
        <v>3986</v>
      </c>
      <c r="H392" s="42">
        <v>45389.000780542578</v>
      </c>
      <c r="I392" s="10" t="s">
        <v>3987</v>
      </c>
      <c r="J392" s="28" t="s">
        <v>29</v>
      </c>
      <c r="K392" s="11" t="s">
        <v>3988</v>
      </c>
      <c r="L392" s="11" t="s">
        <v>3989</v>
      </c>
      <c r="M392" s="53" t="s">
        <v>32</v>
      </c>
      <c r="N392" s="153"/>
      <c r="O392" s="78"/>
      <c r="P392" s="95" t="s">
        <v>3990</v>
      </c>
      <c r="Q392" s="92" t="s">
        <v>34</v>
      </c>
      <c r="R392" s="92"/>
      <c r="S392" s="92"/>
      <c r="T392" s="95" t="s">
        <v>3991</v>
      </c>
      <c r="U392" s="53" t="s">
        <v>34</v>
      </c>
      <c r="V392" s="53"/>
      <c r="W392" s="53"/>
      <c r="X392" s="95" t="s">
        <v>3992</v>
      </c>
      <c r="Y392" s="53" t="s">
        <v>34</v>
      </c>
      <c r="Z392" s="52"/>
      <c r="AA392" s="52"/>
      <c r="AB392" s="104" t="s">
        <v>3993</v>
      </c>
      <c r="AC392" s="53" t="s">
        <v>34</v>
      </c>
      <c r="AD392" s="53"/>
      <c r="AE392" s="53"/>
      <c r="AF392" s="53" t="s">
        <v>38</v>
      </c>
    </row>
    <row r="393" spans="1:32" ht="60" hidden="1" customHeight="1" x14ac:dyDescent="0.25">
      <c r="A393" s="32">
        <v>390</v>
      </c>
      <c r="B393" s="19" t="s">
        <v>3994</v>
      </c>
      <c r="C393" s="32" t="s">
        <v>3995</v>
      </c>
      <c r="D393" s="11" t="str">
        <f t="shared" si="79"/>
        <v>https://pypi.org/project/service-identity/18.1.0</v>
      </c>
      <c r="E393" s="42">
        <v>43439.535185819361</v>
      </c>
      <c r="F393" s="14" t="s">
        <v>3996</v>
      </c>
      <c r="G393" s="34" t="s">
        <v>3997</v>
      </c>
      <c r="H393" s="42">
        <v>45591.306901643868</v>
      </c>
      <c r="I393" s="10" t="s">
        <v>3998</v>
      </c>
      <c r="J393" s="28" t="s">
        <v>29</v>
      </c>
      <c r="K393" s="11" t="s">
        <v>233</v>
      </c>
      <c r="L393" s="11" t="s">
        <v>234</v>
      </c>
      <c r="M393" s="53" t="s">
        <v>32</v>
      </c>
      <c r="N393" s="153"/>
      <c r="O393" s="78"/>
      <c r="P393" s="95" t="s">
        <v>3999</v>
      </c>
      <c r="Q393" s="92" t="s">
        <v>34</v>
      </c>
      <c r="R393" s="92"/>
      <c r="S393" s="92"/>
      <c r="T393" s="95" t="s">
        <v>4000</v>
      </c>
      <c r="U393" s="53" t="s">
        <v>34</v>
      </c>
      <c r="V393" s="53"/>
      <c r="W393" s="53"/>
      <c r="X393" s="95" t="s">
        <v>4001</v>
      </c>
      <c r="Y393" s="53" t="s">
        <v>34</v>
      </c>
      <c r="Z393" s="52"/>
      <c r="AA393" s="52"/>
      <c r="AB393" s="104" t="s">
        <v>4002</v>
      </c>
      <c r="AC393" s="53" t="s">
        <v>34</v>
      </c>
      <c r="AD393" s="53"/>
      <c r="AE393" s="53"/>
      <c r="AF393" s="53" t="s">
        <v>38</v>
      </c>
    </row>
    <row r="394" spans="1:32" ht="45" hidden="1" customHeight="1" x14ac:dyDescent="0.25">
      <c r="A394" s="32">
        <v>391</v>
      </c>
      <c r="B394" s="19" t="s">
        <v>754</v>
      </c>
      <c r="C394" s="32" t="s">
        <v>4003</v>
      </c>
      <c r="D394" s="11" t="str">
        <f t="shared" si="79"/>
        <v>https://pypi.org/project/setuptools/67.8.0</v>
      </c>
      <c r="E394" s="42">
        <v>45065.818467709752</v>
      </c>
      <c r="F394" s="14" t="s">
        <v>4004</v>
      </c>
      <c r="G394" s="34" t="s">
        <v>4005</v>
      </c>
      <c r="H394" s="42">
        <v>45804.039463709058</v>
      </c>
      <c r="I394" s="10" t="s">
        <v>4006</v>
      </c>
      <c r="J394" s="28" t="s">
        <v>29</v>
      </c>
      <c r="K394" s="11" t="s">
        <v>4007</v>
      </c>
      <c r="L394" s="11" t="s">
        <v>4008</v>
      </c>
      <c r="M394" s="53" t="s">
        <v>32</v>
      </c>
      <c r="N394" s="153"/>
      <c r="O394" s="78"/>
      <c r="P394" s="95" t="s">
        <v>4009</v>
      </c>
      <c r="Q394" s="92" t="s">
        <v>34</v>
      </c>
      <c r="R394" s="92"/>
      <c r="S394" s="92"/>
      <c r="T394" s="95" t="s">
        <v>4010</v>
      </c>
      <c r="U394" s="53" t="s">
        <v>34</v>
      </c>
      <c r="V394" s="53"/>
      <c r="W394" s="53"/>
      <c r="X394" s="95" t="s">
        <v>4011</v>
      </c>
      <c r="Y394" s="53" t="s">
        <v>34</v>
      </c>
      <c r="Z394" s="52"/>
      <c r="AA394" s="52"/>
      <c r="AB394" s="104" t="s">
        <v>4012</v>
      </c>
      <c r="AC394" s="53" t="s">
        <v>34</v>
      </c>
      <c r="AD394" s="53"/>
      <c r="AE394" s="53"/>
      <c r="AF394" s="53" t="s">
        <v>38</v>
      </c>
    </row>
    <row r="395" spans="1:32" ht="45" hidden="1" customHeight="1" x14ac:dyDescent="0.25">
      <c r="A395" s="32">
        <v>392</v>
      </c>
      <c r="B395" s="19" t="s">
        <v>4013</v>
      </c>
      <c r="C395" s="32" t="s">
        <v>4014</v>
      </c>
      <c r="D395" s="11" t="str">
        <f t="shared" ref="D395:D458" si="86">HYPERLINK(_xlfn.CONCAT("https://pypi.org/project/",$B395,"/",$C395))</f>
        <v>https://pypi.org/project/shap/0.42.1</v>
      </c>
      <c r="E395" s="42">
        <v>45122.479984099533</v>
      </c>
      <c r="F395" s="14" t="s">
        <v>4015</v>
      </c>
      <c r="G395" s="34" t="s">
        <v>4016</v>
      </c>
      <c r="H395" s="42">
        <v>45820.545009666297</v>
      </c>
      <c r="I395" s="10" t="s">
        <v>4017</v>
      </c>
      <c r="J395" s="28" t="s">
        <v>29</v>
      </c>
      <c r="K395" s="11" t="s">
        <v>4018</v>
      </c>
      <c r="L395" s="11" t="s">
        <v>4019</v>
      </c>
      <c r="M395" s="53" t="s">
        <v>32</v>
      </c>
      <c r="N395" s="153"/>
      <c r="O395" s="78"/>
      <c r="P395" s="95" t="s">
        <v>4020</v>
      </c>
      <c r="Q395" s="92" t="s">
        <v>34</v>
      </c>
      <c r="R395" s="92"/>
      <c r="S395" s="92"/>
      <c r="T395" s="95" t="s">
        <v>4021</v>
      </c>
      <c r="U395" s="53" t="s">
        <v>34</v>
      </c>
      <c r="V395" s="53"/>
      <c r="W395" s="53"/>
      <c r="X395" s="95" t="s">
        <v>4022</v>
      </c>
      <c r="Y395" s="53" t="s">
        <v>34</v>
      </c>
      <c r="Z395" s="52"/>
      <c r="AA395" s="52"/>
      <c r="AB395" s="104" t="s">
        <v>4023</v>
      </c>
      <c r="AC395" s="53" t="s">
        <v>34</v>
      </c>
      <c r="AD395" s="53"/>
      <c r="AE395" s="53"/>
      <c r="AF395" s="53" t="s">
        <v>38</v>
      </c>
    </row>
    <row r="396" spans="1:32" ht="45" hidden="1" customHeight="1" x14ac:dyDescent="0.25">
      <c r="A396" s="32">
        <v>393</v>
      </c>
      <c r="B396" s="19" t="s">
        <v>4024</v>
      </c>
      <c r="C396" s="32" t="s">
        <v>346</v>
      </c>
      <c r="D396" s="11" t="str">
        <f t="shared" si="86"/>
        <v>https://pypi.org/project/simpful/2.11.0</v>
      </c>
      <c r="E396" s="42">
        <v>45055.532378595381</v>
      </c>
      <c r="F396" s="14" t="s">
        <v>4025</v>
      </c>
      <c r="G396" s="34" t="s">
        <v>4026</v>
      </c>
      <c r="H396" s="42">
        <v>45349.538982316823</v>
      </c>
      <c r="I396" s="10" t="s">
        <v>4027</v>
      </c>
      <c r="J396" s="28" t="s">
        <v>124</v>
      </c>
      <c r="K396" s="11" t="s">
        <v>4028</v>
      </c>
      <c r="L396" s="11" t="s">
        <v>4029</v>
      </c>
      <c r="M396" s="53" t="s">
        <v>32</v>
      </c>
      <c r="N396" s="153"/>
      <c r="O396" s="78"/>
      <c r="P396" s="95" t="s">
        <v>4030</v>
      </c>
      <c r="Q396" s="92" t="s">
        <v>34</v>
      </c>
      <c r="R396" s="92"/>
      <c r="S396" s="92"/>
      <c r="T396" s="95" t="s">
        <v>4031</v>
      </c>
      <c r="U396" s="53" t="s">
        <v>34</v>
      </c>
      <c r="V396" s="53"/>
      <c r="W396" s="53"/>
      <c r="X396" s="95" t="s">
        <v>4032</v>
      </c>
      <c r="Y396" s="53" t="s">
        <v>34</v>
      </c>
      <c r="Z396" s="52"/>
      <c r="AA396" s="52"/>
      <c r="AB396" s="104" t="s">
        <v>4033</v>
      </c>
      <c r="AC396" s="53" t="s">
        <v>34</v>
      </c>
      <c r="AD396" s="53"/>
      <c r="AE396" s="53"/>
      <c r="AF396" s="53" t="s">
        <v>38</v>
      </c>
    </row>
    <row r="397" spans="1:32" ht="60" hidden="1" customHeight="1" x14ac:dyDescent="0.25">
      <c r="A397" s="32">
        <v>394</v>
      </c>
      <c r="B397" s="19" t="s">
        <v>4034</v>
      </c>
      <c r="C397" s="32" t="s">
        <v>752</v>
      </c>
      <c r="D397" s="11" t="str">
        <f t="shared" si="86"/>
        <v>https://pypi.org/project/simplegeneric/0.8.1</v>
      </c>
      <c r="E397" s="42">
        <v>41000.985487808692</v>
      </c>
      <c r="F397" s="14" t="s">
        <v>752</v>
      </c>
      <c r="G397" s="34" t="s">
        <v>4035</v>
      </c>
      <c r="H397" s="42">
        <v>41000.985487808692</v>
      </c>
      <c r="I397" s="60"/>
      <c r="J397" s="28" t="s">
        <v>263</v>
      </c>
      <c r="K397" s="11"/>
      <c r="L397" s="11" t="s">
        <v>4036</v>
      </c>
      <c r="M397" s="53" t="s">
        <v>32</v>
      </c>
      <c r="N397" s="153"/>
      <c r="O397" s="78"/>
      <c r="P397" s="95" t="s">
        <v>4037</v>
      </c>
      <c r="Q397" s="92" t="s">
        <v>34</v>
      </c>
      <c r="R397" s="92"/>
      <c r="S397" s="92"/>
      <c r="T397" s="95" t="s">
        <v>4038</v>
      </c>
      <c r="U397" s="53" t="s">
        <v>34</v>
      </c>
      <c r="V397" s="53"/>
      <c r="W397" s="53"/>
      <c r="X397" s="95" t="s">
        <v>4039</v>
      </c>
      <c r="Y397" s="53" t="s">
        <v>34</v>
      </c>
      <c r="Z397" s="52"/>
      <c r="AA397" s="52"/>
      <c r="AB397" s="104" t="s">
        <v>4040</v>
      </c>
      <c r="AC397" s="53" t="s">
        <v>34</v>
      </c>
      <c r="AD397" s="53"/>
      <c r="AE397" s="53"/>
      <c r="AF397" s="53" t="s">
        <v>38</v>
      </c>
    </row>
    <row r="398" spans="1:32" ht="60" hidden="1" customHeight="1" x14ac:dyDescent="0.25">
      <c r="A398" s="32">
        <v>395</v>
      </c>
      <c r="B398" s="19" t="s">
        <v>4041</v>
      </c>
      <c r="C398" s="32" t="s">
        <v>609</v>
      </c>
      <c r="D398" s="11" t="str">
        <f t="shared" si="86"/>
        <v>https://pypi.org/project/singledispatch/4.0.0</v>
      </c>
      <c r="E398" s="42">
        <v>44928.348748051612</v>
      </c>
      <c r="F398" s="14" t="s">
        <v>4042</v>
      </c>
      <c r="G398" s="34" t="s">
        <v>4043</v>
      </c>
      <c r="H398" s="42">
        <v>45791.30887014656</v>
      </c>
      <c r="I398" s="10" t="s">
        <v>4044</v>
      </c>
      <c r="J398" s="28" t="s">
        <v>29</v>
      </c>
      <c r="K398" s="11" t="s">
        <v>4045</v>
      </c>
      <c r="L398" s="11" t="s">
        <v>4046</v>
      </c>
      <c r="M398" s="53" t="s">
        <v>32</v>
      </c>
      <c r="N398" s="153"/>
      <c r="O398" s="78"/>
      <c r="P398" s="95" t="s">
        <v>4047</v>
      </c>
      <c r="Q398" s="92" t="s">
        <v>34</v>
      </c>
      <c r="R398" s="92"/>
      <c r="S398" s="92"/>
      <c r="T398" s="95" t="s">
        <v>4048</v>
      </c>
      <c r="U398" s="53" t="s">
        <v>34</v>
      </c>
      <c r="V398" s="53"/>
      <c r="W398" s="53"/>
      <c r="X398" s="95" t="s">
        <v>4049</v>
      </c>
      <c r="Y398" s="53" t="s">
        <v>34</v>
      </c>
      <c r="Z398" s="52"/>
      <c r="AA398" s="52"/>
      <c r="AB398" s="104" t="s">
        <v>4050</v>
      </c>
      <c r="AC398" s="53" t="s">
        <v>34</v>
      </c>
      <c r="AD398" s="53"/>
      <c r="AE398" s="53"/>
      <c r="AF398" s="53" t="s">
        <v>38</v>
      </c>
    </row>
    <row r="399" spans="1:32" ht="45" hidden="1" customHeight="1" x14ac:dyDescent="0.25">
      <c r="A399" s="32">
        <v>396</v>
      </c>
      <c r="B399" s="19" t="s">
        <v>4051</v>
      </c>
      <c r="C399" s="32" t="s">
        <v>4052</v>
      </c>
      <c r="D399" s="11" t="str">
        <f t="shared" si="86"/>
        <v>https://pypi.org/project/sip/6.6.2</v>
      </c>
      <c r="E399" s="42">
        <v>44729.878308245337</v>
      </c>
      <c r="F399" s="14" t="s">
        <v>4053</v>
      </c>
      <c r="G399" s="34" t="s">
        <v>4054</v>
      </c>
      <c r="H399" s="42">
        <v>45811.58463766965</v>
      </c>
      <c r="I399" s="10" t="s">
        <v>4055</v>
      </c>
      <c r="J399" s="28" t="s">
        <v>124</v>
      </c>
      <c r="K399" s="11" t="s">
        <v>3328</v>
      </c>
      <c r="L399" s="11" t="s">
        <v>3329</v>
      </c>
      <c r="M399" s="53" t="s">
        <v>32</v>
      </c>
      <c r="N399" s="153"/>
      <c r="O399" s="78"/>
      <c r="P399" s="95" t="s">
        <v>4056</v>
      </c>
      <c r="Q399" s="92" t="s">
        <v>34</v>
      </c>
      <c r="R399" s="92"/>
      <c r="S399" s="92"/>
      <c r="T399" s="95" t="s">
        <v>4057</v>
      </c>
      <c r="U399" s="53" t="s">
        <v>34</v>
      </c>
      <c r="V399" s="53"/>
      <c r="W399" s="53"/>
      <c r="X399" s="95" t="s">
        <v>4058</v>
      </c>
      <c r="Y399" s="53" t="s">
        <v>34</v>
      </c>
      <c r="Z399" s="52"/>
      <c r="AA399" s="52"/>
      <c r="AB399" s="104" t="s">
        <v>4059</v>
      </c>
      <c r="AC399" s="53" t="s">
        <v>34</v>
      </c>
      <c r="AD399" s="53"/>
      <c r="AE399" s="53"/>
      <c r="AF399" s="53" t="s">
        <v>38</v>
      </c>
    </row>
    <row r="400" spans="1:32" ht="45" hidden="1" customHeight="1" x14ac:dyDescent="0.25">
      <c r="A400" s="32">
        <v>397</v>
      </c>
      <c r="B400" s="19" t="s">
        <v>3474</v>
      </c>
      <c r="C400" s="32" t="s">
        <v>1045</v>
      </c>
      <c r="D400" s="11" t="str">
        <f t="shared" si="86"/>
        <v>https://pypi.org/project/six/1.16.0</v>
      </c>
      <c r="E400" s="42">
        <v>44321.596032843481</v>
      </c>
      <c r="F400" s="14" t="s">
        <v>4060</v>
      </c>
      <c r="G400" s="34" t="s">
        <v>4061</v>
      </c>
      <c r="H400" s="42">
        <v>45630.732945321863</v>
      </c>
      <c r="I400" s="60"/>
      <c r="J400" s="28" t="s">
        <v>29</v>
      </c>
      <c r="K400" s="11" t="s">
        <v>4062</v>
      </c>
      <c r="L400" s="11" t="s">
        <v>4063</v>
      </c>
      <c r="M400" s="53" t="s">
        <v>32</v>
      </c>
      <c r="N400" s="153"/>
      <c r="O400" s="78"/>
      <c r="P400" s="95" t="s">
        <v>4064</v>
      </c>
      <c r="Q400" s="92" t="s">
        <v>34</v>
      </c>
      <c r="R400" s="92"/>
      <c r="S400" s="92"/>
      <c r="T400" s="95" t="s">
        <v>4065</v>
      </c>
      <c r="U400" s="53" t="s">
        <v>34</v>
      </c>
      <c r="V400" s="53"/>
      <c r="W400" s="53"/>
      <c r="X400" s="95" t="s">
        <v>4066</v>
      </c>
      <c r="Y400" s="53" t="s">
        <v>34</v>
      </c>
      <c r="Z400" s="52"/>
      <c r="AA400" s="52"/>
      <c r="AB400" s="104" t="s">
        <v>4067</v>
      </c>
      <c r="AC400" s="53" t="s">
        <v>34</v>
      </c>
      <c r="AD400" s="53"/>
      <c r="AE400" s="53"/>
      <c r="AF400" s="53" t="s">
        <v>38</v>
      </c>
    </row>
    <row r="401" spans="1:32" ht="45" hidden="1" customHeight="1" x14ac:dyDescent="0.25">
      <c r="A401" s="32">
        <v>398</v>
      </c>
      <c r="B401" s="19" t="s">
        <v>4068</v>
      </c>
      <c r="C401" s="32" t="s">
        <v>4069</v>
      </c>
      <c r="D401" s="11" t="str">
        <f t="shared" si="86"/>
        <v>https://pypi.org/project/slicer/0.0.7</v>
      </c>
      <c r="E401" s="42">
        <v>44181.109733210542</v>
      </c>
      <c r="F401" s="14" t="s">
        <v>4070</v>
      </c>
      <c r="G401" s="34" t="s">
        <v>4071</v>
      </c>
      <c r="H401" s="42">
        <v>45360.293839218059</v>
      </c>
      <c r="I401" s="60"/>
      <c r="J401" s="28" t="s">
        <v>929</v>
      </c>
      <c r="K401" s="11" t="s">
        <v>4072</v>
      </c>
      <c r="L401" s="11" t="s">
        <v>4073</v>
      </c>
      <c r="M401" s="53" t="s">
        <v>32</v>
      </c>
      <c r="N401" s="153"/>
      <c r="O401" s="78"/>
      <c r="P401" s="95" t="s">
        <v>4074</v>
      </c>
      <c r="Q401" s="92" t="s">
        <v>34</v>
      </c>
      <c r="R401" s="92"/>
      <c r="S401" s="92"/>
      <c r="T401" s="95" t="s">
        <v>4075</v>
      </c>
      <c r="U401" s="53" t="s">
        <v>34</v>
      </c>
      <c r="V401" s="53"/>
      <c r="W401" s="53"/>
      <c r="X401" s="95" t="s">
        <v>4076</v>
      </c>
      <c r="Y401" s="53" t="s">
        <v>34</v>
      </c>
      <c r="Z401" s="52"/>
      <c r="AA401" s="52"/>
      <c r="AB401" s="104" t="s">
        <v>4077</v>
      </c>
      <c r="AC401" s="53" t="s">
        <v>34</v>
      </c>
      <c r="AD401" s="53"/>
      <c r="AE401" s="53"/>
      <c r="AF401" s="53" t="s">
        <v>38</v>
      </c>
    </row>
    <row r="402" spans="1:32" ht="45" hidden="1" customHeight="1" x14ac:dyDescent="0.25">
      <c r="A402" s="32">
        <v>399</v>
      </c>
      <c r="B402" s="19" t="s">
        <v>4078</v>
      </c>
      <c r="C402" s="32" t="s">
        <v>1128</v>
      </c>
      <c r="D402" s="11" t="str">
        <f t="shared" si="86"/>
        <v>https://pypi.org/project/smart-open/5.2.1</v>
      </c>
      <c r="E402" s="42">
        <v>44436.463079519373</v>
      </c>
      <c r="F402" s="14" t="s">
        <v>4079</v>
      </c>
      <c r="G402" s="34" t="s">
        <v>4080</v>
      </c>
      <c r="H402" s="42">
        <v>45841.421175919633</v>
      </c>
      <c r="I402" s="10" t="s">
        <v>4081</v>
      </c>
      <c r="J402" s="28" t="s">
        <v>29</v>
      </c>
      <c r="K402" s="11" t="s">
        <v>4082</v>
      </c>
      <c r="L402" s="11" t="s">
        <v>4083</v>
      </c>
      <c r="M402" s="53" t="s">
        <v>32</v>
      </c>
      <c r="N402" s="153"/>
      <c r="O402" s="78"/>
      <c r="P402" s="95" t="s">
        <v>4084</v>
      </c>
      <c r="Q402" s="92" t="s">
        <v>34</v>
      </c>
      <c r="R402" s="92"/>
      <c r="S402" s="92"/>
      <c r="T402" s="95" t="s">
        <v>4085</v>
      </c>
      <c r="U402" s="53" t="s">
        <v>34</v>
      </c>
      <c r="V402" s="53"/>
      <c r="W402" s="53"/>
      <c r="X402" s="95" t="s">
        <v>4086</v>
      </c>
      <c r="Y402" s="53" t="s">
        <v>34</v>
      </c>
      <c r="Z402" s="52"/>
      <c r="AA402" s="52"/>
      <c r="AB402" s="104" t="s">
        <v>4087</v>
      </c>
      <c r="AC402" s="53" t="s">
        <v>34</v>
      </c>
      <c r="AD402" s="53"/>
      <c r="AE402" s="53"/>
      <c r="AF402" s="53" t="s">
        <v>38</v>
      </c>
    </row>
    <row r="403" spans="1:32" ht="60" hidden="1" customHeight="1" x14ac:dyDescent="0.25">
      <c r="A403" s="32">
        <v>400</v>
      </c>
      <c r="B403" s="19" t="s">
        <v>4088</v>
      </c>
      <c r="C403" s="32" t="s">
        <v>90</v>
      </c>
      <c r="D403" s="11" t="str">
        <f t="shared" si="86"/>
        <v>https://pypi.org/project/sniffio/1.2.0</v>
      </c>
      <c r="E403" s="42">
        <v>44115.767782300798</v>
      </c>
      <c r="F403" s="14" t="s">
        <v>2453</v>
      </c>
      <c r="G403" s="43" t="s">
        <v>4089</v>
      </c>
      <c r="H403" s="42">
        <v>45347.972236066656</v>
      </c>
      <c r="I403" s="47"/>
      <c r="J403" s="23" t="s">
        <v>29</v>
      </c>
      <c r="K403" s="11" t="s">
        <v>4090</v>
      </c>
      <c r="L403" s="45" t="s">
        <v>4091</v>
      </c>
      <c r="M403" s="29" t="s">
        <v>32</v>
      </c>
      <c r="N403" s="151"/>
      <c r="O403" s="78"/>
      <c r="P403" s="95" t="s">
        <v>4092</v>
      </c>
      <c r="Q403" s="90" t="s">
        <v>34</v>
      </c>
      <c r="R403" s="90"/>
      <c r="S403" s="90"/>
      <c r="T403" s="95" t="s">
        <v>4093</v>
      </c>
      <c r="U403" s="25" t="s">
        <v>34</v>
      </c>
      <c r="V403" s="25"/>
      <c r="W403" s="25"/>
      <c r="X403" s="95" t="s">
        <v>4094</v>
      </c>
      <c r="Y403" s="25" t="s">
        <v>34</v>
      </c>
      <c r="Z403" s="108"/>
      <c r="AA403" s="108"/>
      <c r="AB403" s="104" t="s">
        <v>4095</v>
      </c>
      <c r="AC403" s="25" t="s">
        <v>34</v>
      </c>
      <c r="AD403" s="25"/>
      <c r="AE403" s="25"/>
      <c r="AF403" s="25" t="s">
        <v>38</v>
      </c>
    </row>
    <row r="404" spans="1:32" ht="60" hidden="1" customHeight="1" x14ac:dyDescent="0.25">
      <c r="A404" s="32">
        <v>401</v>
      </c>
      <c r="B404" s="19" t="s">
        <v>4096</v>
      </c>
      <c r="C404" s="32" t="s">
        <v>1250</v>
      </c>
      <c r="D404" s="11" t="str">
        <f t="shared" si="86"/>
        <v>https://pypi.org/project/snowballstemmer/2.2.0</v>
      </c>
      <c r="E404" s="42">
        <v>44516.77679158251</v>
      </c>
      <c r="F404" s="14" t="s">
        <v>671</v>
      </c>
      <c r="G404" s="34" t="s">
        <v>4097</v>
      </c>
      <c r="H404" s="42">
        <v>45786.690860781448</v>
      </c>
      <c r="I404" s="60"/>
      <c r="J404" s="28" t="s">
        <v>29</v>
      </c>
      <c r="K404" s="11" t="s">
        <v>4098</v>
      </c>
      <c r="L404" s="11" t="s">
        <v>4099</v>
      </c>
      <c r="M404" s="53" t="s">
        <v>32</v>
      </c>
      <c r="N404" s="153"/>
      <c r="O404" s="78"/>
      <c r="P404" s="95" t="s">
        <v>4100</v>
      </c>
      <c r="Q404" s="92" t="s">
        <v>34</v>
      </c>
      <c r="R404" s="92"/>
      <c r="S404" s="92"/>
      <c r="T404" s="95" t="s">
        <v>4101</v>
      </c>
      <c r="U404" s="53" t="s">
        <v>34</v>
      </c>
      <c r="V404" s="53"/>
      <c r="W404" s="53"/>
      <c r="X404" s="95" t="s">
        <v>4102</v>
      </c>
      <c r="Y404" s="53" t="s">
        <v>34</v>
      </c>
      <c r="Z404" s="52"/>
      <c r="AA404" s="52"/>
      <c r="AB404" s="104" t="s">
        <v>4103</v>
      </c>
      <c r="AC404" s="53" t="s">
        <v>34</v>
      </c>
      <c r="AD404" s="53"/>
      <c r="AE404" s="53"/>
      <c r="AF404" s="53" t="s">
        <v>38</v>
      </c>
    </row>
    <row r="405" spans="1:32" ht="60" hidden="1" customHeight="1" x14ac:dyDescent="0.25">
      <c r="A405" s="32">
        <v>402</v>
      </c>
      <c r="B405" s="19" t="s">
        <v>4104</v>
      </c>
      <c r="C405" s="32" t="s">
        <v>762</v>
      </c>
      <c r="D405" s="11" t="str">
        <f t="shared" si="86"/>
        <v>https://pypi.org/project/sortedcollections/2.1.0</v>
      </c>
      <c r="E405" s="42">
        <v>44214.927261113357</v>
      </c>
      <c r="F405" s="14" t="s">
        <v>762</v>
      </c>
      <c r="G405" s="34" t="s">
        <v>4105</v>
      </c>
      <c r="H405" s="42">
        <v>44214.927261113357</v>
      </c>
      <c r="I405" s="10" t="s">
        <v>4106</v>
      </c>
      <c r="J405" s="28" t="s">
        <v>29</v>
      </c>
      <c r="K405" s="11"/>
      <c r="L405" s="11" t="s">
        <v>4107</v>
      </c>
      <c r="M405" s="53" t="s">
        <v>32</v>
      </c>
      <c r="N405" s="153"/>
      <c r="O405" s="78"/>
      <c r="P405" s="95" t="s">
        <v>4108</v>
      </c>
      <c r="Q405" s="92" t="s">
        <v>34</v>
      </c>
      <c r="R405" s="92"/>
      <c r="S405" s="92"/>
      <c r="T405" s="95" t="s">
        <v>4109</v>
      </c>
      <c r="U405" s="53" t="s">
        <v>34</v>
      </c>
      <c r="V405" s="53"/>
      <c r="W405" s="53"/>
      <c r="X405" s="95" t="s">
        <v>4110</v>
      </c>
      <c r="Y405" s="53" t="s">
        <v>34</v>
      </c>
      <c r="Z405" s="52"/>
      <c r="AA405" s="52"/>
      <c r="AB405" s="104" t="s">
        <v>4111</v>
      </c>
      <c r="AC405" s="53" t="s">
        <v>34</v>
      </c>
      <c r="AD405" s="53"/>
      <c r="AE405" s="53"/>
      <c r="AF405" s="53" t="s">
        <v>38</v>
      </c>
    </row>
    <row r="406" spans="1:32" ht="60" hidden="1" customHeight="1" x14ac:dyDescent="0.25">
      <c r="A406" s="32">
        <v>403</v>
      </c>
      <c r="B406" s="19" t="s">
        <v>4106</v>
      </c>
      <c r="C406" s="32" t="s">
        <v>763</v>
      </c>
      <c r="D406" s="11" t="str">
        <f t="shared" si="86"/>
        <v>https://pypi.org/project/sortedcontainers/2.4.0</v>
      </c>
      <c r="E406" s="42">
        <v>44332.91922659499</v>
      </c>
      <c r="F406" s="14" t="s">
        <v>763</v>
      </c>
      <c r="G406" s="34" t="s">
        <v>4112</v>
      </c>
      <c r="H406" s="42">
        <v>44332.91922659499</v>
      </c>
      <c r="I406" s="60"/>
      <c r="J406" s="28" t="s">
        <v>29</v>
      </c>
      <c r="K406" s="11"/>
      <c r="L406" s="11" t="s">
        <v>4113</v>
      </c>
      <c r="M406" s="53" t="s">
        <v>32</v>
      </c>
      <c r="N406" s="153"/>
      <c r="O406" s="78"/>
      <c r="P406" s="95" t="s">
        <v>4114</v>
      </c>
      <c r="Q406" s="92" t="s">
        <v>34</v>
      </c>
      <c r="R406" s="92"/>
      <c r="S406" s="92"/>
      <c r="T406" s="95" t="s">
        <v>4115</v>
      </c>
      <c r="U406" s="53" t="s">
        <v>34</v>
      </c>
      <c r="V406" s="53"/>
      <c r="W406" s="53"/>
      <c r="X406" s="95" t="s">
        <v>4116</v>
      </c>
      <c r="Y406" s="53" t="s">
        <v>34</v>
      </c>
      <c r="Z406" s="52"/>
      <c r="AA406" s="52"/>
      <c r="AB406" s="104" t="s">
        <v>4117</v>
      </c>
      <c r="AC406" s="53" t="s">
        <v>34</v>
      </c>
      <c r="AD406" s="53"/>
      <c r="AE406" s="53"/>
      <c r="AF406" s="53" t="s">
        <v>38</v>
      </c>
    </row>
    <row r="407" spans="1:32" ht="45" hidden="1" customHeight="1" x14ac:dyDescent="0.25">
      <c r="A407" s="32">
        <v>404</v>
      </c>
      <c r="B407" s="19" t="s">
        <v>4118</v>
      </c>
      <c r="C407" s="32">
        <v>2.4</v>
      </c>
      <c r="D407" s="11" t="str">
        <f t="shared" si="86"/>
        <v>https://pypi.org/project/soupsieve/2.4</v>
      </c>
      <c r="E407" s="42">
        <v>44971.689461690963</v>
      </c>
      <c r="F407" s="14" t="s">
        <v>4119</v>
      </c>
      <c r="G407" s="34" t="s">
        <v>4120</v>
      </c>
      <c r="H407" s="42">
        <v>45767.784805517447</v>
      </c>
      <c r="I407" s="60"/>
      <c r="J407" s="28" t="s">
        <v>29</v>
      </c>
      <c r="K407" s="11" t="s">
        <v>4121</v>
      </c>
      <c r="L407" s="11" t="s">
        <v>4122</v>
      </c>
      <c r="M407" s="53" t="s">
        <v>32</v>
      </c>
      <c r="N407" s="153"/>
      <c r="O407" s="78"/>
      <c r="P407" s="95" t="s">
        <v>4123</v>
      </c>
      <c r="Q407" s="92" t="s">
        <v>34</v>
      </c>
      <c r="R407" s="92"/>
      <c r="S407" s="92"/>
      <c r="T407" s="95" t="s">
        <v>4124</v>
      </c>
      <c r="U407" s="53" t="s">
        <v>34</v>
      </c>
      <c r="V407" s="53"/>
      <c r="W407" s="53"/>
      <c r="X407" s="95" t="s">
        <v>4125</v>
      </c>
      <c r="Y407" s="53" t="s">
        <v>34</v>
      </c>
      <c r="Z407" s="52"/>
      <c r="AA407" s="52"/>
      <c r="AB407" s="104" t="s">
        <v>4126</v>
      </c>
      <c r="AC407" s="53" t="s">
        <v>34</v>
      </c>
      <c r="AD407" s="53"/>
      <c r="AE407" s="53"/>
      <c r="AF407" s="53" t="s">
        <v>38</v>
      </c>
    </row>
    <row r="408" spans="1:32" ht="45" hidden="1" customHeight="1" x14ac:dyDescent="0.25">
      <c r="A408" s="32">
        <v>405</v>
      </c>
      <c r="B408" s="19" t="s">
        <v>4127</v>
      </c>
      <c r="C408" s="32" t="s">
        <v>3561</v>
      </c>
      <c r="D408" s="11" t="str">
        <f t="shared" si="86"/>
        <v>https://pypi.org/project/Sphinx/5.0.2</v>
      </c>
      <c r="E408" s="42">
        <v>44728.720593655038</v>
      </c>
      <c r="F408" s="14" t="s">
        <v>4128</v>
      </c>
      <c r="G408" s="34" t="s">
        <v>4129</v>
      </c>
      <c r="H408" s="42">
        <v>45718.938852272629</v>
      </c>
      <c r="I408" s="10" t="s">
        <v>4130</v>
      </c>
      <c r="J408" s="28" t="s">
        <v>29</v>
      </c>
      <c r="K408" s="11" t="s">
        <v>4131</v>
      </c>
      <c r="L408" s="11" t="s">
        <v>4132</v>
      </c>
      <c r="M408" s="50" t="s">
        <v>4133</v>
      </c>
      <c r="N408" s="156"/>
      <c r="O408" s="78"/>
      <c r="P408" s="95" t="s">
        <v>4134</v>
      </c>
      <c r="Q408" s="92" t="s">
        <v>34</v>
      </c>
      <c r="R408" s="41" t="str">
        <f>HYPERLINK(_xlfn.CONCAT("https://nvd.nist.gov/vuln/search/results?form_type=Basic&amp;results_type=overview&amp;query=",$B408,"&amp;search_type=all&amp;isCpeNameSearch=false"),CONCATENATE("NVD NIST ",$B408," link"))</f>
        <v>NVD NIST Sphinx link</v>
      </c>
      <c r="S408" s="92"/>
      <c r="T408" s="95" t="s">
        <v>4135</v>
      </c>
      <c r="U408" s="50" t="s">
        <v>4136</v>
      </c>
      <c r="V408" s="41" t="str">
        <f>HYPERLINK(CONCATENATE("https://cve.mitre.org/cgi-bin/cvekey.cgi?keyword=",$B408),CONCATENATE("CVE MITRE ",$B408," link"))</f>
        <v>CVE MITRE Sphinx link</v>
      </c>
      <c r="W408" s="50"/>
      <c r="X408" s="95" t="s">
        <v>4137</v>
      </c>
      <c r="Y408" s="50" t="s">
        <v>4138</v>
      </c>
      <c r="Z408" s="142" t="str">
        <f t="shared" ref="Z408" si="87">HYPERLINK(CONCATENATE("https://security.snyk.io/vuln/pip?search=",$B408),CONCATENATE("Snyk ",$B408," link"))</f>
        <v>Snyk Sphinx link</v>
      </c>
      <c r="AA408" s="109"/>
      <c r="AB408" s="104" t="s">
        <v>4139</v>
      </c>
      <c r="AC408" s="53" t="s">
        <v>34</v>
      </c>
      <c r="AD408" s="141" t="str">
        <f>HYPERLINK(CONCATENATE("https://www.exploit-db.com/search?q=",$B624,"&amp;verified=true"),CONCATENATE("Exploit-DB ",$B624," link"))</f>
        <v>Exploit-DB  link</v>
      </c>
      <c r="AE408" s="53"/>
      <c r="AF408" s="50" t="s">
        <v>4140</v>
      </c>
    </row>
    <row r="409" spans="1:32" ht="60" hidden="1" customHeight="1" x14ac:dyDescent="0.25">
      <c r="A409" s="32">
        <v>406</v>
      </c>
      <c r="B409" s="19" t="s">
        <v>4141</v>
      </c>
      <c r="C409" s="32" t="s">
        <v>3551</v>
      </c>
      <c r="D409" s="11" t="str">
        <f t="shared" si="86"/>
        <v>https://pypi.org/project/sphinxcontrib-applehelp/1.0.2</v>
      </c>
      <c r="E409" s="42">
        <v>43890.175622608949</v>
      </c>
      <c r="F409" s="14" t="s">
        <v>366</v>
      </c>
      <c r="G409" s="34" t="s">
        <v>4142</v>
      </c>
      <c r="H409" s="42">
        <v>45502.047904985207</v>
      </c>
      <c r="I409" s="10" t="s">
        <v>4143</v>
      </c>
      <c r="J409" s="28" t="s">
        <v>29</v>
      </c>
      <c r="K409" s="11" t="s">
        <v>4144</v>
      </c>
      <c r="L409" s="11" t="s">
        <v>4145</v>
      </c>
      <c r="M409" s="53" t="s">
        <v>32</v>
      </c>
      <c r="N409" s="153"/>
      <c r="O409" s="78"/>
      <c r="P409" s="95" t="s">
        <v>4146</v>
      </c>
      <c r="Q409" s="92" t="s">
        <v>34</v>
      </c>
      <c r="R409" s="140"/>
      <c r="S409" s="92"/>
      <c r="T409" s="95" t="s">
        <v>4147</v>
      </c>
      <c r="U409" s="53" t="s">
        <v>34</v>
      </c>
      <c r="V409" s="53"/>
      <c r="W409" s="53"/>
      <c r="X409" s="95" t="s">
        <v>4148</v>
      </c>
      <c r="Y409" s="53" t="s">
        <v>34</v>
      </c>
      <c r="Z409" s="52"/>
      <c r="AA409" s="52"/>
      <c r="AB409" s="104" t="s">
        <v>4149</v>
      </c>
      <c r="AC409" s="53" t="s">
        <v>34</v>
      </c>
      <c r="AD409" s="53"/>
      <c r="AE409" s="53"/>
      <c r="AF409" s="53" t="s">
        <v>38</v>
      </c>
    </row>
    <row r="410" spans="1:32" ht="60" hidden="1" customHeight="1" x14ac:dyDescent="0.25">
      <c r="A410" s="32">
        <v>407</v>
      </c>
      <c r="B410" s="19" t="s">
        <v>4150</v>
      </c>
      <c r="C410" s="32" t="s">
        <v>3551</v>
      </c>
      <c r="D410" s="11" t="str">
        <f t="shared" si="86"/>
        <v>https://pypi.org/project/sphinxcontrib-devhelp/1.0.2</v>
      </c>
      <c r="E410" s="42">
        <v>43890.176860707827</v>
      </c>
      <c r="F410" s="14" t="s">
        <v>366</v>
      </c>
      <c r="G410" s="34" t="s">
        <v>4151</v>
      </c>
      <c r="H410" s="42">
        <v>45502.048170662383</v>
      </c>
      <c r="I410" s="10" t="s">
        <v>4143</v>
      </c>
      <c r="J410" s="28" t="s">
        <v>29</v>
      </c>
      <c r="K410" s="11" t="s">
        <v>4152</v>
      </c>
      <c r="L410" s="11" t="s">
        <v>4153</v>
      </c>
      <c r="M410" s="53" t="s">
        <v>32</v>
      </c>
      <c r="N410" s="153"/>
      <c r="O410" s="78"/>
      <c r="P410" s="95" t="s">
        <v>4154</v>
      </c>
      <c r="Q410" s="92" t="s">
        <v>34</v>
      </c>
      <c r="R410" s="92"/>
      <c r="S410" s="92"/>
      <c r="T410" s="95" t="s">
        <v>4155</v>
      </c>
      <c r="U410" s="53" t="s">
        <v>34</v>
      </c>
      <c r="V410" s="53"/>
      <c r="W410" s="53"/>
      <c r="X410" s="95" t="s">
        <v>4156</v>
      </c>
      <c r="Y410" s="53" t="s">
        <v>34</v>
      </c>
      <c r="Z410" s="52"/>
      <c r="AA410" s="52"/>
      <c r="AB410" s="104" t="s">
        <v>4157</v>
      </c>
      <c r="AC410" s="53" t="s">
        <v>34</v>
      </c>
      <c r="AD410" s="53"/>
      <c r="AE410" s="53"/>
      <c r="AF410" s="53" t="s">
        <v>38</v>
      </c>
    </row>
    <row r="411" spans="1:32" ht="60" hidden="1" customHeight="1" x14ac:dyDescent="0.25">
      <c r="A411" s="32">
        <v>408</v>
      </c>
      <c r="B411" s="19" t="s">
        <v>4158</v>
      </c>
      <c r="C411" s="32" t="s">
        <v>366</v>
      </c>
      <c r="D411" s="11" t="str">
        <f t="shared" si="86"/>
        <v>https://pypi.org/project/sphinxcontrib-htmlhelp/2.0.0</v>
      </c>
      <c r="E411" s="42">
        <v>44338.668185402566</v>
      </c>
      <c r="F411" s="14" t="s">
        <v>762</v>
      </c>
      <c r="G411" s="34" t="s">
        <v>4159</v>
      </c>
      <c r="H411" s="42">
        <v>45502.048338044813</v>
      </c>
      <c r="I411" s="10" t="s">
        <v>4143</v>
      </c>
      <c r="J411" s="28" t="s">
        <v>29</v>
      </c>
      <c r="K411" s="11" t="s">
        <v>4160</v>
      </c>
      <c r="L411" s="11" t="s">
        <v>4161</v>
      </c>
      <c r="M411" s="53" t="s">
        <v>32</v>
      </c>
      <c r="N411" s="153"/>
      <c r="O411" s="78"/>
      <c r="P411" s="95" t="s">
        <v>4162</v>
      </c>
      <c r="Q411" s="92" t="s">
        <v>34</v>
      </c>
      <c r="R411" s="92"/>
      <c r="S411" s="92"/>
      <c r="T411" s="95" t="s">
        <v>4163</v>
      </c>
      <c r="U411" s="53" t="s">
        <v>34</v>
      </c>
      <c r="V411" s="53"/>
      <c r="W411" s="53"/>
      <c r="X411" s="95" t="s">
        <v>4164</v>
      </c>
      <c r="Y411" s="53" t="s">
        <v>34</v>
      </c>
      <c r="Z411" s="52"/>
      <c r="AA411" s="52"/>
      <c r="AB411" s="104" t="s">
        <v>4165</v>
      </c>
      <c r="AC411" s="53" t="s">
        <v>34</v>
      </c>
      <c r="AD411" s="53"/>
      <c r="AE411" s="53"/>
      <c r="AF411" s="53" t="s">
        <v>38</v>
      </c>
    </row>
    <row r="412" spans="1:32" ht="60" hidden="1" customHeight="1" x14ac:dyDescent="0.25">
      <c r="A412" s="32">
        <v>409</v>
      </c>
      <c r="B412" s="19" t="s">
        <v>4166</v>
      </c>
      <c r="C412" s="32" t="s">
        <v>905</v>
      </c>
      <c r="D412" s="11" t="str">
        <f t="shared" si="86"/>
        <v>https://pypi.org/project/sphinxcontrib-jsmath/1.0.1</v>
      </c>
      <c r="E412" s="42">
        <v>43486.673777011223</v>
      </c>
      <c r="F412" s="14" t="s">
        <v>905</v>
      </c>
      <c r="G412" s="34" t="s">
        <v>4167</v>
      </c>
      <c r="H412" s="42">
        <v>43486.673777011223</v>
      </c>
      <c r="I412" s="10" t="s">
        <v>4168</v>
      </c>
      <c r="J412" s="28" t="s">
        <v>29</v>
      </c>
      <c r="K412" s="11"/>
      <c r="L412" s="11" t="s">
        <v>4169</v>
      </c>
      <c r="M412" s="53" t="s">
        <v>32</v>
      </c>
      <c r="N412" s="153"/>
      <c r="O412" s="78"/>
      <c r="P412" s="95" t="s">
        <v>4170</v>
      </c>
      <c r="Q412" s="92" t="s">
        <v>34</v>
      </c>
      <c r="R412" s="92"/>
      <c r="S412" s="92"/>
      <c r="T412" s="95" t="s">
        <v>4171</v>
      </c>
      <c r="U412" s="53" t="s">
        <v>34</v>
      </c>
      <c r="V412" s="53"/>
      <c r="W412" s="53"/>
      <c r="X412" s="95" t="s">
        <v>4172</v>
      </c>
      <c r="Y412" s="53" t="s">
        <v>34</v>
      </c>
      <c r="Z412" s="52"/>
      <c r="AA412" s="52"/>
      <c r="AB412" s="104" t="s">
        <v>4173</v>
      </c>
      <c r="AC412" s="53" t="s">
        <v>34</v>
      </c>
      <c r="AD412" s="53"/>
      <c r="AE412" s="53"/>
      <c r="AF412" s="53" t="s">
        <v>38</v>
      </c>
    </row>
    <row r="413" spans="1:32" ht="60" hidden="1" customHeight="1" x14ac:dyDescent="0.25">
      <c r="A413" s="32">
        <v>410</v>
      </c>
      <c r="B413" s="19" t="s">
        <v>4174</v>
      </c>
      <c r="C413" s="32" t="s">
        <v>2402</v>
      </c>
      <c r="D413" s="11" t="str">
        <f t="shared" si="86"/>
        <v>https://pypi.org/project/sphinxcontrib-qthelp/1.0.3</v>
      </c>
      <c r="E413" s="42">
        <v>43890.179958924797</v>
      </c>
      <c r="F413" s="14" t="s">
        <v>366</v>
      </c>
      <c r="G413" s="34" t="s">
        <v>4175</v>
      </c>
      <c r="H413" s="42">
        <v>45502.048551913198</v>
      </c>
      <c r="I413" s="10" t="s">
        <v>4143</v>
      </c>
      <c r="J413" s="28" t="s">
        <v>29</v>
      </c>
      <c r="K413" s="11" t="s">
        <v>4176</v>
      </c>
      <c r="L413" s="11" t="s">
        <v>4177</v>
      </c>
      <c r="M413" s="53" t="s">
        <v>32</v>
      </c>
      <c r="N413" s="153"/>
      <c r="O413" s="78"/>
      <c r="P413" s="95" t="s">
        <v>4178</v>
      </c>
      <c r="Q413" s="92" t="s">
        <v>34</v>
      </c>
      <c r="R413" s="92"/>
      <c r="S413" s="92"/>
      <c r="T413" s="95" t="s">
        <v>4179</v>
      </c>
      <c r="U413" s="53" t="s">
        <v>34</v>
      </c>
      <c r="V413" s="53"/>
      <c r="W413" s="53"/>
      <c r="X413" s="95" t="s">
        <v>4180</v>
      </c>
      <c r="Y413" s="53" t="s">
        <v>34</v>
      </c>
      <c r="Z413" s="52"/>
      <c r="AA413" s="52"/>
      <c r="AB413" s="104" t="s">
        <v>4181</v>
      </c>
      <c r="AC413" s="53" t="s">
        <v>34</v>
      </c>
      <c r="AD413" s="53"/>
      <c r="AE413" s="53"/>
      <c r="AF413" s="53" t="s">
        <v>38</v>
      </c>
    </row>
    <row r="414" spans="1:32" ht="75" hidden="1" customHeight="1" x14ac:dyDescent="0.25">
      <c r="A414" s="32">
        <v>411</v>
      </c>
      <c r="B414" s="19" t="s">
        <v>4182</v>
      </c>
      <c r="C414" s="32" t="s">
        <v>4183</v>
      </c>
      <c r="D414" s="11" t="str">
        <f t="shared" si="86"/>
        <v>https://pypi.org/project/sphinxcontrib-serializinghtml/1.1.5</v>
      </c>
      <c r="E414" s="42">
        <v>44338.672009573413</v>
      </c>
      <c r="F414" s="14" t="s">
        <v>366</v>
      </c>
      <c r="G414" s="34" t="s">
        <v>4184</v>
      </c>
      <c r="H414" s="42">
        <v>45502.048706061229</v>
      </c>
      <c r="I414" s="10" t="s">
        <v>4143</v>
      </c>
      <c r="J414" s="28" t="s">
        <v>29</v>
      </c>
      <c r="K414" s="11" t="s">
        <v>4185</v>
      </c>
      <c r="L414" s="11" t="s">
        <v>4186</v>
      </c>
      <c r="M414" s="53" t="s">
        <v>32</v>
      </c>
      <c r="N414" s="153"/>
      <c r="O414" s="78"/>
      <c r="P414" s="95" t="s">
        <v>4187</v>
      </c>
      <c r="Q414" s="92" t="s">
        <v>34</v>
      </c>
      <c r="R414" s="92"/>
      <c r="S414" s="92"/>
      <c r="T414" s="95" t="s">
        <v>4188</v>
      </c>
      <c r="U414" s="53" t="s">
        <v>34</v>
      </c>
      <c r="V414" s="53"/>
      <c r="W414" s="53"/>
      <c r="X414" s="95" t="s">
        <v>4189</v>
      </c>
      <c r="Y414" s="53" t="s">
        <v>34</v>
      </c>
      <c r="Z414" s="52"/>
      <c r="AA414" s="52"/>
      <c r="AB414" s="104" t="s">
        <v>4190</v>
      </c>
      <c r="AC414" s="53" t="s">
        <v>34</v>
      </c>
      <c r="AD414" s="53"/>
      <c r="AE414" s="53"/>
      <c r="AF414" s="53" t="s">
        <v>38</v>
      </c>
    </row>
    <row r="415" spans="1:32" ht="75" hidden="1" customHeight="1" x14ac:dyDescent="0.25">
      <c r="A415" s="32">
        <v>412</v>
      </c>
      <c r="B415" s="19" t="s">
        <v>4191</v>
      </c>
      <c r="C415" s="32" t="s">
        <v>4192</v>
      </c>
      <c r="D415" s="11" t="str">
        <f t="shared" si="86"/>
        <v>https://pypi.org/project/sphinxcontrib-websupport/1.2.4</v>
      </c>
      <c r="E415" s="42">
        <v>44052.649608116379</v>
      </c>
      <c r="F415" s="14" t="s">
        <v>366</v>
      </c>
      <c r="G415" s="34" t="s">
        <v>4193</v>
      </c>
      <c r="H415" s="42">
        <v>45502.048860404968</v>
      </c>
      <c r="I415" s="10" t="s">
        <v>4194</v>
      </c>
      <c r="J415" s="28" t="s">
        <v>29</v>
      </c>
      <c r="K415" s="11" t="s">
        <v>4195</v>
      </c>
      <c r="L415" s="11" t="s">
        <v>4196</v>
      </c>
      <c r="M415" s="53" t="s">
        <v>32</v>
      </c>
      <c r="N415" s="153"/>
      <c r="O415" s="78"/>
      <c r="P415" s="95" t="s">
        <v>4197</v>
      </c>
      <c r="Q415" s="92" t="s">
        <v>34</v>
      </c>
      <c r="R415" s="92"/>
      <c r="S415" s="92"/>
      <c r="T415" s="95" t="s">
        <v>4198</v>
      </c>
      <c r="U415" s="53" t="s">
        <v>34</v>
      </c>
      <c r="V415" s="53"/>
      <c r="W415" s="53"/>
      <c r="X415" s="95" t="s">
        <v>4199</v>
      </c>
      <c r="Y415" s="53" t="s">
        <v>34</v>
      </c>
      <c r="Z415" s="52"/>
      <c r="AA415" s="52"/>
      <c r="AB415" s="104" t="s">
        <v>4200</v>
      </c>
      <c r="AC415" s="53" t="s">
        <v>34</v>
      </c>
      <c r="AD415" s="53"/>
      <c r="AE415" s="53"/>
      <c r="AF415" s="53" t="s">
        <v>38</v>
      </c>
    </row>
    <row r="416" spans="1:32" ht="45" hidden="1" customHeight="1" x14ac:dyDescent="0.25">
      <c r="A416" s="32">
        <v>413</v>
      </c>
      <c r="B416" s="19" t="s">
        <v>4201</v>
      </c>
      <c r="C416" s="32" t="s">
        <v>4202</v>
      </c>
      <c r="D416" s="11" t="str">
        <f t="shared" si="86"/>
        <v>https://pypi.org/project/spyder/5.4.4</v>
      </c>
      <c r="E416" s="42">
        <v>45125.839295916609</v>
      </c>
      <c r="F416" s="14" t="s">
        <v>4203</v>
      </c>
      <c r="G416" s="34" t="s">
        <v>4204</v>
      </c>
      <c r="H416" s="42">
        <v>45799.883036730011</v>
      </c>
      <c r="I416" s="10" t="s">
        <v>4205</v>
      </c>
      <c r="J416" s="28" t="s">
        <v>29</v>
      </c>
      <c r="K416" s="11"/>
      <c r="L416" s="11" t="s">
        <v>4206</v>
      </c>
      <c r="M416" s="53" t="s">
        <v>32</v>
      </c>
      <c r="N416" s="153"/>
      <c r="O416" s="78"/>
      <c r="P416" s="95" t="s">
        <v>4207</v>
      </c>
      <c r="Q416" s="92" t="s">
        <v>34</v>
      </c>
      <c r="R416" s="92"/>
      <c r="S416" s="92"/>
      <c r="T416" s="95" t="s">
        <v>4208</v>
      </c>
      <c r="U416" s="53" t="s">
        <v>34</v>
      </c>
      <c r="V416" s="53"/>
      <c r="W416" s="53"/>
      <c r="X416" s="95" t="s">
        <v>4209</v>
      </c>
      <c r="Y416" s="53" t="s">
        <v>34</v>
      </c>
      <c r="Z416" s="52"/>
      <c r="AA416" s="52"/>
      <c r="AB416" s="104" t="s">
        <v>4210</v>
      </c>
      <c r="AC416" s="53" t="s">
        <v>34</v>
      </c>
      <c r="AD416" s="53"/>
      <c r="AE416" s="53"/>
      <c r="AF416" s="53" t="s">
        <v>38</v>
      </c>
    </row>
    <row r="417" spans="1:33" ht="60" hidden="1" customHeight="1" x14ac:dyDescent="0.25">
      <c r="A417" s="32">
        <v>414</v>
      </c>
      <c r="B417" s="19" t="s">
        <v>4211</v>
      </c>
      <c r="C417" s="32" t="s">
        <v>4212</v>
      </c>
      <c r="D417" s="11" t="str">
        <f t="shared" si="86"/>
        <v>https://pypi.org/project/spyder-kernels/2.4.4</v>
      </c>
      <c r="E417" s="42">
        <v>45106.63616848852</v>
      </c>
      <c r="F417" s="14" t="s">
        <v>2016</v>
      </c>
      <c r="G417" s="34" t="s">
        <v>4213</v>
      </c>
      <c r="H417" s="42">
        <v>45798.724049342272</v>
      </c>
      <c r="I417" s="10" t="s">
        <v>4214</v>
      </c>
      <c r="J417" s="28" t="s">
        <v>29</v>
      </c>
      <c r="K417" s="11" t="s">
        <v>4215</v>
      </c>
      <c r="L417" s="11" t="s">
        <v>4216</v>
      </c>
      <c r="M417" s="53" t="s">
        <v>32</v>
      </c>
      <c r="N417" s="153"/>
      <c r="O417" s="78"/>
      <c r="P417" s="95" t="s">
        <v>4217</v>
      </c>
      <c r="Q417" s="92" t="s">
        <v>34</v>
      </c>
      <c r="R417" s="92"/>
      <c r="S417" s="92"/>
      <c r="T417" s="95" t="s">
        <v>4218</v>
      </c>
      <c r="U417" s="53" t="s">
        <v>34</v>
      </c>
      <c r="V417" s="53"/>
      <c r="W417" s="53"/>
      <c r="X417" s="95" t="s">
        <v>4219</v>
      </c>
      <c r="Y417" s="53" t="s">
        <v>34</v>
      </c>
      <c r="Z417" s="52"/>
      <c r="AA417" s="52"/>
      <c r="AB417" s="104" t="s">
        <v>4220</v>
      </c>
      <c r="AC417" s="53" t="s">
        <v>34</v>
      </c>
      <c r="AD417" s="53"/>
      <c r="AE417" s="53"/>
      <c r="AF417" s="53" t="s">
        <v>38</v>
      </c>
    </row>
    <row r="418" spans="1:33" ht="79.5" customHeight="1" x14ac:dyDescent="0.25">
      <c r="A418" s="32">
        <v>415</v>
      </c>
      <c r="B418" s="19" t="s">
        <v>4221</v>
      </c>
      <c r="C418" s="32" t="s">
        <v>4222</v>
      </c>
      <c r="D418" s="11" t="str">
        <f t="shared" si="86"/>
        <v>https://pypi.org/project/SQLAlchemy/1.4.39</v>
      </c>
      <c r="E418" s="42">
        <v>44736.711571457257</v>
      </c>
      <c r="F418" s="14" t="s">
        <v>4223</v>
      </c>
      <c r="G418" s="34" t="s">
        <v>4224</v>
      </c>
      <c r="H418" s="42">
        <v>45791.741850013037</v>
      </c>
      <c r="I418" s="10" t="s">
        <v>4225</v>
      </c>
      <c r="J418" s="28" t="s">
        <v>29</v>
      </c>
      <c r="K418" s="11" t="s">
        <v>4226</v>
      </c>
      <c r="L418" s="11" t="s">
        <v>4227</v>
      </c>
      <c r="M418" s="50" t="s">
        <v>4228</v>
      </c>
      <c r="N418" s="164"/>
      <c r="O418" s="78"/>
      <c r="P418" s="95" t="s">
        <v>4229</v>
      </c>
      <c r="Q418" s="147" t="s">
        <v>4230</v>
      </c>
      <c r="R418" s="41" t="str">
        <f>HYPERLINK(_xlfn.CONCAT("https://nvd.nist.gov/vuln/search/results?form_type=Basic&amp;results_type=overview&amp;query=",$B418,"&amp;search_type=all&amp;isCpeNameSearch=false"),CONCATENATE("NVD NIST ",$B418," link"))</f>
        <v>NVD NIST SQLAlchemy link</v>
      </c>
      <c r="S418" s="16" t="s">
        <v>5629</v>
      </c>
      <c r="T418" s="95" t="s">
        <v>4231</v>
      </c>
      <c r="U418" s="50" t="s">
        <v>4232</v>
      </c>
      <c r="V418" s="41" t="str">
        <f>HYPERLINK(CONCATENATE("https://cve.mitre.org/cgi-bin/cvekey.cgi?keyword=",$B418),CONCATENATE("CVE MITRE ",$B418," link"))</f>
        <v>CVE MITRE SQLAlchemy link</v>
      </c>
      <c r="W418" s="16" t="s">
        <v>5629</v>
      </c>
      <c r="X418" s="95" t="s">
        <v>4233</v>
      </c>
      <c r="Y418" s="50" t="s">
        <v>4234</v>
      </c>
      <c r="Z418" s="142" t="str">
        <f>HYPERLINK(CONCATENATE("https://security.snyk.io/package/pip/",$B418),CONCATENATE("Snyk ",$B418," link"))</f>
        <v>Snyk SQLAlchemy link</v>
      </c>
      <c r="AA418" s="16" t="s">
        <v>5629</v>
      </c>
      <c r="AB418" s="104" t="s">
        <v>4235</v>
      </c>
      <c r="AC418" s="53" t="s">
        <v>34</v>
      </c>
      <c r="AD418" s="141" t="str">
        <f>HYPERLINK(CONCATENATE("https://www.exploit-db.com/search?q=",$B418,"&amp;verified=true"),CONCATENATE("Exploit-DB ",$B418," link"))</f>
        <v>Exploit-DB SQLAlchemy link</v>
      </c>
      <c r="AE418" s="143" t="s">
        <v>5630</v>
      </c>
      <c r="AF418" s="50" t="s">
        <v>4236</v>
      </c>
      <c r="AG418" s="53" t="s">
        <v>38</v>
      </c>
    </row>
    <row r="419" spans="1:33" ht="60" hidden="1" customHeight="1" x14ac:dyDescent="0.25">
      <c r="A419" s="32">
        <v>416</v>
      </c>
      <c r="B419" s="19" t="s">
        <v>4237</v>
      </c>
      <c r="C419" s="32" t="s">
        <v>4238</v>
      </c>
      <c r="D419" s="11" t="str">
        <f t="shared" si="86"/>
        <v>https://pypi.org/project/sqlalchemy-redshift/0.8.14</v>
      </c>
      <c r="E419" s="42">
        <v>45023.705921022258</v>
      </c>
      <c r="F419" s="14" t="s">
        <v>4238</v>
      </c>
      <c r="G419" s="34" t="s">
        <v>4239</v>
      </c>
      <c r="H419" s="42">
        <v>45023.705921022258</v>
      </c>
      <c r="I419" s="10" t="s">
        <v>4240</v>
      </c>
      <c r="J419" s="28" t="s">
        <v>44</v>
      </c>
      <c r="K419" s="11" t="s">
        <v>4241</v>
      </c>
      <c r="L419" s="11" t="s">
        <v>4242</v>
      </c>
      <c r="M419" s="53" t="s">
        <v>32</v>
      </c>
      <c r="N419" s="153"/>
      <c r="O419" s="78"/>
      <c r="P419" s="95" t="s">
        <v>4243</v>
      </c>
      <c r="Q419" s="92" t="s">
        <v>34</v>
      </c>
      <c r="R419" s="140"/>
      <c r="S419" s="92"/>
      <c r="T419" s="95" t="s">
        <v>4244</v>
      </c>
      <c r="U419" s="53" t="s">
        <v>34</v>
      </c>
      <c r="V419" s="53"/>
      <c r="W419" s="53"/>
      <c r="X419" s="95" t="s">
        <v>4245</v>
      </c>
      <c r="Y419" s="53" t="s">
        <v>34</v>
      </c>
      <c r="Z419" s="52"/>
      <c r="AA419" s="52"/>
      <c r="AB419" s="104" t="s">
        <v>4246</v>
      </c>
      <c r="AC419" s="53" t="s">
        <v>34</v>
      </c>
      <c r="AD419" s="53"/>
      <c r="AE419" s="53"/>
      <c r="AF419" s="53" t="s">
        <v>38</v>
      </c>
    </row>
    <row r="420" spans="1:33" ht="45" hidden="1" customHeight="1" x14ac:dyDescent="0.25">
      <c r="A420" s="32">
        <v>417</v>
      </c>
      <c r="B420" s="19" t="s">
        <v>4247</v>
      </c>
      <c r="C420" s="32" t="s">
        <v>1078</v>
      </c>
      <c r="D420" s="11" t="str">
        <f t="shared" si="86"/>
        <v>https://pypi.org/project/sqlparse/0.5.1</v>
      </c>
      <c r="E420" s="42">
        <v>45488.812789741693</v>
      </c>
      <c r="F420" s="14" t="s">
        <v>1952</v>
      </c>
      <c r="G420" s="34" t="s">
        <v>4248</v>
      </c>
      <c r="H420" s="42">
        <v>45636.503794266697</v>
      </c>
      <c r="I420" s="10" t="s">
        <v>4249</v>
      </c>
      <c r="J420" s="28" t="s">
        <v>29</v>
      </c>
      <c r="K420" s="11" t="s">
        <v>4250</v>
      </c>
      <c r="L420" s="11" t="s">
        <v>4251</v>
      </c>
      <c r="M420" s="50" t="s">
        <v>4252</v>
      </c>
      <c r="N420" s="156"/>
      <c r="O420" s="78"/>
      <c r="P420" s="95" t="s">
        <v>4253</v>
      </c>
      <c r="Q420" s="92" t="s">
        <v>34</v>
      </c>
      <c r="R420" s="41" t="str">
        <f>HYPERLINK(_xlfn.CONCAT("https://nvd.nist.gov/vuln/search/results?form_type=Basic&amp;results_type=overview&amp;query=",$B420,"&amp;search_type=all&amp;isCpeNameSearch=false"),CONCATENATE("NVD NIST ",$B420," link"))</f>
        <v>NVD NIST sqlparse link</v>
      </c>
      <c r="S420" s="92"/>
      <c r="T420" s="95" t="s">
        <v>4254</v>
      </c>
      <c r="U420" s="53" t="s">
        <v>34</v>
      </c>
      <c r="V420" s="41" t="str">
        <f>HYPERLINK(CONCATENATE("https://cve.mitre.org/cgi-bin/cvekey.cgi?keyword=",$B420),CONCATENATE("CVE MITRE ",$B420," link"))</f>
        <v>CVE MITRE sqlparse link</v>
      </c>
      <c r="W420" s="53"/>
      <c r="X420" s="95" t="s">
        <v>4255</v>
      </c>
      <c r="Y420" s="50" t="s">
        <v>4256</v>
      </c>
      <c r="Z420" s="142" t="str">
        <f t="shared" ref="Z420" si="88">HYPERLINK(CONCATENATE("https://security.snyk.io/vuln/pip?search=",$B420),CONCATENATE("Snyk ",$B420," link"))</f>
        <v>Snyk sqlparse link</v>
      </c>
      <c r="AA420" s="109"/>
      <c r="AB420" s="104" t="s">
        <v>4257</v>
      </c>
      <c r="AC420" s="53" t="s">
        <v>34</v>
      </c>
      <c r="AD420" s="141" t="str">
        <f>HYPERLINK(CONCATENATE("https://www.exploit-db.com/search?q=",$B636,"&amp;verified=true"),CONCATENATE("Exploit-DB ",$B636," link"))</f>
        <v>Exploit-DB  link</v>
      </c>
      <c r="AE420" s="53"/>
      <c r="AF420" s="50" t="s">
        <v>4258</v>
      </c>
    </row>
    <row r="421" spans="1:33" ht="45" hidden="1" customHeight="1" x14ac:dyDescent="0.25">
      <c r="A421" s="32">
        <v>418</v>
      </c>
      <c r="B421" s="19" t="s">
        <v>4259</v>
      </c>
      <c r="C421" s="32" t="s">
        <v>132</v>
      </c>
      <c r="D421" s="11" t="str">
        <f t="shared" si="86"/>
        <v>https://pypi.org/project/stack-data/0.2.0</v>
      </c>
      <c r="E421" s="42">
        <v>44606.786294081248</v>
      </c>
      <c r="F421" s="14" t="s">
        <v>1915</v>
      </c>
      <c r="G421" s="34" t="s">
        <v>4260</v>
      </c>
      <c r="H421" s="42">
        <v>45199.581985309422</v>
      </c>
      <c r="I421" s="10" t="s">
        <v>4261</v>
      </c>
      <c r="J421" s="28" t="s">
        <v>124</v>
      </c>
      <c r="K421" s="11" t="s">
        <v>4262</v>
      </c>
      <c r="L421" s="11" t="s">
        <v>4263</v>
      </c>
      <c r="M421" s="53" t="s">
        <v>32</v>
      </c>
      <c r="N421" s="153"/>
      <c r="O421" s="78"/>
      <c r="P421" s="95" t="s">
        <v>4264</v>
      </c>
      <c r="Q421" s="92" t="s">
        <v>34</v>
      </c>
      <c r="R421" s="140"/>
      <c r="S421" s="92"/>
      <c r="T421" s="95" t="s">
        <v>4265</v>
      </c>
      <c r="U421" s="53" t="s">
        <v>34</v>
      </c>
      <c r="V421" s="53"/>
      <c r="W421" s="53"/>
      <c r="X421" s="95" t="s">
        <v>4266</v>
      </c>
      <c r="Y421" s="53" t="s">
        <v>34</v>
      </c>
      <c r="Z421" s="52"/>
      <c r="AA421" s="52"/>
      <c r="AB421" s="104" t="s">
        <v>4267</v>
      </c>
      <c r="AC421" s="53" t="s">
        <v>34</v>
      </c>
      <c r="AD421" s="53"/>
      <c r="AE421" s="53"/>
      <c r="AF421" s="53" t="s">
        <v>38</v>
      </c>
    </row>
    <row r="422" spans="1:33" ht="45" hidden="1" customHeight="1" x14ac:dyDescent="0.25">
      <c r="A422" s="32">
        <v>419</v>
      </c>
      <c r="B422" s="19" t="s">
        <v>4268</v>
      </c>
      <c r="C422" s="32" t="s">
        <v>4269</v>
      </c>
      <c r="D422" s="11" t="str">
        <f t="shared" si="86"/>
        <v>https://pypi.org/project/statsmodels/0.13.5</v>
      </c>
      <c r="E422" s="42">
        <v>44867.734799735787</v>
      </c>
      <c r="F422" s="14" t="s">
        <v>4270</v>
      </c>
      <c r="G422" s="34" t="s">
        <v>4271</v>
      </c>
      <c r="H422" s="42">
        <v>45845.509216282837</v>
      </c>
      <c r="I422" s="10" t="s">
        <v>4272</v>
      </c>
      <c r="J422" s="28" t="s">
        <v>44</v>
      </c>
      <c r="K422" s="11" t="s">
        <v>4273</v>
      </c>
      <c r="L422" s="11" t="s">
        <v>4274</v>
      </c>
      <c r="M422" s="53" t="s">
        <v>32</v>
      </c>
      <c r="N422" s="153"/>
      <c r="O422" s="78"/>
      <c r="P422" s="95" t="s">
        <v>4275</v>
      </c>
      <c r="Q422" s="92" t="s">
        <v>34</v>
      </c>
      <c r="R422" s="92"/>
      <c r="S422" s="92"/>
      <c r="T422" s="95" t="s">
        <v>4276</v>
      </c>
      <c r="U422" s="53" t="s">
        <v>34</v>
      </c>
      <c r="V422" s="53"/>
      <c r="W422" s="53"/>
      <c r="X422" s="95" t="s">
        <v>4277</v>
      </c>
      <c r="Y422" s="53" t="s">
        <v>34</v>
      </c>
      <c r="Z422" s="52"/>
      <c r="AA422" s="52"/>
      <c r="AB422" s="104" t="s">
        <v>4278</v>
      </c>
      <c r="AC422" s="53" t="s">
        <v>34</v>
      </c>
      <c r="AD422" s="53"/>
      <c r="AE422" s="53"/>
      <c r="AF422" s="53" t="s">
        <v>38</v>
      </c>
    </row>
    <row r="423" spans="1:33" ht="45" hidden="1" customHeight="1" x14ac:dyDescent="0.25">
      <c r="A423" s="32">
        <v>420</v>
      </c>
      <c r="B423" s="19" t="s">
        <v>4279</v>
      </c>
      <c r="C423" s="32" t="s">
        <v>4280</v>
      </c>
      <c r="D423" s="11" t="str">
        <f t="shared" si="86"/>
        <v>https://pypi.org/project/sympy/1.11.1</v>
      </c>
      <c r="E423" s="42">
        <v>44803.730737877813</v>
      </c>
      <c r="F423" s="14" t="s">
        <v>4281</v>
      </c>
      <c r="G423" s="34" t="s">
        <v>4282</v>
      </c>
      <c r="H423" s="42">
        <v>45774.753461849607</v>
      </c>
      <c r="I423" s="10" t="s">
        <v>4283</v>
      </c>
      <c r="J423" s="28" t="s">
        <v>124</v>
      </c>
      <c r="K423" s="11" t="s">
        <v>4284</v>
      </c>
      <c r="L423" s="11" t="s">
        <v>4285</v>
      </c>
      <c r="M423" s="53" t="s">
        <v>32</v>
      </c>
      <c r="N423" s="153"/>
      <c r="O423" s="78"/>
      <c r="P423" s="95" t="s">
        <v>4286</v>
      </c>
      <c r="Q423" s="92" t="s">
        <v>34</v>
      </c>
      <c r="R423" s="92"/>
      <c r="S423" s="92"/>
      <c r="T423" s="95" t="s">
        <v>4287</v>
      </c>
      <c r="U423" s="53" t="s">
        <v>34</v>
      </c>
      <c r="V423" s="53"/>
      <c r="W423" s="53"/>
      <c r="X423" s="95" t="s">
        <v>4288</v>
      </c>
      <c r="Y423" s="53" t="s">
        <v>34</v>
      </c>
      <c r="Z423" s="52"/>
      <c r="AA423" s="52"/>
      <c r="AB423" s="104" t="s">
        <v>4289</v>
      </c>
      <c r="AC423" s="53" t="s">
        <v>34</v>
      </c>
      <c r="AD423" s="53"/>
      <c r="AE423" s="53"/>
      <c r="AF423" s="53" t="s">
        <v>38</v>
      </c>
    </row>
    <row r="424" spans="1:33" ht="9" customHeight="1" x14ac:dyDescent="0.25">
      <c r="A424" s="32">
        <v>421</v>
      </c>
      <c r="B424" s="19" t="s">
        <v>4290</v>
      </c>
      <c r="C424" s="32" t="s">
        <v>4291</v>
      </c>
      <c r="D424" s="11" t="str">
        <f t="shared" si="86"/>
        <v>https://pypi.org/project/tables/3.8.0</v>
      </c>
      <c r="E424" s="42">
        <v>44918.536858080297</v>
      </c>
      <c r="F424" s="14" t="s">
        <v>4292</v>
      </c>
      <c r="G424" s="34" t="s">
        <v>4293</v>
      </c>
      <c r="H424" s="42">
        <v>45661.863119222297</v>
      </c>
      <c r="I424" s="10" t="s">
        <v>4294</v>
      </c>
      <c r="J424" s="28" t="s">
        <v>29</v>
      </c>
      <c r="K424" s="11" t="s">
        <v>4295</v>
      </c>
      <c r="L424" s="11" t="s">
        <v>4296</v>
      </c>
      <c r="M424" s="53" t="s">
        <v>32</v>
      </c>
      <c r="N424" s="153"/>
      <c r="O424" s="78"/>
      <c r="P424" s="95" t="s">
        <v>4297</v>
      </c>
      <c r="Q424" s="92" t="s">
        <v>34</v>
      </c>
      <c r="R424" s="92"/>
      <c r="S424" s="92"/>
      <c r="T424" s="95" t="s">
        <v>4298</v>
      </c>
      <c r="U424" s="53" t="s">
        <v>34</v>
      </c>
      <c r="V424" s="53"/>
      <c r="W424" s="53"/>
      <c r="X424" s="95" t="s">
        <v>4299</v>
      </c>
      <c r="Y424" s="53" t="s">
        <v>34</v>
      </c>
      <c r="Z424" s="52"/>
      <c r="AA424" s="52"/>
      <c r="AB424" s="104" t="s">
        <v>4300</v>
      </c>
      <c r="AC424" s="53" t="s">
        <v>34</v>
      </c>
      <c r="AD424" s="53"/>
      <c r="AE424" s="53"/>
      <c r="AF424" s="53" t="s">
        <v>38</v>
      </c>
    </row>
    <row r="425" spans="1:33" ht="45" customHeight="1" x14ac:dyDescent="0.25">
      <c r="A425" s="32">
        <v>422</v>
      </c>
      <c r="B425" s="19" t="s">
        <v>4301</v>
      </c>
      <c r="C425" s="32" t="s">
        <v>4302</v>
      </c>
      <c r="D425" s="11" t="str">
        <f t="shared" si="86"/>
        <v>https://pypi.org/project/tabulate/0.8.10</v>
      </c>
      <c r="E425" s="42">
        <v>44733.685187123163</v>
      </c>
      <c r="F425" s="14" t="s">
        <v>1108</v>
      </c>
      <c r="G425" s="138" t="s">
        <v>4303</v>
      </c>
      <c r="H425" s="42">
        <v>44840.723428964076</v>
      </c>
      <c r="I425" s="10" t="s">
        <v>2956</v>
      </c>
      <c r="J425" s="28" t="s">
        <v>44</v>
      </c>
      <c r="K425" s="11" t="s">
        <v>4304</v>
      </c>
      <c r="L425" s="77" t="s">
        <v>4305</v>
      </c>
      <c r="M425" s="50" t="s">
        <v>4306</v>
      </c>
      <c r="N425" s="164"/>
      <c r="O425" s="78"/>
      <c r="P425" s="95" t="s">
        <v>4307</v>
      </c>
      <c r="Q425" s="147" t="s">
        <v>4308</v>
      </c>
      <c r="R425" s="41" t="str">
        <f>HYPERLINK(_xlfn.CONCAT("https://nvd.nist.gov/vuln/search/results?form_type=Basic&amp;results_type=overview&amp;query=",$B425,"&amp;search_type=all&amp;isCpeNameSearch=false"),CONCATENATE("NVD NIST ",$B425," link"))</f>
        <v>NVD NIST tabulate link</v>
      </c>
      <c r="S425" s="143" t="s">
        <v>5627</v>
      </c>
      <c r="T425" s="95" t="s">
        <v>4309</v>
      </c>
      <c r="U425" s="50" t="s">
        <v>4310</v>
      </c>
      <c r="V425" s="41" t="str">
        <f>HYPERLINK(CONCATENATE("https://cve.mitre.org/cgi-bin/cvekey.cgi?keyword=",$B425),CONCATENATE("CVE MITRE ",$B425," link"))</f>
        <v>CVE MITRE tabulate link</v>
      </c>
      <c r="W425" s="143" t="s">
        <v>5627</v>
      </c>
      <c r="X425" s="95" t="s">
        <v>4311</v>
      </c>
      <c r="Y425" s="50" t="s">
        <v>4312</v>
      </c>
      <c r="Z425" s="142" t="str">
        <f>HYPERLINK(CONCATENATE("https://security.snyk.io/package/pip/",$B425),CONCATENATE("Snyk ",$B425," link"))</f>
        <v>Snyk tabulate link</v>
      </c>
      <c r="AA425" s="143" t="s">
        <v>5630</v>
      </c>
      <c r="AB425" s="104" t="s">
        <v>4313</v>
      </c>
      <c r="AC425" s="53" t="s">
        <v>34</v>
      </c>
      <c r="AD425" s="141" t="str">
        <f>HYPERLINK(CONCATENATE("https://www.exploit-db.com/search?q=",$B425,"&amp;verified=true"),CONCATENATE("Exploit-DB ",$B425," link"))</f>
        <v>Exploit-DB tabulate link</v>
      </c>
      <c r="AE425" s="143" t="s">
        <v>5630</v>
      </c>
      <c r="AF425" s="50" t="s">
        <v>4314</v>
      </c>
      <c r="AG425" s="53" t="s">
        <v>38</v>
      </c>
    </row>
    <row r="426" spans="1:33" ht="45" hidden="1" customHeight="1" x14ac:dyDescent="0.25">
      <c r="A426" s="32">
        <v>423</v>
      </c>
      <c r="B426" s="19" t="s">
        <v>4315</v>
      </c>
      <c r="C426" s="32">
        <v>0.2</v>
      </c>
      <c r="D426" s="11" t="str">
        <f t="shared" si="86"/>
        <v>https://pypi.org/project/TBB/0.2</v>
      </c>
      <c r="E426" s="54" t="s">
        <v>142</v>
      </c>
      <c r="F426" s="14" t="s">
        <v>4316</v>
      </c>
      <c r="G426" s="34" t="s">
        <v>4317</v>
      </c>
      <c r="H426" s="42">
        <v>45832.552239383978</v>
      </c>
      <c r="I426" s="10" t="s">
        <v>4318</v>
      </c>
      <c r="J426" s="28" t="s">
        <v>29</v>
      </c>
      <c r="K426" s="11" t="s">
        <v>4319</v>
      </c>
      <c r="L426" s="11" t="s">
        <v>4320</v>
      </c>
      <c r="M426" s="53" t="s">
        <v>32</v>
      </c>
      <c r="N426" s="153"/>
      <c r="O426" s="78"/>
      <c r="P426" s="95" t="s">
        <v>4321</v>
      </c>
      <c r="Q426" s="92" t="s">
        <v>34</v>
      </c>
      <c r="R426" s="140"/>
      <c r="S426" s="92"/>
      <c r="T426" s="95" t="s">
        <v>4322</v>
      </c>
      <c r="U426" s="53" t="s">
        <v>34</v>
      </c>
      <c r="V426" s="53"/>
      <c r="W426" s="53"/>
      <c r="X426" s="95" t="s">
        <v>4323</v>
      </c>
      <c r="Y426" s="53" t="s">
        <v>34</v>
      </c>
      <c r="Z426" s="52"/>
      <c r="AA426" s="52"/>
      <c r="AB426" s="104" t="s">
        <v>4324</v>
      </c>
      <c r="AC426" s="53" t="s">
        <v>34</v>
      </c>
      <c r="AD426" s="53"/>
      <c r="AE426" s="53"/>
      <c r="AF426" s="53" t="s">
        <v>38</v>
      </c>
    </row>
    <row r="427" spans="1:33" ht="45" hidden="1" customHeight="1" x14ac:dyDescent="0.25">
      <c r="A427" s="32">
        <v>424</v>
      </c>
      <c r="B427" s="19" t="s">
        <v>4325</v>
      </c>
      <c r="C427" s="32" t="s">
        <v>1044</v>
      </c>
      <c r="D427" s="11" t="str">
        <f t="shared" si="86"/>
        <v>https://pypi.org/project/tblib/1.7.0</v>
      </c>
      <c r="E427" s="42">
        <v>44035.970638795821</v>
      </c>
      <c r="F427" s="14" t="s">
        <v>672</v>
      </c>
      <c r="G427" s="34" t="s">
        <v>4326</v>
      </c>
      <c r="H427" s="42">
        <v>45747.54058035044</v>
      </c>
      <c r="I427" s="60"/>
      <c r="J427" s="28" t="s">
        <v>29</v>
      </c>
      <c r="K427" s="11" t="s">
        <v>4327</v>
      </c>
      <c r="L427" s="11" t="s">
        <v>4328</v>
      </c>
      <c r="M427" s="53" t="s">
        <v>32</v>
      </c>
      <c r="N427" s="153"/>
      <c r="O427" s="78"/>
      <c r="P427" s="95" t="s">
        <v>4329</v>
      </c>
      <c r="Q427" s="92" t="s">
        <v>34</v>
      </c>
      <c r="R427" s="92"/>
      <c r="S427" s="92"/>
      <c r="T427" s="95" t="s">
        <v>4330</v>
      </c>
      <c r="U427" s="53" t="s">
        <v>34</v>
      </c>
      <c r="V427" s="53"/>
      <c r="W427" s="53"/>
      <c r="X427" s="95" t="s">
        <v>4331</v>
      </c>
      <c r="Y427" s="53" t="s">
        <v>34</v>
      </c>
      <c r="Z427" s="52"/>
      <c r="AA427" s="52"/>
      <c r="AB427" s="104" t="s">
        <v>4332</v>
      </c>
      <c r="AC427" s="53" t="s">
        <v>34</v>
      </c>
      <c r="AD427" s="53"/>
      <c r="AE427" s="53"/>
      <c r="AF427" s="53" t="s">
        <v>38</v>
      </c>
    </row>
    <row r="428" spans="1:33" ht="45" hidden="1" customHeight="1" x14ac:dyDescent="0.25">
      <c r="A428" s="32">
        <v>425</v>
      </c>
      <c r="B428" s="19" t="s">
        <v>4333</v>
      </c>
      <c r="C428" s="32" t="s">
        <v>4334</v>
      </c>
      <c r="D428" s="11" t="str">
        <f t="shared" si="86"/>
        <v>https://pypi.org/project/tenacity/8.2.2</v>
      </c>
      <c r="E428" s="42">
        <v>44985.598685566249</v>
      </c>
      <c r="F428" s="14" t="s">
        <v>4335</v>
      </c>
      <c r="G428" s="34" t="s">
        <v>4336</v>
      </c>
      <c r="H428" s="42">
        <v>45749.350783318878</v>
      </c>
      <c r="I428" s="10" t="s">
        <v>4337</v>
      </c>
      <c r="J428" s="28" t="s">
        <v>124</v>
      </c>
      <c r="K428" s="11" t="s">
        <v>4338</v>
      </c>
      <c r="L428" s="11" t="s">
        <v>4339</v>
      </c>
      <c r="M428" s="53" t="s">
        <v>32</v>
      </c>
      <c r="N428" s="153"/>
      <c r="O428" s="78"/>
      <c r="P428" s="95" t="s">
        <v>4340</v>
      </c>
      <c r="Q428" s="92" t="s">
        <v>34</v>
      </c>
      <c r="R428" s="92"/>
      <c r="S428" s="92"/>
      <c r="T428" s="95" t="s">
        <v>4341</v>
      </c>
      <c r="U428" s="53" t="s">
        <v>34</v>
      </c>
      <c r="V428" s="53"/>
      <c r="W428" s="53"/>
      <c r="X428" s="95" t="s">
        <v>4342</v>
      </c>
      <c r="Y428" s="53" t="s">
        <v>34</v>
      </c>
      <c r="Z428" s="52"/>
      <c r="AA428" s="52"/>
      <c r="AB428" s="104" t="s">
        <v>4343</v>
      </c>
      <c r="AC428" s="53" t="s">
        <v>34</v>
      </c>
      <c r="AD428" s="53"/>
      <c r="AE428" s="53"/>
      <c r="AF428" s="53" t="s">
        <v>38</v>
      </c>
    </row>
    <row r="429" spans="1:33" ht="45" customHeight="1" x14ac:dyDescent="0.25">
      <c r="A429" s="32">
        <v>426</v>
      </c>
      <c r="B429" s="19" t="s">
        <v>4344</v>
      </c>
      <c r="C429" s="32" t="s">
        <v>4345</v>
      </c>
      <c r="D429" s="11" t="str">
        <f t="shared" si="86"/>
        <v>https://pypi.org/project/terminado/0.17.1</v>
      </c>
      <c r="E429" s="42">
        <v>44900.475407392929</v>
      </c>
      <c r="F429" s="14" t="s">
        <v>1024</v>
      </c>
      <c r="G429" s="34" t="s">
        <v>4346</v>
      </c>
      <c r="H429" s="42">
        <v>45363.607367701021</v>
      </c>
      <c r="I429" s="10" t="s">
        <v>4347</v>
      </c>
      <c r="J429" s="28" t="s">
        <v>124</v>
      </c>
      <c r="K429" s="11" t="s">
        <v>4348</v>
      </c>
      <c r="L429" s="11" t="s">
        <v>4349</v>
      </c>
      <c r="M429" s="50" t="s">
        <v>4350</v>
      </c>
      <c r="N429" s="164"/>
      <c r="O429" s="78"/>
      <c r="P429" s="95" t="s">
        <v>4351</v>
      </c>
      <c r="Q429" s="147" t="s">
        <v>4352</v>
      </c>
      <c r="R429" s="41" t="str">
        <f>HYPERLINK(_xlfn.CONCAT("https://nvd.nist.gov/vuln/search/results?form_type=Basic&amp;results_type=overview&amp;query=",$B429,"&amp;search_type=all&amp;isCpeNameSearch=false"),CONCATENATE("NVD NIST ",$B429," link"))</f>
        <v>NVD NIST terminado link</v>
      </c>
      <c r="S429" s="143" t="s">
        <v>5630</v>
      </c>
      <c r="T429" s="95" t="s">
        <v>4353</v>
      </c>
      <c r="U429" s="50" t="s">
        <v>4354</v>
      </c>
      <c r="V429" s="41" t="str">
        <f>HYPERLINK(CONCATENATE("https://cve.mitre.org/cgi-bin/cvekey.cgi?keyword=",$B429),CONCATENATE("CVE MITRE ",$B429," link"))</f>
        <v>CVE MITRE terminado link</v>
      </c>
      <c r="W429" s="143" t="s">
        <v>5627</v>
      </c>
      <c r="X429" s="95" t="s">
        <v>4355</v>
      </c>
      <c r="Y429" s="50" t="s">
        <v>4356</v>
      </c>
      <c r="Z429" s="142" t="str">
        <f>HYPERLINK(CONCATENATE("https://security.snyk.io/package/pip/",$B429),CONCATENATE("Snyk ",$B429," link"))</f>
        <v>Snyk terminado link</v>
      </c>
      <c r="AA429" s="143" t="s">
        <v>5630</v>
      </c>
      <c r="AB429" s="104" t="s">
        <v>4357</v>
      </c>
      <c r="AC429" s="53" t="s">
        <v>34</v>
      </c>
      <c r="AD429" s="141" t="str">
        <f>HYPERLINK(CONCATENATE("https://www.exploit-db.com/search?q=",$B429,"&amp;verified=true"),CONCATENATE("Exploit-DB ",$B429," link"))</f>
        <v>Exploit-DB terminado link</v>
      </c>
      <c r="AE429" s="143" t="s">
        <v>5630</v>
      </c>
      <c r="AF429" s="50" t="s">
        <v>4358</v>
      </c>
      <c r="AG429" s="53" t="s">
        <v>38</v>
      </c>
    </row>
    <row r="430" spans="1:33" ht="45" hidden="1" customHeight="1" x14ac:dyDescent="0.25">
      <c r="A430" s="32">
        <v>427</v>
      </c>
      <c r="B430" s="19" t="s">
        <v>4359</v>
      </c>
      <c r="C430" s="32" t="s">
        <v>751</v>
      </c>
      <c r="D430" s="11" t="str">
        <f t="shared" si="86"/>
        <v>https://pypi.org/project/testpath/0.6.0</v>
      </c>
      <c r="E430" s="42">
        <v>44615.836860626529</v>
      </c>
      <c r="F430" s="14" t="s">
        <v>751</v>
      </c>
      <c r="G430" s="34" t="s">
        <v>4360</v>
      </c>
      <c r="H430" s="42">
        <v>44615.836860626529</v>
      </c>
      <c r="I430" s="10" t="s">
        <v>3022</v>
      </c>
      <c r="J430" s="28" t="s">
        <v>124</v>
      </c>
      <c r="K430" s="11" t="s">
        <v>4361</v>
      </c>
      <c r="L430" s="11" t="s">
        <v>4362</v>
      </c>
      <c r="M430" s="53" t="s">
        <v>32</v>
      </c>
      <c r="N430" s="153"/>
      <c r="O430" s="78"/>
      <c r="P430" s="95" t="s">
        <v>4363</v>
      </c>
      <c r="Q430" s="92" t="s">
        <v>34</v>
      </c>
      <c r="R430" s="140"/>
      <c r="S430" s="92"/>
      <c r="T430" s="95" t="s">
        <v>4364</v>
      </c>
      <c r="U430" s="53" t="s">
        <v>34</v>
      </c>
      <c r="V430" s="53"/>
      <c r="W430" s="53"/>
      <c r="X430" s="95" t="s">
        <v>4365</v>
      </c>
      <c r="Y430" s="53" t="s">
        <v>34</v>
      </c>
      <c r="Z430" s="52"/>
      <c r="AA430" s="52"/>
      <c r="AB430" s="104" t="s">
        <v>4366</v>
      </c>
      <c r="AC430" s="53" t="s">
        <v>34</v>
      </c>
      <c r="AD430" s="53"/>
      <c r="AE430" s="53"/>
      <c r="AF430" s="53" t="s">
        <v>38</v>
      </c>
    </row>
    <row r="431" spans="1:33" ht="60" customHeight="1" x14ac:dyDescent="0.25">
      <c r="A431" s="32">
        <v>428</v>
      </c>
      <c r="B431" s="19" t="s">
        <v>4367</v>
      </c>
      <c r="C431" s="32">
        <v>1.3</v>
      </c>
      <c r="D431" s="11" t="str">
        <f t="shared" si="86"/>
        <v>https://pypi.org/project/text-unidecode/1.3</v>
      </c>
      <c r="E431" s="42">
        <v>43707.900735460993</v>
      </c>
      <c r="F431" s="14" t="s">
        <v>4368</v>
      </c>
      <c r="G431" s="34" t="s">
        <v>4369</v>
      </c>
      <c r="H431" s="42">
        <v>43707.900735460993</v>
      </c>
      <c r="I431" s="60"/>
      <c r="J431" s="28" t="s">
        <v>29</v>
      </c>
      <c r="K431" s="11" t="s">
        <v>4370</v>
      </c>
      <c r="L431" s="11" t="s">
        <v>4371</v>
      </c>
      <c r="M431" s="53" t="s">
        <v>32</v>
      </c>
      <c r="N431" s="166"/>
      <c r="O431" s="78"/>
      <c r="P431" s="95" t="s">
        <v>4372</v>
      </c>
      <c r="Q431" s="147" t="s">
        <v>4373</v>
      </c>
      <c r="R431" s="41" t="str">
        <f>HYPERLINK(_xlfn.CONCAT("https://nvd.nist.gov/vuln/search/results?form_type=Basic&amp;results_type=overview&amp;query=",$B431,"&amp;search_type=all&amp;isCpeNameSearch=false"),CONCATENATE("NVD NIST ",$B431," link"))</f>
        <v>NVD NIST text-unidecode link</v>
      </c>
      <c r="S431" s="143" t="s">
        <v>5630</v>
      </c>
      <c r="T431" s="95" t="s">
        <v>4374</v>
      </c>
      <c r="U431" s="53" t="s">
        <v>34</v>
      </c>
      <c r="V431" s="41" t="str">
        <f>HYPERLINK(CONCATENATE("https://cve.mitre.org/cgi-bin/cvekey.cgi?keyword=",$B431),CONCATENATE("CVE MITRE ",$B431," link"))</f>
        <v>CVE MITRE text-unidecode link</v>
      </c>
      <c r="W431" s="143" t="s">
        <v>5630</v>
      </c>
      <c r="X431" s="95" t="s">
        <v>4375</v>
      </c>
      <c r="Y431" s="53" t="s">
        <v>34</v>
      </c>
      <c r="Z431" s="142" t="str">
        <f>HYPERLINK(CONCATENATE("https://security.snyk.io/package/pip/",$B431),CONCATENATE("Snyk ",$B431," link"))</f>
        <v>Snyk text-unidecode link</v>
      </c>
      <c r="AA431" s="143" t="s">
        <v>5630</v>
      </c>
      <c r="AB431" s="104" t="s">
        <v>4376</v>
      </c>
      <c r="AC431" s="53" t="s">
        <v>34</v>
      </c>
      <c r="AD431" s="141" t="str">
        <f>HYPERLINK(CONCATENATE("https://www.exploit-db.com/search?q=",$B431,"&amp;verified=true"),CONCATENATE("Exploit-DB ",$B431," link"))</f>
        <v>Exploit-DB text-unidecode link</v>
      </c>
      <c r="AE431" s="143" t="s">
        <v>5630</v>
      </c>
      <c r="AF431" s="50" t="s">
        <v>4377</v>
      </c>
      <c r="AG431" s="53" t="s">
        <v>38</v>
      </c>
    </row>
    <row r="432" spans="1:33" ht="45" hidden="1" customHeight="1" x14ac:dyDescent="0.25">
      <c r="A432" s="32">
        <v>429</v>
      </c>
      <c r="B432" s="19" t="s">
        <v>4378</v>
      </c>
      <c r="C432" s="32" t="s">
        <v>4379</v>
      </c>
      <c r="D432" s="11" t="str">
        <f t="shared" si="86"/>
        <v>https://pypi.org/project/textdistance/4.2.1</v>
      </c>
      <c r="E432" s="42">
        <v>44225.377405235253</v>
      </c>
      <c r="F432" s="14" t="s">
        <v>4380</v>
      </c>
      <c r="G432" s="34" t="s">
        <v>4381</v>
      </c>
      <c r="H432" s="42">
        <v>45489.399202344539</v>
      </c>
      <c r="I432" s="10" t="s">
        <v>4382</v>
      </c>
      <c r="J432" s="28" t="s">
        <v>29</v>
      </c>
      <c r="K432" s="11" t="s">
        <v>4383</v>
      </c>
      <c r="L432" s="11" t="s">
        <v>4384</v>
      </c>
      <c r="M432" s="53" t="s">
        <v>32</v>
      </c>
      <c r="N432" s="153"/>
      <c r="O432" s="78"/>
      <c r="P432" s="95" t="s">
        <v>4385</v>
      </c>
      <c r="Q432" s="92" t="s">
        <v>34</v>
      </c>
      <c r="R432" s="140"/>
      <c r="S432" s="92"/>
      <c r="T432" s="95" t="s">
        <v>4386</v>
      </c>
      <c r="U432" s="53" t="s">
        <v>34</v>
      </c>
      <c r="V432" s="53"/>
      <c r="W432" s="53"/>
      <c r="X432" s="95" t="s">
        <v>4387</v>
      </c>
      <c r="Y432" s="53" t="s">
        <v>34</v>
      </c>
      <c r="Z432" s="52"/>
      <c r="AA432" s="52"/>
      <c r="AB432" s="104" t="s">
        <v>4388</v>
      </c>
      <c r="AC432" s="53" t="s">
        <v>34</v>
      </c>
      <c r="AD432" s="53"/>
      <c r="AE432" s="53"/>
      <c r="AF432" s="53" t="s">
        <v>38</v>
      </c>
    </row>
    <row r="433" spans="1:32" ht="60" hidden="1" customHeight="1" x14ac:dyDescent="0.25">
      <c r="A433" s="32">
        <v>430</v>
      </c>
      <c r="B433" s="19" t="s">
        <v>4389</v>
      </c>
      <c r="C433" s="32" t="s">
        <v>1250</v>
      </c>
      <c r="D433" s="11" t="str">
        <f t="shared" si="86"/>
        <v>https://pypi.org/project/threadpoolctl/2.2.0</v>
      </c>
      <c r="E433" s="42">
        <v>44386.63368638332</v>
      </c>
      <c r="F433" s="14" t="s">
        <v>4390</v>
      </c>
      <c r="G433" s="34" t="s">
        <v>4391</v>
      </c>
      <c r="H433" s="42">
        <v>45729.575947296937</v>
      </c>
      <c r="I433" s="60"/>
      <c r="J433" s="28" t="s">
        <v>124</v>
      </c>
      <c r="K433" s="11" t="s">
        <v>4392</v>
      </c>
      <c r="L433" s="11" t="s">
        <v>4393</v>
      </c>
      <c r="M433" s="53" t="s">
        <v>32</v>
      </c>
      <c r="N433" s="153"/>
      <c r="O433" s="78"/>
      <c r="P433" s="95" t="s">
        <v>4394</v>
      </c>
      <c r="Q433" s="92" t="s">
        <v>34</v>
      </c>
      <c r="R433" s="92"/>
      <c r="S433" s="92"/>
      <c r="T433" s="95" t="s">
        <v>4395</v>
      </c>
      <c r="U433" s="53" t="s">
        <v>34</v>
      </c>
      <c r="V433" s="53"/>
      <c r="W433" s="53"/>
      <c r="X433" s="95" t="s">
        <v>4396</v>
      </c>
      <c r="Y433" s="53" t="s">
        <v>34</v>
      </c>
      <c r="Z433" s="52"/>
      <c r="AA433" s="52"/>
      <c r="AB433" s="104" t="s">
        <v>4397</v>
      </c>
      <c r="AC433" s="53" t="s">
        <v>34</v>
      </c>
      <c r="AD433" s="53"/>
      <c r="AE433" s="53"/>
      <c r="AF433" s="53" t="s">
        <v>38</v>
      </c>
    </row>
    <row r="434" spans="1:32" ht="45" hidden="1" customHeight="1" x14ac:dyDescent="0.25">
      <c r="A434" s="32">
        <v>431</v>
      </c>
      <c r="B434" s="19" t="s">
        <v>4398</v>
      </c>
      <c r="C434" s="32" t="s">
        <v>3807</v>
      </c>
      <c r="D434" s="11" t="str">
        <f t="shared" si="86"/>
        <v>https://pypi.org/project/three-merge/0.1.1</v>
      </c>
      <c r="E434" s="42">
        <v>44034.987444595703</v>
      </c>
      <c r="F434" s="14" t="s">
        <v>3807</v>
      </c>
      <c r="G434" s="34" t="s">
        <v>4399</v>
      </c>
      <c r="H434" s="42">
        <v>44034.987444595703</v>
      </c>
      <c r="I434" s="10" t="s">
        <v>4400</v>
      </c>
      <c r="J434" s="28" t="s">
        <v>44</v>
      </c>
      <c r="K434" s="11" t="s">
        <v>4401</v>
      </c>
      <c r="L434" s="11" t="s">
        <v>4402</v>
      </c>
      <c r="M434" s="53" t="s">
        <v>32</v>
      </c>
      <c r="N434" s="153"/>
      <c r="O434" s="78"/>
      <c r="P434" s="95" t="s">
        <v>4403</v>
      </c>
      <c r="Q434" s="92" t="s">
        <v>34</v>
      </c>
      <c r="R434" s="92"/>
      <c r="S434" s="92"/>
      <c r="T434" s="95" t="s">
        <v>4404</v>
      </c>
      <c r="U434" s="53" t="s">
        <v>34</v>
      </c>
      <c r="V434" s="53"/>
      <c r="W434" s="53"/>
      <c r="X434" s="95" t="s">
        <v>4405</v>
      </c>
      <c r="Y434" s="53" t="s">
        <v>34</v>
      </c>
      <c r="Z434" s="52"/>
      <c r="AA434" s="52"/>
      <c r="AB434" s="104" t="s">
        <v>4406</v>
      </c>
      <c r="AC434" s="53" t="s">
        <v>34</v>
      </c>
      <c r="AD434" s="53"/>
      <c r="AE434" s="53"/>
      <c r="AF434" s="53" t="s">
        <v>38</v>
      </c>
    </row>
    <row r="435" spans="1:32" ht="45" hidden="1" customHeight="1" x14ac:dyDescent="0.25">
      <c r="A435" s="32">
        <v>432</v>
      </c>
      <c r="B435" s="19" t="s">
        <v>4407</v>
      </c>
      <c r="C435" s="32" t="s">
        <v>4408</v>
      </c>
      <c r="D435" s="11" t="str">
        <f t="shared" si="86"/>
        <v>https://pypi.org/project/tifffile/2021.7.2</v>
      </c>
      <c r="E435" s="42">
        <v>44380.181262874088</v>
      </c>
      <c r="F435" s="14" t="s">
        <v>4409</v>
      </c>
      <c r="G435" s="34" t="s">
        <v>4410</v>
      </c>
      <c r="H435" s="42">
        <v>45820.201127986409</v>
      </c>
      <c r="I435" s="10" t="s">
        <v>4411</v>
      </c>
      <c r="J435" s="28" t="s">
        <v>44</v>
      </c>
      <c r="K435" s="11" t="s">
        <v>4412</v>
      </c>
      <c r="L435" s="11" t="s">
        <v>4413</v>
      </c>
      <c r="M435" s="50" t="s">
        <v>4414</v>
      </c>
      <c r="N435" s="156"/>
      <c r="O435" s="78"/>
      <c r="P435" s="95" t="s">
        <v>4415</v>
      </c>
      <c r="Q435" s="92" t="s">
        <v>34</v>
      </c>
      <c r="R435" s="41" t="str">
        <f>HYPERLINK(_xlfn.CONCAT("https://nvd.nist.gov/vuln/search/results?form_type=Basic&amp;results_type=overview&amp;query=",$B435,"&amp;search_type=all&amp;isCpeNameSearch=false"),CONCATENATE("NVD NIST ",$B435," link"))</f>
        <v>NVD NIST tifffile link</v>
      </c>
      <c r="S435" s="92"/>
      <c r="T435" s="95" t="s">
        <v>4416</v>
      </c>
      <c r="U435" s="50" t="s">
        <v>4417</v>
      </c>
      <c r="V435" s="41" t="str">
        <f>HYPERLINK(CONCATENATE("https://cve.mitre.org/cgi-bin/cvekey.cgi?keyword=",$B435),CONCATENATE("CVE MITRE ",$B435," link"))</f>
        <v>CVE MITRE tifffile link</v>
      </c>
      <c r="W435" s="50"/>
      <c r="X435" s="95" t="s">
        <v>4418</v>
      </c>
      <c r="Y435" s="50" t="s">
        <v>4419</v>
      </c>
      <c r="Z435" s="142" t="str">
        <f t="shared" ref="Z435" si="89">HYPERLINK(CONCATENATE("https://security.snyk.io/vuln/pip?search=",$B435),CONCATENATE("Snyk ",$B435," link"))</f>
        <v>Snyk tifffile link</v>
      </c>
      <c r="AA435" s="109"/>
      <c r="AB435" s="104" t="s">
        <v>4420</v>
      </c>
      <c r="AC435" s="53" t="s">
        <v>34</v>
      </c>
      <c r="AD435" s="141" t="str">
        <f>HYPERLINK(CONCATENATE("https://www.exploit-db.com/search?q=",$B651,"&amp;verified=true"),CONCATENATE("Exploit-DB ",$B651," link"))</f>
        <v>Exploit-DB  link</v>
      </c>
      <c r="AE435" s="53"/>
      <c r="AF435" s="50" t="s">
        <v>4421</v>
      </c>
    </row>
    <row r="436" spans="1:32" ht="45" hidden="1" customHeight="1" x14ac:dyDescent="0.25">
      <c r="A436" s="32">
        <v>433</v>
      </c>
      <c r="B436" s="19" t="s">
        <v>4422</v>
      </c>
      <c r="C436" s="32" t="s">
        <v>654</v>
      </c>
      <c r="D436" s="11" t="str">
        <f t="shared" si="86"/>
        <v>https://pypi.org/project/tinycss2/1.2.1</v>
      </c>
      <c r="E436" s="42">
        <v>44852.295069484673</v>
      </c>
      <c r="F436" s="14" t="s">
        <v>91</v>
      </c>
      <c r="G436" s="34" t="s">
        <v>4423</v>
      </c>
      <c r="H436" s="42">
        <v>45589.623935524323</v>
      </c>
      <c r="I436" s="10" t="s">
        <v>4424</v>
      </c>
      <c r="J436" s="28" t="s">
        <v>29</v>
      </c>
      <c r="K436" s="11" t="s">
        <v>4425</v>
      </c>
      <c r="L436" s="11" t="s">
        <v>4426</v>
      </c>
      <c r="M436" s="53" t="s">
        <v>32</v>
      </c>
      <c r="N436" s="153"/>
      <c r="O436" s="78"/>
      <c r="P436" s="95" t="s">
        <v>4427</v>
      </c>
      <c r="Q436" s="92" t="s">
        <v>34</v>
      </c>
      <c r="R436" s="140"/>
      <c r="S436" s="92"/>
      <c r="T436" s="95" t="s">
        <v>4428</v>
      </c>
      <c r="U436" s="53" t="s">
        <v>34</v>
      </c>
      <c r="V436" s="53"/>
      <c r="W436" s="53"/>
      <c r="X436" s="95" t="s">
        <v>4429</v>
      </c>
      <c r="Y436" s="53" t="s">
        <v>34</v>
      </c>
      <c r="Z436" s="52"/>
      <c r="AA436" s="52"/>
      <c r="AB436" s="104" t="s">
        <v>4430</v>
      </c>
      <c r="AC436" s="53" t="s">
        <v>34</v>
      </c>
      <c r="AD436" s="53"/>
      <c r="AE436" s="53"/>
      <c r="AF436" s="53" t="s">
        <v>38</v>
      </c>
    </row>
    <row r="437" spans="1:32" ht="45" hidden="1" customHeight="1" x14ac:dyDescent="0.25">
      <c r="A437" s="32">
        <v>434</v>
      </c>
      <c r="B437" s="19" t="s">
        <v>4431</v>
      </c>
      <c r="C437" s="32" t="s">
        <v>402</v>
      </c>
      <c r="D437" s="11" t="str">
        <f t="shared" si="86"/>
        <v>https://pypi.org/project/tldextract/3.2.0</v>
      </c>
      <c r="E437" s="42">
        <v>44613.062431247658</v>
      </c>
      <c r="F437" s="14" t="s">
        <v>1901</v>
      </c>
      <c r="G437" s="34" t="s">
        <v>4432</v>
      </c>
      <c r="H437" s="42">
        <v>45769.263614633273</v>
      </c>
      <c r="I437" s="10" t="s">
        <v>4433</v>
      </c>
      <c r="J437" s="28" t="s">
        <v>29</v>
      </c>
      <c r="K437" s="11" t="s">
        <v>4434</v>
      </c>
      <c r="L437" s="11" t="s">
        <v>4435</v>
      </c>
      <c r="M437" s="53" t="s">
        <v>32</v>
      </c>
      <c r="N437" s="153"/>
      <c r="O437" s="78"/>
      <c r="P437" s="95" t="s">
        <v>4436</v>
      </c>
      <c r="Q437" s="92" t="s">
        <v>34</v>
      </c>
      <c r="R437" s="92"/>
      <c r="S437" s="92"/>
      <c r="T437" s="95" t="s">
        <v>4437</v>
      </c>
      <c r="U437" s="53" t="s">
        <v>34</v>
      </c>
      <c r="V437" s="53"/>
      <c r="W437" s="53"/>
      <c r="X437" s="95" t="s">
        <v>4438</v>
      </c>
      <c r="Y437" s="53" t="s">
        <v>34</v>
      </c>
      <c r="Z437" s="52"/>
      <c r="AA437" s="52"/>
      <c r="AB437" s="104" t="s">
        <v>4439</v>
      </c>
      <c r="AC437" s="53" t="s">
        <v>34</v>
      </c>
      <c r="AD437" s="53"/>
      <c r="AE437" s="53"/>
      <c r="AF437" s="53" t="s">
        <v>38</v>
      </c>
    </row>
    <row r="438" spans="1:32" ht="45" hidden="1" customHeight="1" x14ac:dyDescent="0.25">
      <c r="A438" s="32">
        <v>435</v>
      </c>
      <c r="B438" s="19" t="s">
        <v>4440</v>
      </c>
      <c r="C438" s="32" t="s">
        <v>2464</v>
      </c>
      <c r="D438" s="11" t="str">
        <f t="shared" si="86"/>
        <v>https://pypi.org/project/toml/0.10.2</v>
      </c>
      <c r="E438" s="42">
        <v>44136.069683714297</v>
      </c>
      <c r="F438" s="14" t="s">
        <v>2464</v>
      </c>
      <c r="G438" s="34" t="s">
        <v>4441</v>
      </c>
      <c r="H438" s="42">
        <v>44136.069683714297</v>
      </c>
      <c r="I438" s="60"/>
      <c r="J438" s="28" t="s">
        <v>29</v>
      </c>
      <c r="K438" s="11" t="s">
        <v>4442</v>
      </c>
      <c r="L438" s="11" t="s">
        <v>4443</v>
      </c>
      <c r="M438" s="50" t="s">
        <v>4444</v>
      </c>
      <c r="N438" s="156"/>
      <c r="O438" s="78"/>
      <c r="P438" s="95" t="s">
        <v>4445</v>
      </c>
      <c r="Q438" s="92" t="s">
        <v>34</v>
      </c>
      <c r="R438" s="41" t="str">
        <f>HYPERLINK(_xlfn.CONCAT("https://nvd.nist.gov/vuln/search/results?form_type=Basic&amp;results_type=overview&amp;query=",$B438,"&amp;search_type=all&amp;isCpeNameSearch=false"),CONCATENATE("NVD NIST ",$B438," link"))</f>
        <v>NVD NIST toml link</v>
      </c>
      <c r="S438" s="92"/>
      <c r="T438" s="95" t="s">
        <v>4446</v>
      </c>
      <c r="U438" s="53" t="s">
        <v>34</v>
      </c>
      <c r="V438" s="41" t="str">
        <f>HYPERLINK(CONCATENATE("https://cve.mitre.org/cgi-bin/cvekey.cgi?keyword=",$B438),CONCATENATE("CVE MITRE ",$B438," link"))</f>
        <v>CVE MITRE toml link</v>
      </c>
      <c r="W438" s="53"/>
      <c r="X438" s="95" t="s">
        <v>4447</v>
      </c>
      <c r="Y438" s="53" t="s">
        <v>34</v>
      </c>
      <c r="Z438" s="142" t="str">
        <f t="shared" ref="Z438" si="90">HYPERLINK(CONCATENATE("https://security.snyk.io/vuln/pip?search=",$B438),CONCATENATE("Snyk ",$B438," link"))</f>
        <v>Snyk toml link</v>
      </c>
      <c r="AA438" s="52"/>
      <c r="AB438" s="104" t="s">
        <v>4448</v>
      </c>
      <c r="AC438" s="53" t="s">
        <v>34</v>
      </c>
      <c r="AD438" s="141" t="str">
        <f>HYPERLINK(CONCATENATE("https://www.exploit-db.com/search?q=",$B654,"&amp;verified=true"),CONCATENATE("Exploit-DB ",$B654," link"))</f>
        <v>Exploit-DB  link</v>
      </c>
      <c r="AE438" s="53"/>
      <c r="AF438" s="50" t="s">
        <v>1156</v>
      </c>
    </row>
    <row r="439" spans="1:32" ht="45" hidden="1" customHeight="1" x14ac:dyDescent="0.25">
      <c r="A439" s="32">
        <v>436</v>
      </c>
      <c r="B439" s="19" t="s">
        <v>853</v>
      </c>
      <c r="C439" s="32" t="s">
        <v>1431</v>
      </c>
      <c r="D439" s="11" t="str">
        <f t="shared" si="86"/>
        <v>https://pypi.org/project/tomli/2.0.1</v>
      </c>
      <c r="E439" s="42">
        <v>44600.454190018427</v>
      </c>
      <c r="F439" s="14" t="s">
        <v>642</v>
      </c>
      <c r="G439" s="34" t="s">
        <v>4449</v>
      </c>
      <c r="H439" s="42">
        <v>45623.94299717815</v>
      </c>
      <c r="I439" s="60"/>
      <c r="J439" s="28" t="s">
        <v>124</v>
      </c>
      <c r="K439" s="11" t="s">
        <v>4450</v>
      </c>
      <c r="L439" s="11" t="s">
        <v>4451</v>
      </c>
      <c r="M439" s="53" t="s">
        <v>32</v>
      </c>
      <c r="N439" s="153"/>
      <c r="O439" s="78"/>
      <c r="P439" s="95" t="s">
        <v>4452</v>
      </c>
      <c r="Q439" s="92" t="s">
        <v>34</v>
      </c>
      <c r="R439" s="140"/>
      <c r="S439" s="92"/>
      <c r="T439" s="95" t="s">
        <v>4453</v>
      </c>
      <c r="U439" s="53" t="s">
        <v>34</v>
      </c>
      <c r="V439" s="53"/>
      <c r="W439" s="53"/>
      <c r="X439" s="95" t="s">
        <v>4454</v>
      </c>
      <c r="Y439" s="53" t="s">
        <v>34</v>
      </c>
      <c r="Z439" s="52"/>
      <c r="AA439" s="52"/>
      <c r="AB439" s="104" t="s">
        <v>4455</v>
      </c>
      <c r="AC439" s="53" t="s">
        <v>34</v>
      </c>
      <c r="AD439" s="53"/>
      <c r="AE439" s="53"/>
      <c r="AF439" s="53" t="s">
        <v>38</v>
      </c>
    </row>
    <row r="440" spans="1:32" ht="45" hidden="1" customHeight="1" x14ac:dyDescent="0.25">
      <c r="A440" s="32">
        <v>437</v>
      </c>
      <c r="B440" s="19" t="s">
        <v>4456</v>
      </c>
      <c r="C440" s="32" t="s">
        <v>161</v>
      </c>
      <c r="D440" s="11" t="str">
        <f t="shared" si="86"/>
        <v>https://pypi.org/project/tomlkit/0.11.1</v>
      </c>
      <c r="E440" s="42">
        <v>44749.115563243162</v>
      </c>
      <c r="F440" s="14" t="s">
        <v>4457</v>
      </c>
      <c r="G440" s="34" t="s">
        <v>4458</v>
      </c>
      <c r="H440" s="42">
        <v>45813.301198457913</v>
      </c>
      <c r="I440" s="60"/>
      <c r="J440" s="28" t="s">
        <v>124</v>
      </c>
      <c r="K440" s="11" t="s">
        <v>4459</v>
      </c>
      <c r="L440" s="11" t="s">
        <v>4460</v>
      </c>
      <c r="M440" s="53" t="s">
        <v>32</v>
      </c>
      <c r="N440" s="153"/>
      <c r="O440" s="78"/>
      <c r="P440" s="95" t="s">
        <v>4461</v>
      </c>
      <c r="Q440" s="92" t="s">
        <v>34</v>
      </c>
      <c r="R440" s="92"/>
      <c r="S440" s="92"/>
      <c r="T440" s="95" t="s">
        <v>4462</v>
      </c>
      <c r="U440" s="53" t="s">
        <v>34</v>
      </c>
      <c r="V440" s="53"/>
      <c r="W440" s="53"/>
      <c r="X440" s="95" t="s">
        <v>4463</v>
      </c>
      <c r="Y440" s="53" t="s">
        <v>34</v>
      </c>
      <c r="Z440" s="52"/>
      <c r="AA440" s="52"/>
      <c r="AB440" s="104" t="s">
        <v>4464</v>
      </c>
      <c r="AC440" s="53" t="s">
        <v>34</v>
      </c>
      <c r="AD440" s="53"/>
      <c r="AE440" s="53"/>
      <c r="AF440" s="53" t="s">
        <v>38</v>
      </c>
    </row>
    <row r="441" spans="1:32" ht="45" hidden="1" customHeight="1" x14ac:dyDescent="0.25">
      <c r="A441" s="32">
        <v>438</v>
      </c>
      <c r="B441" s="19" t="s">
        <v>4465</v>
      </c>
      <c r="C441" s="32" t="s">
        <v>80</v>
      </c>
      <c r="D441" s="11" t="str">
        <f t="shared" si="86"/>
        <v>https://pypi.org/project/toolz/0.12.0</v>
      </c>
      <c r="E441" s="42">
        <v>44752.187431673621</v>
      </c>
      <c r="F441" s="14" t="s">
        <v>112</v>
      </c>
      <c r="G441" s="34" t="s">
        <v>4466</v>
      </c>
      <c r="H441" s="42">
        <v>45569.678489968966</v>
      </c>
      <c r="I441" s="60"/>
      <c r="J441" s="28" t="s">
        <v>29</v>
      </c>
      <c r="K441" s="11" t="s">
        <v>4467</v>
      </c>
      <c r="L441" s="11" t="s">
        <v>4468</v>
      </c>
      <c r="M441" s="53" t="s">
        <v>32</v>
      </c>
      <c r="N441" s="153"/>
      <c r="O441" s="78"/>
      <c r="P441" s="95" t="s">
        <v>4469</v>
      </c>
      <c r="Q441" s="92" t="s">
        <v>34</v>
      </c>
      <c r="R441" s="92"/>
      <c r="S441" s="92"/>
      <c r="T441" s="95" t="s">
        <v>4470</v>
      </c>
      <c r="U441" s="53" t="s">
        <v>34</v>
      </c>
      <c r="V441" s="53"/>
      <c r="W441" s="53"/>
      <c r="X441" s="95" t="s">
        <v>4471</v>
      </c>
      <c r="Y441" s="53" t="s">
        <v>34</v>
      </c>
      <c r="Z441" s="52"/>
      <c r="AA441" s="52"/>
      <c r="AB441" s="104" t="s">
        <v>4472</v>
      </c>
      <c r="AC441" s="53" t="s">
        <v>34</v>
      </c>
      <c r="AD441" s="53"/>
      <c r="AE441" s="53"/>
      <c r="AF441" s="53" t="s">
        <v>38</v>
      </c>
    </row>
    <row r="442" spans="1:32" ht="45" hidden="1" customHeight="1" x14ac:dyDescent="0.25">
      <c r="A442" s="32">
        <v>439</v>
      </c>
      <c r="B442" s="19" t="s">
        <v>4473</v>
      </c>
      <c r="C442" s="32">
        <v>6.2</v>
      </c>
      <c r="D442" s="11" t="str">
        <f t="shared" si="86"/>
        <v>https://pypi.org/project/tornado/6.2</v>
      </c>
      <c r="E442" s="42">
        <v>44745.944050319587</v>
      </c>
      <c r="F442" s="14" t="s">
        <v>4474</v>
      </c>
      <c r="G442" s="34" t="s">
        <v>4475</v>
      </c>
      <c r="H442" s="42">
        <v>45799.760658131287</v>
      </c>
      <c r="I442" s="60"/>
      <c r="J442" s="28" t="s">
        <v>124</v>
      </c>
      <c r="K442" s="11" t="s">
        <v>4476</v>
      </c>
      <c r="L442" s="11" t="s">
        <v>4477</v>
      </c>
      <c r="M442" s="53" t="s">
        <v>32</v>
      </c>
      <c r="N442" s="153"/>
      <c r="O442" s="78"/>
      <c r="P442" s="95" t="s">
        <v>4478</v>
      </c>
      <c r="Q442" s="92" t="s">
        <v>34</v>
      </c>
      <c r="R442" s="92"/>
      <c r="S442" s="92"/>
      <c r="T442" s="95" t="s">
        <v>4479</v>
      </c>
      <c r="U442" s="53" t="s">
        <v>34</v>
      </c>
      <c r="V442" s="53"/>
      <c r="W442" s="53"/>
      <c r="X442" s="95" t="s">
        <v>4480</v>
      </c>
      <c r="Y442" s="53" t="s">
        <v>34</v>
      </c>
      <c r="Z442" s="52"/>
      <c r="AA442" s="52"/>
      <c r="AB442" s="104" t="s">
        <v>4481</v>
      </c>
      <c r="AC442" s="53" t="s">
        <v>34</v>
      </c>
      <c r="AD442" s="53"/>
      <c r="AE442" s="53"/>
      <c r="AF442" s="53" t="s">
        <v>38</v>
      </c>
    </row>
    <row r="443" spans="1:32" ht="45" hidden="1" customHeight="1" x14ac:dyDescent="0.25">
      <c r="A443" s="32">
        <v>440</v>
      </c>
      <c r="B443" s="19" t="s">
        <v>4482</v>
      </c>
      <c r="C443" s="32" t="s">
        <v>4483</v>
      </c>
      <c r="D443" s="11" t="str">
        <f t="shared" si="86"/>
        <v>https://pypi.org/project/tqdm/4.65.0</v>
      </c>
      <c r="E443" s="42">
        <v>44988.887110512973</v>
      </c>
      <c r="F443" s="14" t="s">
        <v>4484</v>
      </c>
      <c r="G443" s="34" t="s">
        <v>4485</v>
      </c>
      <c r="H443" s="42">
        <v>45620.84189465487</v>
      </c>
      <c r="I443" s="10" t="s">
        <v>4486</v>
      </c>
      <c r="J443" s="28" t="s">
        <v>29</v>
      </c>
      <c r="K443" s="11" t="s">
        <v>4487</v>
      </c>
      <c r="L443" s="11" t="s">
        <v>4488</v>
      </c>
      <c r="M443" s="53" t="s">
        <v>32</v>
      </c>
      <c r="N443" s="153"/>
      <c r="O443" s="78"/>
      <c r="P443" s="95" t="s">
        <v>4489</v>
      </c>
      <c r="Q443" s="92" t="s">
        <v>34</v>
      </c>
      <c r="R443" s="92"/>
      <c r="S443" s="92"/>
      <c r="T443" s="95" t="s">
        <v>4490</v>
      </c>
      <c r="U443" s="53" t="s">
        <v>34</v>
      </c>
      <c r="V443" s="53"/>
      <c r="W443" s="53"/>
      <c r="X443" s="95" t="s">
        <v>4491</v>
      </c>
      <c r="Y443" s="53" t="s">
        <v>34</v>
      </c>
      <c r="Z443" s="52"/>
      <c r="AA443" s="52"/>
      <c r="AB443" s="104" t="s">
        <v>4492</v>
      </c>
      <c r="AC443" s="53" t="s">
        <v>34</v>
      </c>
      <c r="AD443" s="53"/>
      <c r="AE443" s="53"/>
      <c r="AF443" s="53" t="s">
        <v>38</v>
      </c>
    </row>
    <row r="444" spans="1:32" ht="45" hidden="1" customHeight="1" x14ac:dyDescent="0.25">
      <c r="A444" s="32">
        <v>441</v>
      </c>
      <c r="B444" s="19" t="s">
        <v>2248</v>
      </c>
      <c r="C444" s="32" t="s">
        <v>4493</v>
      </c>
      <c r="D444" s="11" t="str">
        <f t="shared" si="86"/>
        <v>https://pypi.org/project/traitlets/5.7.1</v>
      </c>
      <c r="E444" s="42">
        <v>44907.681034184563</v>
      </c>
      <c r="F444" s="14" t="s">
        <v>4494</v>
      </c>
      <c r="G444" s="34" t="s">
        <v>4495</v>
      </c>
      <c r="H444" s="42">
        <v>45401.466513461899</v>
      </c>
      <c r="I444" s="10" t="s">
        <v>4496</v>
      </c>
      <c r="J444" s="28" t="s">
        <v>124</v>
      </c>
      <c r="K444" s="11" t="s">
        <v>4497</v>
      </c>
      <c r="L444" s="11" t="s">
        <v>4498</v>
      </c>
      <c r="M444" s="53" t="s">
        <v>32</v>
      </c>
      <c r="N444" s="153"/>
      <c r="O444" s="78"/>
      <c r="P444" s="95" t="s">
        <v>4499</v>
      </c>
      <c r="Q444" s="92" t="s">
        <v>34</v>
      </c>
      <c r="R444" s="92"/>
      <c r="S444" s="92"/>
      <c r="T444" s="95" t="s">
        <v>4500</v>
      </c>
      <c r="U444" s="53" t="s">
        <v>34</v>
      </c>
      <c r="V444" s="53"/>
      <c r="W444" s="53"/>
      <c r="X444" s="95" t="s">
        <v>4501</v>
      </c>
      <c r="Y444" s="53" t="s">
        <v>34</v>
      </c>
      <c r="Z444" s="52"/>
      <c r="AA444" s="52"/>
      <c r="AB444" s="104" t="s">
        <v>4502</v>
      </c>
      <c r="AC444" s="53" t="s">
        <v>34</v>
      </c>
      <c r="AD444" s="53"/>
      <c r="AE444" s="53"/>
      <c r="AF444" s="53" t="s">
        <v>38</v>
      </c>
    </row>
    <row r="445" spans="1:32" ht="60" hidden="1" customHeight="1" x14ac:dyDescent="0.25">
      <c r="A445" s="32">
        <v>442</v>
      </c>
      <c r="B445" s="19" t="s">
        <v>4503</v>
      </c>
      <c r="C445" s="30" t="s">
        <v>2208</v>
      </c>
      <c r="D445" s="11" t="str">
        <f t="shared" si="86"/>
        <v>https://pypi.org/project/transformers/2.1.1</v>
      </c>
      <c r="E445" s="42">
        <v>43749.614427441673</v>
      </c>
      <c r="F445" s="14" t="s">
        <v>4504</v>
      </c>
      <c r="G445" s="43" t="s">
        <v>4505</v>
      </c>
      <c r="H445" s="42">
        <v>45842.353209701723</v>
      </c>
      <c r="I445" s="44" t="s">
        <v>4506</v>
      </c>
      <c r="J445" s="44" t="s">
        <v>29</v>
      </c>
      <c r="K445" s="11" t="s">
        <v>4507</v>
      </c>
      <c r="L445" s="45" t="s">
        <v>4508</v>
      </c>
      <c r="M445" s="50" t="s">
        <v>4509</v>
      </c>
      <c r="N445" s="156"/>
      <c r="O445" s="88" t="s">
        <v>4510</v>
      </c>
      <c r="P445" s="95" t="s">
        <v>4511</v>
      </c>
      <c r="Q445" s="89" t="s">
        <v>34</v>
      </c>
      <c r="R445" s="41" t="str">
        <f t="shared" ref="R445:R446" si="91">HYPERLINK(_xlfn.CONCAT("https://nvd.nist.gov/vuln/search/results?form_type=Basic&amp;results_type=overview&amp;query=",$B445,"&amp;search_type=all&amp;isCpeNameSearch=false"),CONCATENATE("NVD NIST ",$B445," link"))</f>
        <v>NVD NIST transformers link</v>
      </c>
      <c r="S445" s="89"/>
      <c r="T445" s="95" t="s">
        <v>4512</v>
      </c>
      <c r="U445" s="46" t="s">
        <v>34</v>
      </c>
      <c r="V445" s="41" t="str">
        <f t="shared" ref="V445:V446" si="92">HYPERLINK(CONCATENATE("https://cve.mitre.org/cgi-bin/cvekey.cgi?keyword=",$B445),CONCATENATE("CVE MITRE ",$B445," link"))</f>
        <v>CVE MITRE transformers link</v>
      </c>
      <c r="W445" s="46"/>
      <c r="X445" s="95" t="s">
        <v>4513</v>
      </c>
      <c r="Y445" s="46" t="s">
        <v>34</v>
      </c>
      <c r="Z445" s="142" t="str">
        <f t="shared" ref="Z445:Z446" si="93">HYPERLINK(CONCATENATE("https://security.snyk.io/vuln/pip?search=",$B445),CONCATENATE("Snyk ",$B445," link"))</f>
        <v>Snyk transformers link</v>
      </c>
      <c r="AA445" s="106"/>
      <c r="AB445" s="104" t="s">
        <v>4514</v>
      </c>
      <c r="AC445" s="25" t="s">
        <v>34</v>
      </c>
      <c r="AD445" s="141" t="str">
        <f t="shared" ref="AD445:AD446" si="94">HYPERLINK(CONCATENATE("https://www.exploit-db.com/search?q=",$B661,"&amp;verified=true"),CONCATENATE("Exploit-DB ",$B661," link"))</f>
        <v>Exploit-DB  link</v>
      </c>
      <c r="AE445" s="25"/>
      <c r="AF445" s="50" t="s">
        <v>4515</v>
      </c>
    </row>
    <row r="446" spans="1:32" ht="45" hidden="1" customHeight="1" x14ac:dyDescent="0.25">
      <c r="A446" s="32">
        <v>443</v>
      </c>
      <c r="B446" s="19" t="s">
        <v>4516</v>
      </c>
      <c r="C446" s="32" t="s">
        <v>4517</v>
      </c>
      <c r="D446" s="11" t="str">
        <f t="shared" si="86"/>
        <v>https://pypi.org/project/Twisted/22.10.0</v>
      </c>
      <c r="E446" s="42">
        <v>44865.395474640507</v>
      </c>
      <c r="F446" s="14" t="s">
        <v>4518</v>
      </c>
      <c r="G446" s="34" t="s">
        <v>4519</v>
      </c>
      <c r="H446" s="42">
        <v>45815.411359121201</v>
      </c>
      <c r="I446" s="10" t="s">
        <v>4520</v>
      </c>
      <c r="J446" s="28" t="s">
        <v>124</v>
      </c>
      <c r="K446" s="11" t="s">
        <v>4521</v>
      </c>
      <c r="L446" s="11" t="s">
        <v>4522</v>
      </c>
      <c r="M446" s="50" t="s">
        <v>4523</v>
      </c>
      <c r="N446" s="156"/>
      <c r="O446" s="78"/>
      <c r="P446" s="95" t="s">
        <v>4524</v>
      </c>
      <c r="Q446" s="92" t="s">
        <v>34</v>
      </c>
      <c r="R446" s="41" t="str">
        <f t="shared" si="91"/>
        <v>NVD NIST Twisted link</v>
      </c>
      <c r="S446" s="92"/>
      <c r="T446" s="95" t="s">
        <v>4525</v>
      </c>
      <c r="U446" s="50" t="s">
        <v>4526</v>
      </c>
      <c r="V446" s="41" t="str">
        <f t="shared" si="92"/>
        <v>CVE MITRE Twisted link</v>
      </c>
      <c r="W446" s="50"/>
      <c r="X446" s="95" t="s">
        <v>4527</v>
      </c>
      <c r="Y446" s="50" t="s">
        <v>4528</v>
      </c>
      <c r="Z446" s="142" t="str">
        <f t="shared" si="93"/>
        <v>Snyk Twisted link</v>
      </c>
      <c r="AA446" s="109"/>
      <c r="AB446" s="104" t="s">
        <v>4529</v>
      </c>
      <c r="AC446" s="53" t="s">
        <v>34</v>
      </c>
      <c r="AD446" s="141" t="str">
        <f t="shared" si="94"/>
        <v>Exploit-DB  link</v>
      </c>
      <c r="AE446" s="53"/>
      <c r="AF446" s="50" t="s">
        <v>4530</v>
      </c>
    </row>
    <row r="447" spans="1:32" ht="75" hidden="1" customHeight="1" x14ac:dyDescent="0.25">
      <c r="A447" s="32">
        <v>444</v>
      </c>
      <c r="B447" s="19" t="s">
        <v>4531</v>
      </c>
      <c r="C447" s="32" t="s">
        <v>3551</v>
      </c>
      <c r="D447" s="11" t="str">
        <f t="shared" si="86"/>
        <v>https://pypi.org/project/twisted-iocpsupport/1.0.2</v>
      </c>
      <c r="E447" s="42">
        <v>44445.609049134473</v>
      </c>
      <c r="F447" s="14" t="s">
        <v>4532</v>
      </c>
      <c r="G447" s="34" t="s">
        <v>4533</v>
      </c>
      <c r="H447" s="42">
        <v>45715.794248366772</v>
      </c>
      <c r="I447" s="60"/>
      <c r="J447" s="28" t="s">
        <v>124</v>
      </c>
      <c r="K447" s="11" t="s">
        <v>4534</v>
      </c>
      <c r="L447" s="11" t="s">
        <v>4535</v>
      </c>
      <c r="M447" s="53" t="s">
        <v>32</v>
      </c>
      <c r="N447" s="153"/>
      <c r="O447" s="78"/>
      <c r="P447" s="95" t="s">
        <v>4536</v>
      </c>
      <c r="Q447" s="92" t="s">
        <v>34</v>
      </c>
      <c r="R447" s="140"/>
      <c r="S447" s="92"/>
      <c r="T447" s="95" t="s">
        <v>4537</v>
      </c>
      <c r="U447" s="53" t="s">
        <v>34</v>
      </c>
      <c r="V447" s="53"/>
      <c r="W447" s="53"/>
      <c r="X447" s="95" t="s">
        <v>4538</v>
      </c>
      <c r="Y447" s="53" t="s">
        <v>34</v>
      </c>
      <c r="Z447" s="52"/>
      <c r="AA447" s="52"/>
      <c r="AB447" s="104" t="s">
        <v>4539</v>
      </c>
      <c r="AC447" s="53" t="s">
        <v>34</v>
      </c>
      <c r="AD447" s="53"/>
      <c r="AE447" s="53"/>
      <c r="AF447" s="53" t="s">
        <v>38</v>
      </c>
    </row>
    <row r="448" spans="1:32" ht="45" hidden="1" customHeight="1" x14ac:dyDescent="0.25">
      <c r="A448" s="32">
        <v>445</v>
      </c>
      <c r="B448" s="19" t="s">
        <v>4540</v>
      </c>
      <c r="C448" s="32" t="s">
        <v>4541</v>
      </c>
      <c r="D448" s="11" t="str">
        <f t="shared" si="86"/>
        <v>https://pypi.org/project/typed-ast/1.5.5</v>
      </c>
      <c r="E448" s="42">
        <v>45111.775695941244</v>
      </c>
      <c r="F448" s="14" t="s">
        <v>4541</v>
      </c>
      <c r="G448" s="34" t="s">
        <v>4542</v>
      </c>
      <c r="H448" s="42">
        <v>45111.775695941244</v>
      </c>
      <c r="I448" s="60"/>
      <c r="J448" s="28" t="s">
        <v>4543</v>
      </c>
      <c r="K448" s="11" t="s">
        <v>4544</v>
      </c>
      <c r="L448" s="11" t="s">
        <v>4545</v>
      </c>
      <c r="M448" s="53" t="s">
        <v>32</v>
      </c>
      <c r="N448" s="153"/>
      <c r="O448" s="78"/>
      <c r="P448" s="95" t="s">
        <v>4546</v>
      </c>
      <c r="Q448" s="92" t="s">
        <v>34</v>
      </c>
      <c r="R448" s="41" t="str">
        <f>HYPERLINK(_xlfn.CONCAT("https://nvd.nist.gov/vuln/search/results?form_type=Basic&amp;results_type=overview&amp;query=",$B448,"&amp;search_type=all&amp;isCpeNameSearch=false"),CONCATENATE("NVD NIST ",$B448," link"))</f>
        <v>NVD NIST typed-ast link</v>
      </c>
      <c r="S448" s="92"/>
      <c r="T448" s="95" t="s">
        <v>4547</v>
      </c>
      <c r="U448" s="50" t="s">
        <v>4548</v>
      </c>
      <c r="V448" s="41" t="str">
        <f>HYPERLINK(CONCATENATE("https://cve.mitre.org/cgi-bin/cvekey.cgi?keyword=",$B448),CONCATENATE("CVE MITRE ",$B448," link"))</f>
        <v>CVE MITRE typed-ast link</v>
      </c>
      <c r="W448" s="50"/>
      <c r="X448" s="95" t="s">
        <v>4549</v>
      </c>
      <c r="Y448" s="53" t="s">
        <v>34</v>
      </c>
      <c r="Z448" s="142" t="str">
        <f t="shared" ref="Z448" si="95">HYPERLINK(CONCATENATE("https://security.snyk.io/vuln/pip?search=",$B448),CONCATENATE("Snyk ",$B448," link"))</f>
        <v>Snyk typed-ast link</v>
      </c>
      <c r="AA448" s="52"/>
      <c r="AB448" s="104" t="s">
        <v>4550</v>
      </c>
      <c r="AC448" s="53" t="s">
        <v>34</v>
      </c>
      <c r="AD448" s="141" t="str">
        <f>HYPERLINK(CONCATENATE("https://www.exploit-db.com/search?q=",$B664,"&amp;verified=true"),CONCATENATE("Exploit-DB ",$B664," link"))</f>
        <v>Exploit-DB  link</v>
      </c>
      <c r="AE448" s="53"/>
      <c r="AF448" s="50" t="s">
        <v>4551</v>
      </c>
    </row>
    <row r="449" spans="1:33" ht="60" hidden="1" customHeight="1" x14ac:dyDescent="0.25">
      <c r="A449" s="32">
        <v>446</v>
      </c>
      <c r="B449" s="19" t="s">
        <v>4552</v>
      </c>
      <c r="C449" s="32" t="s">
        <v>4380</v>
      </c>
      <c r="D449" s="11" t="str">
        <f t="shared" si="86"/>
        <v>https://pypi.org/project/typing_extensions/4.6.3</v>
      </c>
      <c r="E449" s="42">
        <v>45078.996926520987</v>
      </c>
      <c r="F449" s="14" t="s">
        <v>4553</v>
      </c>
      <c r="G449" s="34" t="s">
        <v>4554</v>
      </c>
      <c r="H449" s="42">
        <v>45842.561490089029</v>
      </c>
      <c r="I449" s="60"/>
      <c r="J449" s="28" t="s">
        <v>29</v>
      </c>
      <c r="K449" s="11" t="s">
        <v>4555</v>
      </c>
      <c r="L449" s="11" t="s">
        <v>4556</v>
      </c>
      <c r="M449" s="53" t="s">
        <v>32</v>
      </c>
      <c r="N449" s="153"/>
      <c r="O449" s="78"/>
      <c r="P449" s="95" t="s">
        <v>4557</v>
      </c>
      <c r="Q449" s="92" t="s">
        <v>34</v>
      </c>
      <c r="R449" s="140"/>
      <c r="S449" s="92"/>
      <c r="T449" s="95" t="s">
        <v>4558</v>
      </c>
      <c r="U449" s="53" t="s">
        <v>34</v>
      </c>
      <c r="V449" s="53"/>
      <c r="W449" s="53"/>
      <c r="X449" s="95" t="s">
        <v>4559</v>
      </c>
      <c r="Y449" s="53" t="s">
        <v>34</v>
      </c>
      <c r="Z449" s="52"/>
      <c r="AA449" s="52"/>
      <c r="AB449" s="104" t="s">
        <v>4560</v>
      </c>
      <c r="AC449" s="53" t="s">
        <v>34</v>
      </c>
      <c r="AD449" s="53"/>
      <c r="AE449" s="53"/>
      <c r="AF449" s="53" t="s">
        <v>38</v>
      </c>
    </row>
    <row r="450" spans="1:33" ht="45" hidden="1" customHeight="1" x14ac:dyDescent="0.25">
      <c r="A450" s="32">
        <v>447</v>
      </c>
      <c r="B450" s="19" t="s">
        <v>4561</v>
      </c>
      <c r="C450" s="32">
        <v>2024.1</v>
      </c>
      <c r="D450" s="11" t="str">
        <f t="shared" si="86"/>
        <v>https://pypi.org/project/tzdata/2024.1</v>
      </c>
      <c r="E450" s="42">
        <v>45333.974053510821</v>
      </c>
      <c r="F450" s="14" t="s">
        <v>3600</v>
      </c>
      <c r="G450" s="34" t="s">
        <v>4562</v>
      </c>
      <c r="H450" s="42">
        <v>45739.579650984291</v>
      </c>
      <c r="I450" s="60"/>
      <c r="J450" s="28" t="s">
        <v>44</v>
      </c>
      <c r="K450" s="11" t="s">
        <v>4563</v>
      </c>
      <c r="L450" s="11" t="s">
        <v>4564</v>
      </c>
      <c r="M450" s="53" t="s">
        <v>32</v>
      </c>
      <c r="N450" s="153"/>
      <c r="O450" s="78"/>
      <c r="P450" s="95" t="s">
        <v>4565</v>
      </c>
      <c r="Q450" s="92" t="s">
        <v>34</v>
      </c>
      <c r="R450" s="92"/>
      <c r="S450" s="92"/>
      <c r="T450" s="95" t="s">
        <v>4566</v>
      </c>
      <c r="U450" s="53" t="s">
        <v>34</v>
      </c>
      <c r="V450" s="53"/>
      <c r="W450" s="53"/>
      <c r="X450" s="95" t="s">
        <v>4567</v>
      </c>
      <c r="Y450" s="53" t="s">
        <v>34</v>
      </c>
      <c r="Z450" s="52"/>
      <c r="AA450" s="52"/>
      <c r="AB450" s="104" t="s">
        <v>4568</v>
      </c>
      <c r="AC450" s="53" t="s">
        <v>34</v>
      </c>
      <c r="AD450" s="53"/>
      <c r="AE450" s="53"/>
      <c r="AF450" s="53" t="s">
        <v>38</v>
      </c>
    </row>
    <row r="451" spans="1:33" ht="45" hidden="1" customHeight="1" x14ac:dyDescent="0.25">
      <c r="A451" s="32">
        <v>448</v>
      </c>
      <c r="B451" s="19" t="s">
        <v>4569</v>
      </c>
      <c r="C451" s="32" t="s">
        <v>905</v>
      </c>
      <c r="D451" s="11" t="str">
        <f t="shared" si="86"/>
        <v>https://pypi.org/project/uc-micro-py/1.0.1</v>
      </c>
      <c r="E451" s="42">
        <v>44180.497257772528</v>
      </c>
      <c r="F451" s="14" t="s">
        <v>2402</v>
      </c>
      <c r="G451" s="34" t="s">
        <v>4570</v>
      </c>
      <c r="H451" s="42">
        <v>45331.702782077467</v>
      </c>
      <c r="I451" s="10" t="s">
        <v>4571</v>
      </c>
      <c r="J451" s="28" t="s">
        <v>29</v>
      </c>
      <c r="K451" s="11" t="s">
        <v>4572</v>
      </c>
      <c r="L451" s="11" t="s">
        <v>4573</v>
      </c>
      <c r="M451" s="53" t="s">
        <v>32</v>
      </c>
      <c r="N451" s="153"/>
      <c r="O451" s="78"/>
      <c r="P451" s="95" t="s">
        <v>4574</v>
      </c>
      <c r="Q451" s="92" t="s">
        <v>34</v>
      </c>
      <c r="R451" s="92"/>
      <c r="S451" s="92"/>
      <c r="T451" s="95" t="s">
        <v>4575</v>
      </c>
      <c r="U451" s="53" t="s">
        <v>34</v>
      </c>
      <c r="V451" s="53"/>
      <c r="W451" s="53"/>
      <c r="X451" s="95" t="s">
        <v>4576</v>
      </c>
      <c r="Y451" s="53" t="s">
        <v>34</v>
      </c>
      <c r="Z451" s="52"/>
      <c r="AA451" s="52"/>
      <c r="AB451" s="104" t="s">
        <v>4577</v>
      </c>
      <c r="AC451" s="53" t="s">
        <v>34</v>
      </c>
      <c r="AD451" s="53"/>
      <c r="AE451" s="53"/>
      <c r="AF451" s="53" t="s">
        <v>38</v>
      </c>
    </row>
    <row r="452" spans="1:33" ht="45" hidden="1" customHeight="1" x14ac:dyDescent="0.25">
      <c r="A452" s="32">
        <v>449</v>
      </c>
      <c r="B452" s="19" t="s">
        <v>4578</v>
      </c>
      <c r="C452" s="32" t="s">
        <v>4579</v>
      </c>
      <c r="D452" s="11" t="str">
        <f t="shared" si="86"/>
        <v>https://pypi.org/project/ujson/5.4.0</v>
      </c>
      <c r="E452" s="42">
        <v>44744.230422662789</v>
      </c>
      <c r="F452" s="14" t="s">
        <v>4580</v>
      </c>
      <c r="G452" s="34" t="s">
        <v>4581</v>
      </c>
      <c r="H452" s="42">
        <v>45426.083646463099</v>
      </c>
      <c r="I452" s="60"/>
      <c r="J452" s="28" t="s">
        <v>29</v>
      </c>
      <c r="K452" s="11" t="s">
        <v>4582</v>
      </c>
      <c r="L452" s="11" t="s">
        <v>4583</v>
      </c>
      <c r="M452" s="53" t="s">
        <v>32</v>
      </c>
      <c r="N452" s="153"/>
      <c r="O452" s="78"/>
      <c r="P452" s="95" t="s">
        <v>4584</v>
      </c>
      <c r="Q452" s="92" t="s">
        <v>34</v>
      </c>
      <c r="R452" s="92"/>
      <c r="S452" s="92"/>
      <c r="T452" s="95" t="s">
        <v>4585</v>
      </c>
      <c r="U452" s="53" t="s">
        <v>34</v>
      </c>
      <c r="V452" s="53"/>
      <c r="W452" s="53"/>
      <c r="X452" s="95" t="s">
        <v>4586</v>
      </c>
      <c r="Y452" s="53" t="s">
        <v>34</v>
      </c>
      <c r="Z452" s="52"/>
      <c r="AA452" s="52"/>
      <c r="AB452" s="104" t="s">
        <v>4587</v>
      </c>
      <c r="AC452" s="53" t="s">
        <v>34</v>
      </c>
      <c r="AD452" s="53"/>
      <c r="AE452" s="53"/>
      <c r="AF452" s="53" t="s">
        <v>38</v>
      </c>
    </row>
    <row r="453" spans="1:33" ht="45" hidden="1" customHeight="1" x14ac:dyDescent="0.25">
      <c r="A453" s="32">
        <v>450</v>
      </c>
      <c r="B453" s="19" t="s">
        <v>4588</v>
      </c>
      <c r="C453" s="32" t="s">
        <v>2940</v>
      </c>
      <c r="D453" s="11" t="str">
        <f t="shared" si="86"/>
        <v>https://pypi.org/project/unicodecsv/0.14.1</v>
      </c>
      <c r="E453" s="42">
        <v>42269.916892553483</v>
      </c>
      <c r="F453" s="14" t="s">
        <v>2940</v>
      </c>
      <c r="G453" s="34" t="s">
        <v>4589</v>
      </c>
      <c r="H453" s="42">
        <v>42269.916892553483</v>
      </c>
      <c r="I453" s="60"/>
      <c r="J453" s="28" t="s">
        <v>29</v>
      </c>
      <c r="K453" s="11" t="s">
        <v>4590</v>
      </c>
      <c r="L453" s="11" t="s">
        <v>4591</v>
      </c>
      <c r="M453" s="53" t="s">
        <v>32</v>
      </c>
      <c r="N453" s="153"/>
      <c r="O453" s="78"/>
      <c r="P453" s="95" t="s">
        <v>4592</v>
      </c>
      <c r="Q453" s="92" t="s">
        <v>34</v>
      </c>
      <c r="R453" s="92"/>
      <c r="S453" s="92"/>
      <c r="T453" s="95" t="s">
        <v>4593</v>
      </c>
      <c r="U453" s="53" t="s">
        <v>34</v>
      </c>
      <c r="V453" s="53"/>
      <c r="W453" s="53"/>
      <c r="X453" s="95" t="s">
        <v>4594</v>
      </c>
      <c r="Y453" s="53" t="s">
        <v>34</v>
      </c>
      <c r="Z453" s="52"/>
      <c r="AA453" s="52"/>
      <c r="AB453" s="104" t="s">
        <v>4595</v>
      </c>
      <c r="AC453" s="53" t="s">
        <v>34</v>
      </c>
      <c r="AD453" s="53"/>
      <c r="AE453" s="53"/>
      <c r="AF453" s="53" t="s">
        <v>38</v>
      </c>
    </row>
    <row r="454" spans="1:33" ht="45" hidden="1" customHeight="1" x14ac:dyDescent="0.25">
      <c r="A454" s="32">
        <v>451</v>
      </c>
      <c r="B454" s="19" t="s">
        <v>4596</v>
      </c>
      <c r="C454" s="32" t="s">
        <v>90</v>
      </c>
      <c r="D454" s="11" t="str">
        <f t="shared" si="86"/>
        <v>https://pypi.org/project/Unidecode/1.2.0</v>
      </c>
      <c r="E454" s="42">
        <v>44232.49420074169</v>
      </c>
      <c r="F454" s="58" t="s">
        <v>91</v>
      </c>
      <c r="G454" s="43" t="s">
        <v>4597</v>
      </c>
      <c r="H454" s="42">
        <v>45771.364601957983</v>
      </c>
      <c r="I454" s="60"/>
      <c r="J454" s="59" t="s">
        <v>124</v>
      </c>
      <c r="K454" s="11"/>
      <c r="L454" s="11" t="s">
        <v>4598</v>
      </c>
      <c r="M454" s="53" t="s">
        <v>32</v>
      </c>
      <c r="N454" s="153"/>
      <c r="O454" s="78"/>
      <c r="P454" s="95" t="s">
        <v>4599</v>
      </c>
      <c r="Q454" s="92" t="s">
        <v>34</v>
      </c>
      <c r="R454" s="41" t="str">
        <f>HYPERLINK(_xlfn.CONCAT("https://nvd.nist.gov/vuln/search/results?form_type=Basic&amp;results_type=overview&amp;query=",$B454,"&amp;search_type=all&amp;isCpeNameSearch=false"),CONCATENATE("NVD NIST ",$B454," link"))</f>
        <v>NVD NIST Unidecode link</v>
      </c>
      <c r="S454" s="92"/>
      <c r="T454" s="95" t="s">
        <v>4600</v>
      </c>
      <c r="U454" s="50" t="s">
        <v>4601</v>
      </c>
      <c r="V454" s="41" t="str">
        <f>HYPERLINK(CONCATENATE("https://cve.mitre.org/cgi-bin/cvekey.cgi?keyword=",$B454),CONCATENATE("CVE MITRE ",$B454," link"))</f>
        <v>CVE MITRE Unidecode link</v>
      </c>
      <c r="W454" s="50"/>
      <c r="X454" s="95" t="s">
        <v>4602</v>
      </c>
      <c r="Y454" s="53" t="s">
        <v>34</v>
      </c>
      <c r="Z454" s="142" t="str">
        <f t="shared" ref="Z454" si="96">HYPERLINK(CONCATENATE("https://security.snyk.io/vuln/pip?search=",$B454),CONCATENATE("Snyk ",$B454," link"))</f>
        <v>Snyk Unidecode link</v>
      </c>
      <c r="AA454" s="52"/>
      <c r="AB454" s="104" t="s">
        <v>4603</v>
      </c>
      <c r="AC454" s="53" t="s">
        <v>34</v>
      </c>
      <c r="AD454" s="141" t="str">
        <f>HYPERLINK(CONCATENATE("https://www.exploit-db.com/search?q=",$B670,"&amp;verified=true"),CONCATENATE("Exploit-DB ",$B670," link"))</f>
        <v>Exploit-DB  link</v>
      </c>
      <c r="AE454" s="53"/>
      <c r="AF454" s="50" t="s">
        <v>4604</v>
      </c>
    </row>
    <row r="455" spans="1:33" ht="45" hidden="1" customHeight="1" x14ac:dyDescent="0.25">
      <c r="A455" s="32">
        <v>452</v>
      </c>
      <c r="B455" s="19" t="s">
        <v>4605</v>
      </c>
      <c r="C455" s="32" t="s">
        <v>241</v>
      </c>
      <c r="D455" s="11" t="str">
        <f t="shared" si="86"/>
        <v>https://pypi.org/project/uri-template/1.3.0</v>
      </c>
      <c r="E455" s="42">
        <v>45098.075734578772</v>
      </c>
      <c r="F455" s="14" t="s">
        <v>241</v>
      </c>
      <c r="G455" s="34" t="s">
        <v>4606</v>
      </c>
      <c r="H455" s="42">
        <v>45098.075734578772</v>
      </c>
      <c r="I455" s="10" t="s">
        <v>4607</v>
      </c>
      <c r="J455" s="28" t="s">
        <v>124</v>
      </c>
      <c r="K455" s="11"/>
      <c r="L455" s="11" t="s">
        <v>4608</v>
      </c>
      <c r="M455" s="53" t="s">
        <v>32</v>
      </c>
      <c r="N455" s="153"/>
      <c r="O455" s="78"/>
      <c r="P455" s="95" t="s">
        <v>4609</v>
      </c>
      <c r="Q455" s="92" t="s">
        <v>34</v>
      </c>
      <c r="R455" s="140"/>
      <c r="S455" s="92"/>
      <c r="T455" s="95" t="s">
        <v>4610</v>
      </c>
      <c r="U455" s="53" t="s">
        <v>34</v>
      </c>
      <c r="V455" s="53"/>
      <c r="W455" s="53"/>
      <c r="X455" s="95" t="s">
        <v>4611</v>
      </c>
      <c r="Y455" s="53" t="s">
        <v>34</v>
      </c>
      <c r="Z455" s="52"/>
      <c r="AA455" s="52"/>
      <c r="AB455" s="104" t="s">
        <v>4612</v>
      </c>
      <c r="AC455" s="53" t="s">
        <v>34</v>
      </c>
      <c r="AD455" s="53"/>
      <c r="AE455" s="53"/>
      <c r="AF455" s="53" t="s">
        <v>38</v>
      </c>
    </row>
    <row r="456" spans="1:33" ht="61.5" customHeight="1" x14ac:dyDescent="0.25">
      <c r="A456" s="32">
        <v>453</v>
      </c>
      <c r="B456" s="19" t="s">
        <v>4613</v>
      </c>
      <c r="C456" s="118" t="s">
        <v>4614</v>
      </c>
      <c r="D456" s="11" t="str">
        <f t="shared" si="86"/>
        <v>https://pypi.org/project/urllib3/1.26.16</v>
      </c>
      <c r="E456" s="42">
        <v>45069.512980883133</v>
      </c>
      <c r="F456" s="14" t="s">
        <v>1925</v>
      </c>
      <c r="G456" s="34" t="s">
        <v>4615</v>
      </c>
      <c r="H456" s="42">
        <v>45826.588661928887</v>
      </c>
      <c r="I456" s="10" t="s">
        <v>4616</v>
      </c>
      <c r="J456" s="28" t="s">
        <v>124</v>
      </c>
      <c r="K456" s="11" t="s">
        <v>4617</v>
      </c>
      <c r="L456" s="11" t="s">
        <v>4618</v>
      </c>
      <c r="M456" s="50" t="s">
        <v>4619</v>
      </c>
      <c r="N456" s="164"/>
      <c r="O456" s="78"/>
      <c r="P456" s="95" t="s">
        <v>4620</v>
      </c>
      <c r="Q456" s="146" t="s">
        <v>4621</v>
      </c>
      <c r="R456" s="41" t="str">
        <f>HYPERLINK(_xlfn.CONCAT("https://nvd.nist.gov/vuln/search/results?form_type=Basic&amp;results_type=overview&amp;query=",$B456,"&amp;search_type=all&amp;isCpeNameSearch=false"),CONCATENATE("NVD NIST ",$B456," link"))</f>
        <v>NVD NIST urllib3 link</v>
      </c>
      <c r="S456" s="149" t="s">
        <v>5628</v>
      </c>
      <c r="T456" s="95" t="s">
        <v>4622</v>
      </c>
      <c r="U456" s="50" t="s">
        <v>4623</v>
      </c>
      <c r="V456" s="41" t="str">
        <f>HYPERLINK(CONCATENATE("https://cve.mitre.org/cgi-bin/cvekey.cgi?keyword=",$B456),CONCATENATE("CVE MITRE ",$B456," link"))</f>
        <v>CVE MITRE urllib3 link</v>
      </c>
      <c r="W456" s="149" t="s">
        <v>5628</v>
      </c>
      <c r="X456" s="95" t="s">
        <v>4624</v>
      </c>
      <c r="Y456" s="50" t="s">
        <v>4625</v>
      </c>
      <c r="Z456" s="142" t="str">
        <f>HYPERLINK(CONCATENATE("https://security.snyk.io/package/pip/",$B456),CONCATENATE("Snyk ",$B456," link"))</f>
        <v>Snyk urllib3 link</v>
      </c>
      <c r="AA456" s="16" t="s">
        <v>5628</v>
      </c>
      <c r="AB456" s="104" t="s">
        <v>4626</v>
      </c>
      <c r="AC456" s="53" t="s">
        <v>34</v>
      </c>
      <c r="AD456" s="141" t="str">
        <f>HYPERLINK(CONCATENATE("https://www.exploit-db.com/search?q=",$B456,"&amp;verified=true"),CONCATENATE("Exploit-DB ",$B456," link"))</f>
        <v>Exploit-DB urllib3 link</v>
      </c>
      <c r="AE456" s="143" t="s">
        <v>5630</v>
      </c>
      <c r="AF456" s="50" t="s">
        <v>4627</v>
      </c>
      <c r="AG456" s="53" t="s">
        <v>38</v>
      </c>
    </row>
    <row r="457" spans="1:33" ht="45" hidden="1" customHeight="1" x14ac:dyDescent="0.25">
      <c r="A457" s="32">
        <v>454</v>
      </c>
      <c r="B457" s="19" t="s">
        <v>4628</v>
      </c>
      <c r="C457" s="32" t="s">
        <v>4629</v>
      </c>
      <c r="D457" s="11" t="str">
        <f t="shared" si="86"/>
        <v>https://pypi.org/project/virtualenv/20.24.2</v>
      </c>
      <c r="E457" s="42">
        <v>45131.616607265467</v>
      </c>
      <c r="F457" s="14" t="s">
        <v>4630</v>
      </c>
      <c r="G457" s="34" t="s">
        <v>4631</v>
      </c>
      <c r="H457" s="42">
        <v>45785.748855910773</v>
      </c>
      <c r="I457" s="10" t="s">
        <v>4632</v>
      </c>
      <c r="J457" s="28" t="s">
        <v>29</v>
      </c>
      <c r="K457" s="11" t="s">
        <v>4633</v>
      </c>
      <c r="L457" s="11" t="s">
        <v>4634</v>
      </c>
      <c r="M457" s="53" t="s">
        <v>32</v>
      </c>
      <c r="N457" s="153"/>
      <c r="O457" s="78"/>
      <c r="P457" s="95" t="s">
        <v>4635</v>
      </c>
      <c r="Q457" s="92" t="s">
        <v>34</v>
      </c>
      <c r="R457" s="140"/>
      <c r="S457" s="92"/>
      <c r="T457" s="95" t="s">
        <v>4636</v>
      </c>
      <c r="U457" s="53" t="s">
        <v>34</v>
      </c>
      <c r="V457" s="53"/>
      <c r="W457" s="53"/>
      <c r="X457" s="95" t="s">
        <v>4637</v>
      </c>
      <c r="Y457" s="53" t="s">
        <v>34</v>
      </c>
      <c r="Z457" s="52"/>
      <c r="AA457" s="52"/>
      <c r="AB457" s="104" t="s">
        <v>4638</v>
      </c>
      <c r="AC457" s="53" t="s">
        <v>34</v>
      </c>
      <c r="AD457" s="53"/>
      <c r="AE457" s="53"/>
      <c r="AF457" s="53" t="s">
        <v>38</v>
      </c>
    </row>
    <row r="458" spans="1:33" ht="45" hidden="1" customHeight="1" x14ac:dyDescent="0.25">
      <c r="A458" s="32">
        <v>455</v>
      </c>
      <c r="B458" s="19" t="s">
        <v>4639</v>
      </c>
      <c r="C458" s="32" t="s">
        <v>1473</v>
      </c>
      <c r="D458" s="11" t="str">
        <f t="shared" si="86"/>
        <v>https://pypi.org/project/w3lib/1.21.0</v>
      </c>
      <c r="E458" s="42">
        <v>43686.458763311668</v>
      </c>
      <c r="F458" s="14" t="s">
        <v>2591</v>
      </c>
      <c r="G458" s="34" t="s">
        <v>4640</v>
      </c>
      <c r="H458" s="42">
        <v>45684.598720156537</v>
      </c>
      <c r="I458" s="60"/>
      <c r="J458" s="28" t="s">
        <v>29</v>
      </c>
      <c r="K458" s="11" t="s">
        <v>4641</v>
      </c>
      <c r="L458" s="11" t="s">
        <v>4642</v>
      </c>
      <c r="M458" s="53" t="s">
        <v>32</v>
      </c>
      <c r="N458" s="153"/>
      <c r="O458" s="78"/>
      <c r="P458" s="95" t="s">
        <v>4643</v>
      </c>
      <c r="Q458" s="92" t="s">
        <v>34</v>
      </c>
      <c r="R458" s="92"/>
      <c r="S458" s="92"/>
      <c r="T458" s="95" t="s">
        <v>4644</v>
      </c>
      <c r="U458" s="53" t="s">
        <v>34</v>
      </c>
      <c r="V458" s="53"/>
      <c r="W458" s="53"/>
      <c r="X458" s="95" t="s">
        <v>4645</v>
      </c>
      <c r="Y458" s="53" t="s">
        <v>34</v>
      </c>
      <c r="Z458" s="52"/>
      <c r="AA458" s="52"/>
      <c r="AB458" s="104" t="s">
        <v>4646</v>
      </c>
      <c r="AC458" s="53" t="s">
        <v>34</v>
      </c>
      <c r="AD458" s="53"/>
      <c r="AE458" s="53"/>
      <c r="AF458" s="53" t="s">
        <v>38</v>
      </c>
    </row>
    <row r="459" spans="1:33" ht="45" hidden="1" customHeight="1" x14ac:dyDescent="0.25">
      <c r="A459" s="32">
        <v>456</v>
      </c>
      <c r="B459" s="19" t="s">
        <v>4647</v>
      </c>
      <c r="C459" s="32" t="s">
        <v>4648</v>
      </c>
      <c r="D459" s="11" t="str">
        <f t="shared" ref="D459:D488" si="97">HYPERLINK(_xlfn.CONCAT("https://pypi.org/project/",$B459,"/",$C459))</f>
        <v>https://pypi.org/project/watchdog/2.1.6</v>
      </c>
      <c r="E459" s="42">
        <v>44470.813710717579</v>
      </c>
      <c r="F459" s="14" t="s">
        <v>1282</v>
      </c>
      <c r="G459" s="34" t="s">
        <v>4649</v>
      </c>
      <c r="H459" s="42">
        <v>45597.587786962387</v>
      </c>
      <c r="I459" s="10" t="s">
        <v>3654</v>
      </c>
      <c r="J459" s="28" t="s">
        <v>29</v>
      </c>
      <c r="K459" s="11" t="s">
        <v>4650</v>
      </c>
      <c r="L459" s="11" t="s">
        <v>4651</v>
      </c>
      <c r="M459" s="53" t="s">
        <v>32</v>
      </c>
      <c r="N459" s="153"/>
      <c r="O459" s="78"/>
      <c r="P459" s="95" t="s">
        <v>4652</v>
      </c>
      <c r="Q459" s="92" t="s">
        <v>34</v>
      </c>
      <c r="R459" s="92"/>
      <c r="S459" s="92"/>
      <c r="T459" s="95" t="s">
        <v>4653</v>
      </c>
      <c r="U459" s="53" t="s">
        <v>34</v>
      </c>
      <c r="V459" s="53"/>
      <c r="W459" s="53"/>
      <c r="X459" s="95" t="s">
        <v>4654</v>
      </c>
      <c r="Y459" s="53" t="s">
        <v>34</v>
      </c>
      <c r="Z459" s="52"/>
      <c r="AA459" s="52"/>
      <c r="AB459" s="104" t="s">
        <v>4655</v>
      </c>
      <c r="AC459" s="53" t="s">
        <v>34</v>
      </c>
      <c r="AD459" s="53"/>
      <c r="AE459" s="53"/>
      <c r="AF459" s="53" t="s">
        <v>38</v>
      </c>
    </row>
    <row r="460" spans="1:33" ht="45" hidden="1" customHeight="1" x14ac:dyDescent="0.25">
      <c r="A460" s="32">
        <v>457</v>
      </c>
      <c r="B460" s="19" t="s">
        <v>2956</v>
      </c>
      <c r="C460" s="32" t="s">
        <v>4656</v>
      </c>
      <c r="D460" s="11" t="str">
        <f t="shared" si="97"/>
        <v>https://pypi.org/project/wcwidth/0.2.5</v>
      </c>
      <c r="E460" s="42">
        <v>44005.673941313122</v>
      </c>
      <c r="F460" s="14" t="s">
        <v>4657</v>
      </c>
      <c r="G460" s="34" t="s">
        <v>4658</v>
      </c>
      <c r="H460" s="42">
        <v>45297.090923190612</v>
      </c>
      <c r="I460" s="10" t="s">
        <v>364</v>
      </c>
      <c r="J460" s="28" t="s">
        <v>29</v>
      </c>
      <c r="K460" s="11" t="s">
        <v>4659</v>
      </c>
      <c r="L460" s="11" t="s">
        <v>4660</v>
      </c>
      <c r="M460" s="53" t="s">
        <v>32</v>
      </c>
      <c r="N460" s="153"/>
      <c r="O460" s="78"/>
      <c r="P460" s="95" t="s">
        <v>4661</v>
      </c>
      <c r="Q460" s="92" t="s">
        <v>34</v>
      </c>
      <c r="R460" s="92"/>
      <c r="S460" s="92"/>
      <c r="T460" s="95" t="s">
        <v>4662</v>
      </c>
      <c r="U460" s="53" t="s">
        <v>34</v>
      </c>
      <c r="V460" s="53"/>
      <c r="W460" s="53"/>
      <c r="X460" s="95" t="s">
        <v>4663</v>
      </c>
      <c r="Y460" s="53" t="s">
        <v>34</v>
      </c>
      <c r="Z460" s="52"/>
      <c r="AA460" s="52"/>
      <c r="AB460" s="104" t="s">
        <v>4664</v>
      </c>
      <c r="AC460" s="53" t="s">
        <v>34</v>
      </c>
      <c r="AD460" s="53"/>
      <c r="AE460" s="53"/>
      <c r="AF460" s="53" t="s">
        <v>38</v>
      </c>
    </row>
    <row r="461" spans="1:33" ht="45" hidden="1" customHeight="1" x14ac:dyDescent="0.25">
      <c r="A461" s="32">
        <v>458</v>
      </c>
      <c r="B461" s="19" t="s">
        <v>4665</v>
      </c>
      <c r="C461" s="32">
        <v>1.1299999999999999</v>
      </c>
      <c r="D461" s="11" t="str">
        <f t="shared" si="97"/>
        <v>https://pypi.org/project/webcolors/1.13</v>
      </c>
      <c r="E461" s="42">
        <v>45012.245086444862</v>
      </c>
      <c r="F461" s="14" t="s">
        <v>4666</v>
      </c>
      <c r="G461" s="34" t="s">
        <v>4667</v>
      </c>
      <c r="H461" s="42">
        <v>45607.321788535752</v>
      </c>
      <c r="I461" s="60"/>
      <c r="J461" s="28" t="s">
        <v>29</v>
      </c>
      <c r="K461" s="11" t="s">
        <v>4668</v>
      </c>
      <c r="L461" s="11" t="s">
        <v>4669</v>
      </c>
      <c r="M461" s="53" t="s">
        <v>32</v>
      </c>
      <c r="N461" s="153"/>
      <c r="O461" s="78"/>
      <c r="P461" s="95" t="s">
        <v>4670</v>
      </c>
      <c r="Q461" s="92" t="s">
        <v>34</v>
      </c>
      <c r="R461" s="92"/>
      <c r="S461" s="92"/>
      <c r="T461" s="95" t="s">
        <v>4671</v>
      </c>
      <c r="U461" s="53" t="s">
        <v>34</v>
      </c>
      <c r="V461" s="53"/>
      <c r="W461" s="53"/>
      <c r="X461" s="95" t="s">
        <v>4672</v>
      </c>
      <c r="Y461" s="53" t="s">
        <v>34</v>
      </c>
      <c r="Z461" s="52"/>
      <c r="AA461" s="52"/>
      <c r="AB461" s="104" t="s">
        <v>4673</v>
      </c>
      <c r="AC461" s="53" t="s">
        <v>34</v>
      </c>
      <c r="AD461" s="53"/>
      <c r="AE461" s="53"/>
      <c r="AF461" s="53" t="s">
        <v>38</v>
      </c>
    </row>
    <row r="462" spans="1:33" ht="60" hidden="1" customHeight="1" x14ac:dyDescent="0.25">
      <c r="A462" s="32">
        <v>459</v>
      </c>
      <c r="B462" s="19" t="s">
        <v>4674</v>
      </c>
      <c r="C462" s="32" t="s">
        <v>1078</v>
      </c>
      <c r="D462" s="11" t="str">
        <f t="shared" si="97"/>
        <v>https://pypi.org/project/webencodings/0.5.1</v>
      </c>
      <c r="E462" s="42">
        <v>42830.848293769552</v>
      </c>
      <c r="F462" s="14" t="s">
        <v>1078</v>
      </c>
      <c r="G462" s="34" t="s">
        <v>4675</v>
      </c>
      <c r="H462" s="42">
        <v>42830.848293769552</v>
      </c>
      <c r="I462" s="60"/>
      <c r="J462" s="28" t="s">
        <v>44</v>
      </c>
      <c r="K462" s="11" t="s">
        <v>4676</v>
      </c>
      <c r="L462" s="11" t="s">
        <v>4677</v>
      </c>
      <c r="M462" s="53" t="s">
        <v>32</v>
      </c>
      <c r="N462" s="153"/>
      <c r="O462" s="78"/>
      <c r="P462" s="95" t="s">
        <v>4678</v>
      </c>
      <c r="Q462" s="92" t="s">
        <v>34</v>
      </c>
      <c r="R462" s="92"/>
      <c r="S462" s="92"/>
      <c r="T462" s="95" t="s">
        <v>4679</v>
      </c>
      <c r="U462" s="53" t="s">
        <v>34</v>
      </c>
      <c r="V462" s="53"/>
      <c r="W462" s="53"/>
      <c r="X462" s="95" t="s">
        <v>4680</v>
      </c>
      <c r="Y462" s="53" t="s">
        <v>34</v>
      </c>
      <c r="Z462" s="52"/>
      <c r="AA462" s="52"/>
      <c r="AB462" s="104" t="s">
        <v>4681</v>
      </c>
      <c r="AC462" s="53" t="s">
        <v>34</v>
      </c>
      <c r="AD462" s="53"/>
      <c r="AE462" s="53"/>
      <c r="AF462" s="53" t="s">
        <v>38</v>
      </c>
    </row>
    <row r="463" spans="1:33" ht="60" hidden="1" customHeight="1" x14ac:dyDescent="0.25">
      <c r="A463" s="32">
        <v>460</v>
      </c>
      <c r="B463" s="19" t="s">
        <v>4682</v>
      </c>
      <c r="C463" s="32" t="s">
        <v>4683</v>
      </c>
      <c r="D463" s="11" t="str">
        <f t="shared" si="97"/>
        <v>https://pypi.org/project/websocket-client/0.58.0</v>
      </c>
      <c r="E463" s="42">
        <v>44258.105882508862</v>
      </c>
      <c r="F463" s="14" t="s">
        <v>179</v>
      </c>
      <c r="G463" s="34" t="s">
        <v>4684</v>
      </c>
      <c r="H463" s="42">
        <v>45405.927944707597</v>
      </c>
      <c r="I463" s="10" t="s">
        <v>4685</v>
      </c>
      <c r="J463" s="28" t="s">
        <v>44</v>
      </c>
      <c r="K463" s="11" t="s">
        <v>4686</v>
      </c>
      <c r="L463" s="11" t="s">
        <v>4687</v>
      </c>
      <c r="M463" s="50" t="s">
        <v>4688</v>
      </c>
      <c r="N463" s="156"/>
      <c r="O463" s="78"/>
      <c r="P463" s="95" t="s">
        <v>4689</v>
      </c>
      <c r="Q463" s="92" t="s">
        <v>34</v>
      </c>
      <c r="R463" s="41" t="str">
        <f t="shared" ref="R463:R464" si="98">HYPERLINK(_xlfn.CONCAT("https://nvd.nist.gov/vuln/search/results?form_type=Basic&amp;results_type=overview&amp;query=",$B463,"&amp;search_type=all&amp;isCpeNameSearch=false"),CONCATENATE("NVD NIST ",$B463," link"))</f>
        <v>NVD NIST websocket-client link</v>
      </c>
      <c r="S463" s="92"/>
      <c r="T463" s="95" t="s">
        <v>4690</v>
      </c>
      <c r="U463" s="53" t="s">
        <v>34</v>
      </c>
      <c r="V463" s="41" t="str">
        <f t="shared" ref="V463:V464" si="99">HYPERLINK(CONCATENATE("https://cve.mitre.org/cgi-bin/cvekey.cgi?keyword=",$B463),CONCATENATE("CVE MITRE ",$B463," link"))</f>
        <v>CVE MITRE websocket-client link</v>
      </c>
      <c r="W463" s="53"/>
      <c r="X463" s="95" t="s">
        <v>4691</v>
      </c>
      <c r="Y463" s="50" t="s">
        <v>4692</v>
      </c>
      <c r="Z463" s="142" t="str">
        <f t="shared" ref="Z463:Z464" si="100">HYPERLINK(CONCATENATE("https://security.snyk.io/vuln/pip?search=",$B463),CONCATENATE("Snyk ",$B463," link"))</f>
        <v>Snyk websocket-client link</v>
      </c>
      <c r="AA463" s="109"/>
      <c r="AB463" s="104" t="s">
        <v>4693</v>
      </c>
      <c r="AC463" s="53" t="s">
        <v>34</v>
      </c>
      <c r="AD463" s="141" t="str">
        <f t="shared" ref="AD463:AD464" si="101">HYPERLINK(CONCATENATE("https://www.exploit-db.com/search?q=",$B679,"&amp;verified=true"),CONCATENATE("Exploit-DB ",$B679," link"))</f>
        <v>Exploit-DB  link</v>
      </c>
      <c r="AE463" s="53"/>
      <c r="AF463" s="50" t="s">
        <v>4694</v>
      </c>
    </row>
    <row r="464" spans="1:33" ht="45" hidden="1" customHeight="1" x14ac:dyDescent="0.25">
      <c r="A464" s="32">
        <v>461</v>
      </c>
      <c r="B464" s="19" t="s">
        <v>4695</v>
      </c>
      <c r="C464" s="32" t="s">
        <v>3888</v>
      </c>
      <c r="D464" s="11" t="str">
        <f t="shared" si="97"/>
        <v>https://pypi.org/project/Werkzeug/2.2.3</v>
      </c>
      <c r="E464" s="42">
        <v>44971.721326551378</v>
      </c>
      <c r="F464" s="14" t="s">
        <v>2327</v>
      </c>
      <c r="G464" s="34" t="s">
        <v>4696</v>
      </c>
      <c r="H464" s="42">
        <v>45604.661297832339</v>
      </c>
      <c r="I464" s="10" t="s">
        <v>4697</v>
      </c>
      <c r="J464" s="28" t="s">
        <v>29</v>
      </c>
      <c r="K464" s="11" t="s">
        <v>4698</v>
      </c>
      <c r="L464" s="11" t="s">
        <v>4699</v>
      </c>
      <c r="M464" s="50" t="s">
        <v>4700</v>
      </c>
      <c r="N464" s="156"/>
      <c r="O464" s="78"/>
      <c r="P464" s="95" t="s">
        <v>4701</v>
      </c>
      <c r="Q464" s="92" t="s">
        <v>34</v>
      </c>
      <c r="R464" s="41" t="str">
        <f t="shared" si="98"/>
        <v>NVD NIST Werkzeug link</v>
      </c>
      <c r="S464" s="92"/>
      <c r="T464" s="95" t="s">
        <v>4702</v>
      </c>
      <c r="U464" s="50" t="s">
        <v>4703</v>
      </c>
      <c r="V464" s="41" t="str">
        <f t="shared" si="99"/>
        <v>CVE MITRE Werkzeug link</v>
      </c>
      <c r="W464" s="50"/>
      <c r="X464" s="95" t="s">
        <v>4704</v>
      </c>
      <c r="Y464" s="50" t="s">
        <v>4705</v>
      </c>
      <c r="Z464" s="142" t="str">
        <f t="shared" si="100"/>
        <v>Snyk Werkzeug link</v>
      </c>
      <c r="AA464" s="109"/>
      <c r="AB464" s="104" t="s">
        <v>4706</v>
      </c>
      <c r="AC464" s="53" t="s">
        <v>34</v>
      </c>
      <c r="AD464" s="141" t="str">
        <f t="shared" si="101"/>
        <v>Exploit-DB  link</v>
      </c>
      <c r="AE464" s="53"/>
      <c r="AF464" s="50" t="s">
        <v>4707</v>
      </c>
    </row>
    <row r="465" spans="1:32" ht="60" hidden="1" customHeight="1" x14ac:dyDescent="0.25">
      <c r="A465" s="32">
        <v>462</v>
      </c>
      <c r="B465" s="19" t="s">
        <v>4708</v>
      </c>
      <c r="C465" s="32" t="s">
        <v>3551</v>
      </c>
      <c r="D465" s="11" t="str">
        <f t="shared" si="97"/>
        <v>https://pypi.org/project/whatthepatch/1.0.2</v>
      </c>
      <c r="E465" s="42">
        <v>44233.125932545547</v>
      </c>
      <c r="F465" s="14" t="s">
        <v>4709</v>
      </c>
      <c r="G465" s="34" t="s">
        <v>4710</v>
      </c>
      <c r="H465" s="42">
        <v>45612.723156962573</v>
      </c>
      <c r="I465" s="60"/>
      <c r="J465" s="28" t="s">
        <v>29</v>
      </c>
      <c r="K465" s="11" t="s">
        <v>4711</v>
      </c>
      <c r="L465" s="11" t="s">
        <v>4712</v>
      </c>
      <c r="M465" s="53" t="s">
        <v>32</v>
      </c>
      <c r="N465" s="153"/>
      <c r="O465" s="78"/>
      <c r="P465" s="95" t="s">
        <v>4713</v>
      </c>
      <c r="Q465" s="92" t="s">
        <v>34</v>
      </c>
      <c r="R465" s="140"/>
      <c r="S465" s="92"/>
      <c r="T465" s="95" t="s">
        <v>4714</v>
      </c>
      <c r="U465" s="53" t="s">
        <v>34</v>
      </c>
      <c r="V465" s="53"/>
      <c r="W465" s="53"/>
      <c r="X465" s="95" t="s">
        <v>4715</v>
      </c>
      <c r="Y465" s="53" t="s">
        <v>34</v>
      </c>
      <c r="Z465" s="52"/>
      <c r="AA465" s="52"/>
      <c r="AB465" s="104" t="s">
        <v>4716</v>
      </c>
      <c r="AC465" s="53" t="s">
        <v>34</v>
      </c>
      <c r="AD465" s="53"/>
      <c r="AE465" s="53"/>
      <c r="AF465" s="53" t="s">
        <v>38</v>
      </c>
    </row>
    <row r="466" spans="1:32" ht="45" hidden="1" customHeight="1" x14ac:dyDescent="0.25">
      <c r="A466" s="32">
        <v>463</v>
      </c>
      <c r="B466" s="19" t="s">
        <v>4717</v>
      </c>
      <c r="C466" s="32" t="s">
        <v>4718</v>
      </c>
      <c r="D466" s="11" t="str">
        <f t="shared" si="97"/>
        <v>https://pypi.org/project/wheel/0.38.4</v>
      </c>
      <c r="E466" s="42">
        <v>44874.863771873679</v>
      </c>
      <c r="F466" s="14" t="s">
        <v>4719</v>
      </c>
      <c r="G466" s="34" t="s">
        <v>4720</v>
      </c>
      <c r="H466" s="42">
        <v>45619.012745459637</v>
      </c>
      <c r="I466" s="10" t="s">
        <v>4721</v>
      </c>
      <c r="J466" s="28" t="s">
        <v>29</v>
      </c>
      <c r="K466" s="11" t="s">
        <v>4722</v>
      </c>
      <c r="L466" s="11" t="s">
        <v>4723</v>
      </c>
      <c r="M466" s="53" t="s">
        <v>32</v>
      </c>
      <c r="N466" s="153"/>
      <c r="O466" s="78"/>
      <c r="P466" s="95" t="s">
        <v>4724</v>
      </c>
      <c r="Q466" s="92" t="s">
        <v>34</v>
      </c>
      <c r="R466" s="92"/>
      <c r="S466" s="92"/>
      <c r="T466" s="95" t="s">
        <v>4725</v>
      </c>
      <c r="U466" s="53" t="s">
        <v>34</v>
      </c>
      <c r="V466" s="53"/>
      <c r="W466" s="53"/>
      <c r="X466" s="95" t="s">
        <v>4726</v>
      </c>
      <c r="Y466" s="53" t="s">
        <v>34</v>
      </c>
      <c r="Z466" s="52"/>
      <c r="AA466" s="52"/>
      <c r="AB466" s="104" t="s">
        <v>4727</v>
      </c>
      <c r="AC466" s="53" t="s">
        <v>34</v>
      </c>
      <c r="AD466" s="53"/>
      <c r="AE466" s="53"/>
      <c r="AF466" s="53" t="s">
        <v>38</v>
      </c>
    </row>
    <row r="467" spans="1:32" ht="60" hidden="1" customHeight="1" x14ac:dyDescent="0.25">
      <c r="A467" s="32">
        <v>464</v>
      </c>
      <c r="B467" s="19" t="s">
        <v>4728</v>
      </c>
      <c r="C467" s="32" t="s">
        <v>4729</v>
      </c>
      <c r="D467" s="11" t="str">
        <f t="shared" si="97"/>
        <v>https://pypi.org/project/widgetsnbextension/4.0.5</v>
      </c>
      <c r="E467" s="42">
        <v>44917.384354405527</v>
      </c>
      <c r="F467" s="14" t="s">
        <v>4730</v>
      </c>
      <c r="G467" s="34" t="s">
        <v>4731</v>
      </c>
      <c r="H467" s="42">
        <v>45757.542628320218</v>
      </c>
      <c r="I467" s="60"/>
      <c r="J467" s="28" t="s">
        <v>124</v>
      </c>
      <c r="K467" s="11"/>
      <c r="L467" s="11" t="s">
        <v>4732</v>
      </c>
      <c r="M467" s="53" t="s">
        <v>32</v>
      </c>
      <c r="N467" s="153"/>
      <c r="O467" s="78"/>
      <c r="P467" s="95" t="s">
        <v>4733</v>
      </c>
      <c r="Q467" s="92" t="s">
        <v>34</v>
      </c>
      <c r="R467" s="92"/>
      <c r="S467" s="92"/>
      <c r="T467" s="95" t="s">
        <v>4734</v>
      </c>
      <c r="U467" s="53" t="s">
        <v>34</v>
      </c>
      <c r="V467" s="53"/>
      <c r="W467" s="53"/>
      <c r="X467" s="95" t="s">
        <v>4735</v>
      </c>
      <c r="Y467" s="53" t="s">
        <v>34</v>
      </c>
      <c r="Z467" s="52"/>
      <c r="AA467" s="52"/>
      <c r="AB467" s="104" t="s">
        <v>4736</v>
      </c>
      <c r="AC467" s="53" t="s">
        <v>34</v>
      </c>
      <c r="AD467" s="53"/>
      <c r="AE467" s="53"/>
      <c r="AF467" s="53" t="s">
        <v>38</v>
      </c>
    </row>
    <row r="468" spans="1:32" ht="60" hidden="1" customHeight="1" x14ac:dyDescent="0.25">
      <c r="A468" s="32">
        <v>465</v>
      </c>
      <c r="B468" s="19" t="s">
        <v>4737</v>
      </c>
      <c r="C468" s="32" t="s">
        <v>555</v>
      </c>
      <c r="D468" s="11" t="str">
        <f t="shared" si="97"/>
        <v>https://pypi.org/project/win-inet-pton/1.1.0</v>
      </c>
      <c r="E468" s="42">
        <v>43515.74053452308</v>
      </c>
      <c r="F468" s="14" t="s">
        <v>555</v>
      </c>
      <c r="G468" s="34" t="s">
        <v>4738</v>
      </c>
      <c r="H468" s="42">
        <v>43515.74053452308</v>
      </c>
      <c r="I468" s="60"/>
      <c r="J468" s="28" t="s">
        <v>124</v>
      </c>
      <c r="K468" s="11" t="s">
        <v>4739</v>
      </c>
      <c r="L468" s="11" t="s">
        <v>4740</v>
      </c>
      <c r="M468" s="53" t="s">
        <v>32</v>
      </c>
      <c r="N468" s="153"/>
      <c r="O468" s="78"/>
      <c r="P468" s="95" t="s">
        <v>4741</v>
      </c>
      <c r="Q468" s="92" t="s">
        <v>34</v>
      </c>
      <c r="R468" s="92"/>
      <c r="S468" s="92"/>
      <c r="T468" s="95" t="s">
        <v>4742</v>
      </c>
      <c r="U468" s="53" t="s">
        <v>34</v>
      </c>
      <c r="V468" s="53"/>
      <c r="W468" s="53"/>
      <c r="X468" s="95" t="s">
        <v>4743</v>
      </c>
      <c r="Y468" s="53" t="s">
        <v>34</v>
      </c>
      <c r="Z468" s="52"/>
      <c r="AA468" s="52"/>
      <c r="AB468" s="104" t="s">
        <v>4744</v>
      </c>
      <c r="AC468" s="53" t="s">
        <v>34</v>
      </c>
      <c r="AD468" s="53"/>
      <c r="AE468" s="53"/>
      <c r="AF468" s="53" t="s">
        <v>38</v>
      </c>
    </row>
    <row r="469" spans="1:32" ht="60" hidden="1" customHeight="1" x14ac:dyDescent="0.25">
      <c r="A469" s="32">
        <v>466</v>
      </c>
      <c r="B469" s="19" t="s">
        <v>4745</v>
      </c>
      <c r="C469" s="32">
        <v>0.5</v>
      </c>
      <c r="D469" s="11" t="str">
        <f t="shared" si="97"/>
        <v>https://pypi.org/project/win-unicode-console/0.5</v>
      </c>
      <c r="E469" s="42">
        <v>42546.825625579513</v>
      </c>
      <c r="F469" s="14" t="s">
        <v>4746</v>
      </c>
      <c r="G469" s="34" t="s">
        <v>4747</v>
      </c>
      <c r="H469" s="42">
        <v>42546.825625579513</v>
      </c>
      <c r="I469" s="60"/>
      <c r="J469" s="28" t="s">
        <v>44</v>
      </c>
      <c r="K469" s="11" t="s">
        <v>4748</v>
      </c>
      <c r="L469" s="11" t="s">
        <v>4749</v>
      </c>
      <c r="M469" s="53" t="s">
        <v>32</v>
      </c>
      <c r="N469" s="153"/>
      <c r="O469" s="78"/>
      <c r="P469" s="95" t="s">
        <v>4750</v>
      </c>
      <c r="Q469" s="92" t="s">
        <v>34</v>
      </c>
      <c r="R469" s="92"/>
      <c r="S469" s="92"/>
      <c r="T469" s="95" t="s">
        <v>4751</v>
      </c>
      <c r="U469" s="53" t="s">
        <v>34</v>
      </c>
      <c r="V469" s="53"/>
      <c r="W469" s="53"/>
      <c r="X469" s="95" t="s">
        <v>4752</v>
      </c>
      <c r="Y469" s="53" t="s">
        <v>34</v>
      </c>
      <c r="Z469" s="52"/>
      <c r="AA469" s="52"/>
      <c r="AB469" s="104" t="s">
        <v>4753</v>
      </c>
      <c r="AC469" s="53" t="s">
        <v>34</v>
      </c>
      <c r="AD469" s="53"/>
      <c r="AE469" s="53"/>
      <c r="AF469" s="53" t="s">
        <v>38</v>
      </c>
    </row>
    <row r="470" spans="1:32" ht="60" hidden="1" customHeight="1" x14ac:dyDescent="0.25">
      <c r="A470" s="32">
        <v>467</v>
      </c>
      <c r="B470" s="19" t="s">
        <v>4754</v>
      </c>
      <c r="C470" s="32">
        <v>0.2</v>
      </c>
      <c r="D470" s="11" t="str">
        <f t="shared" si="97"/>
        <v>https://pypi.org/project/wincertstore/0.2</v>
      </c>
      <c r="E470" s="42">
        <v>41696.488168791759</v>
      </c>
      <c r="F470" s="14" t="s">
        <v>4755</v>
      </c>
      <c r="G470" s="34" t="s">
        <v>4756</v>
      </c>
      <c r="H470" s="42">
        <v>44355.472807846803</v>
      </c>
      <c r="I470" s="60"/>
      <c r="J470" s="28" t="s">
        <v>44</v>
      </c>
      <c r="K470" s="11" t="s">
        <v>4757</v>
      </c>
      <c r="L470" s="11" t="s">
        <v>4758</v>
      </c>
      <c r="M470" s="53" t="s">
        <v>32</v>
      </c>
      <c r="N470" s="153"/>
      <c r="O470" s="78"/>
      <c r="P470" s="95" t="s">
        <v>4759</v>
      </c>
      <c r="Q470" s="92" t="s">
        <v>34</v>
      </c>
      <c r="R470" s="92"/>
      <c r="S470" s="92"/>
      <c r="T470" s="95" t="s">
        <v>4760</v>
      </c>
      <c r="U470" s="53" t="s">
        <v>34</v>
      </c>
      <c r="V470" s="53"/>
      <c r="W470" s="53"/>
      <c r="X470" s="95" t="s">
        <v>4761</v>
      </c>
      <c r="Y470" s="53" t="s">
        <v>34</v>
      </c>
      <c r="Z470" s="52"/>
      <c r="AA470" s="52"/>
      <c r="AB470" s="104" t="s">
        <v>4762</v>
      </c>
      <c r="AC470" s="53" t="s">
        <v>34</v>
      </c>
      <c r="AD470" s="53"/>
      <c r="AE470" s="53"/>
      <c r="AF470" s="53" t="s">
        <v>38</v>
      </c>
    </row>
    <row r="471" spans="1:32" ht="45" hidden="1" customHeight="1" x14ac:dyDescent="0.25">
      <c r="A471" s="32">
        <v>468</v>
      </c>
      <c r="B471" s="19" t="s">
        <v>4763</v>
      </c>
      <c r="C471" s="32" t="s">
        <v>4764</v>
      </c>
      <c r="D471" s="11" t="str">
        <f t="shared" si="97"/>
        <v>https://pypi.org/project/wrapt/1.14.1</v>
      </c>
      <c r="E471" s="42">
        <v>44683.226542076452</v>
      </c>
      <c r="F471" s="14" t="s">
        <v>4765</v>
      </c>
      <c r="G471" s="34" t="s">
        <v>4766</v>
      </c>
      <c r="H471" s="42">
        <v>45671.43974092984</v>
      </c>
      <c r="I471" s="60"/>
      <c r="J471" s="28" t="s">
        <v>29</v>
      </c>
      <c r="K471" s="11" t="s">
        <v>4767</v>
      </c>
      <c r="L471" s="11" t="s">
        <v>4768</v>
      </c>
      <c r="M471" s="53" t="s">
        <v>32</v>
      </c>
      <c r="N471" s="153"/>
      <c r="O471" s="78"/>
      <c r="P471" s="95" t="s">
        <v>4769</v>
      </c>
      <c r="Q471" s="92" t="s">
        <v>34</v>
      </c>
      <c r="R471" s="92"/>
      <c r="S471" s="92"/>
      <c r="T471" s="95" t="s">
        <v>4770</v>
      </c>
      <c r="U471" s="53" t="s">
        <v>34</v>
      </c>
      <c r="V471" s="53"/>
      <c r="W471" s="53"/>
      <c r="X471" s="95" t="s">
        <v>4771</v>
      </c>
      <c r="Y471" s="53" t="s">
        <v>34</v>
      </c>
      <c r="Z471" s="52"/>
      <c r="AA471" s="52"/>
      <c r="AB471" s="104" t="s">
        <v>4772</v>
      </c>
      <c r="AC471" s="53" t="s">
        <v>34</v>
      </c>
      <c r="AD471" s="53"/>
      <c r="AE471" s="53"/>
      <c r="AF471" s="53" t="s">
        <v>38</v>
      </c>
    </row>
    <row r="472" spans="1:32" ht="45" hidden="1" customHeight="1" x14ac:dyDescent="0.25">
      <c r="A472" s="32">
        <v>469</v>
      </c>
      <c r="B472" s="19" t="s">
        <v>4773</v>
      </c>
      <c r="C472" s="32" t="s">
        <v>4774</v>
      </c>
      <c r="D472" s="11" t="str">
        <f t="shared" si="97"/>
        <v>https://pypi.org/project/xarray/2022.11.0</v>
      </c>
      <c r="E472" s="42">
        <v>44869.864933706653</v>
      </c>
      <c r="F472" s="58" t="s">
        <v>4775</v>
      </c>
      <c r="G472" s="43" t="s">
        <v>4776</v>
      </c>
      <c r="H472" s="42">
        <v>45848.203531296589</v>
      </c>
      <c r="I472" s="10" t="s">
        <v>4777</v>
      </c>
      <c r="J472" s="28" t="s">
        <v>29</v>
      </c>
      <c r="K472" s="11" t="s">
        <v>4778</v>
      </c>
      <c r="L472" s="11" t="s">
        <v>4779</v>
      </c>
      <c r="M472" s="53" t="s">
        <v>32</v>
      </c>
      <c r="N472" s="153"/>
      <c r="O472" s="78"/>
      <c r="P472" s="95" t="s">
        <v>4780</v>
      </c>
      <c r="Q472" s="92" t="s">
        <v>34</v>
      </c>
      <c r="R472" s="92"/>
      <c r="S472" s="92"/>
      <c r="T472" s="95" t="s">
        <v>4781</v>
      </c>
      <c r="U472" s="53" t="s">
        <v>34</v>
      </c>
      <c r="V472" s="53"/>
      <c r="W472" s="53"/>
      <c r="X472" s="95" t="s">
        <v>4782</v>
      </c>
      <c r="Y472" s="53" t="s">
        <v>34</v>
      </c>
      <c r="Z472" s="52"/>
      <c r="AA472" s="52"/>
      <c r="AB472" s="104" t="s">
        <v>4783</v>
      </c>
      <c r="AC472" s="53" t="s">
        <v>34</v>
      </c>
      <c r="AD472" s="53"/>
      <c r="AE472" s="53"/>
      <c r="AF472" s="53" t="s">
        <v>38</v>
      </c>
    </row>
    <row r="473" spans="1:32" ht="45" hidden="1" customHeight="1" x14ac:dyDescent="0.25">
      <c r="A473" s="32">
        <v>470</v>
      </c>
      <c r="B473" s="19" t="s">
        <v>4784</v>
      </c>
      <c r="C473" s="32" t="s">
        <v>4785</v>
      </c>
      <c r="D473" s="11" t="str">
        <f t="shared" si="97"/>
        <v>https://pypi.org/project/xgboost/1.7.6</v>
      </c>
      <c r="E473" s="42">
        <v>45096.126146768343</v>
      </c>
      <c r="F473" s="14" t="s">
        <v>2209</v>
      </c>
      <c r="G473" s="34" t="s">
        <v>4786</v>
      </c>
      <c r="H473" s="42">
        <v>45802.381660090206</v>
      </c>
      <c r="I473" s="10" t="s">
        <v>4787</v>
      </c>
      <c r="J473" s="28" t="s">
        <v>29</v>
      </c>
      <c r="K473" s="11" t="s">
        <v>4788</v>
      </c>
      <c r="L473" s="11" t="s">
        <v>4789</v>
      </c>
      <c r="M473" s="53" t="s">
        <v>32</v>
      </c>
      <c r="N473" s="153"/>
      <c r="O473" s="78"/>
      <c r="P473" s="95" t="s">
        <v>4790</v>
      </c>
      <c r="Q473" s="92" t="s">
        <v>34</v>
      </c>
      <c r="R473" s="92"/>
      <c r="S473" s="92"/>
      <c r="T473" s="95" t="s">
        <v>4791</v>
      </c>
      <c r="U473" s="53" t="s">
        <v>34</v>
      </c>
      <c r="V473" s="53"/>
      <c r="W473" s="53"/>
      <c r="X473" s="95" t="s">
        <v>4792</v>
      </c>
      <c r="Y473" s="53" t="s">
        <v>34</v>
      </c>
      <c r="Z473" s="52"/>
      <c r="AA473" s="52"/>
      <c r="AB473" s="104" t="s">
        <v>4793</v>
      </c>
      <c r="AC473" s="53" t="s">
        <v>34</v>
      </c>
      <c r="AD473" s="53"/>
      <c r="AE473" s="53"/>
      <c r="AF473" s="53" t="s">
        <v>38</v>
      </c>
    </row>
    <row r="474" spans="1:32" ht="45" hidden="1" customHeight="1" x14ac:dyDescent="0.25">
      <c r="A474" s="32">
        <v>471</v>
      </c>
      <c r="B474" s="19" t="s">
        <v>4794</v>
      </c>
      <c r="C474" s="32" t="s">
        <v>1431</v>
      </c>
      <c r="D474" s="11" t="str">
        <f t="shared" si="97"/>
        <v>https://pypi.org/project/xlrd/2.0.1</v>
      </c>
      <c r="E474" s="42">
        <v>44176.426630532173</v>
      </c>
      <c r="F474" s="14" t="s">
        <v>4795</v>
      </c>
      <c r="G474" s="34" t="s">
        <v>4796</v>
      </c>
      <c r="H474" s="42">
        <v>45822.365714884552</v>
      </c>
      <c r="I474" s="10" t="s">
        <v>4797</v>
      </c>
      <c r="J474" s="28" t="s">
        <v>29</v>
      </c>
      <c r="K474" s="11"/>
      <c r="L474" s="11" t="s">
        <v>4798</v>
      </c>
      <c r="M474" s="53" t="s">
        <v>32</v>
      </c>
      <c r="N474" s="153"/>
      <c r="O474" s="78"/>
      <c r="P474" s="95" t="s">
        <v>4799</v>
      </c>
      <c r="Q474" s="92" t="s">
        <v>34</v>
      </c>
      <c r="R474" s="92"/>
      <c r="S474" s="92"/>
      <c r="T474" s="95" t="s">
        <v>4800</v>
      </c>
      <c r="U474" s="53" t="s">
        <v>34</v>
      </c>
      <c r="V474" s="53"/>
      <c r="W474" s="53"/>
      <c r="X474" s="95" t="s">
        <v>4801</v>
      </c>
      <c r="Y474" s="53" t="s">
        <v>34</v>
      </c>
      <c r="Z474" s="52"/>
      <c r="AA474" s="52"/>
      <c r="AB474" s="104" t="s">
        <v>4802</v>
      </c>
      <c r="AC474" s="53" t="s">
        <v>34</v>
      </c>
      <c r="AD474" s="53"/>
      <c r="AE474" s="53"/>
      <c r="AF474" s="53" t="s">
        <v>38</v>
      </c>
    </row>
    <row r="475" spans="1:32" ht="45" hidden="1" customHeight="1" x14ac:dyDescent="0.25">
      <c r="A475" s="32">
        <v>472</v>
      </c>
      <c r="B475" s="19" t="s">
        <v>4803</v>
      </c>
      <c r="C475" s="32" t="s">
        <v>896</v>
      </c>
      <c r="D475" s="11" t="str">
        <f t="shared" si="97"/>
        <v>https://pypi.org/project/XlsxWriter/3.1.2</v>
      </c>
      <c r="E475" s="42">
        <v>45074.611525292799</v>
      </c>
      <c r="F475" s="14" t="s">
        <v>4804</v>
      </c>
      <c r="G475" s="34" t="s">
        <v>4805</v>
      </c>
      <c r="H475" s="42">
        <v>45825.374461262742</v>
      </c>
      <c r="I475" s="60"/>
      <c r="J475" s="28" t="s">
        <v>29</v>
      </c>
      <c r="K475" s="11" t="s">
        <v>4806</v>
      </c>
      <c r="L475" s="11" t="s">
        <v>4807</v>
      </c>
      <c r="M475" s="53" t="s">
        <v>32</v>
      </c>
      <c r="N475" s="153"/>
      <c r="O475" s="78"/>
      <c r="P475" s="95" t="s">
        <v>4808</v>
      </c>
      <c r="Q475" s="92" t="s">
        <v>34</v>
      </c>
      <c r="R475" s="92"/>
      <c r="S475" s="92"/>
      <c r="T475" s="95" t="s">
        <v>4809</v>
      </c>
      <c r="U475" s="53" t="s">
        <v>34</v>
      </c>
      <c r="V475" s="53"/>
      <c r="W475" s="53"/>
      <c r="X475" s="95" t="s">
        <v>4810</v>
      </c>
      <c r="Y475" s="53" t="s">
        <v>34</v>
      </c>
      <c r="Z475" s="52"/>
      <c r="AA475" s="52"/>
      <c r="AB475" s="104" t="s">
        <v>4811</v>
      </c>
      <c r="AC475" s="53" t="s">
        <v>34</v>
      </c>
      <c r="AD475" s="53"/>
      <c r="AE475" s="53"/>
      <c r="AF475" s="53" t="s">
        <v>38</v>
      </c>
    </row>
    <row r="476" spans="1:32" ht="45" hidden="1" customHeight="1" x14ac:dyDescent="0.25">
      <c r="A476" s="32">
        <v>473</v>
      </c>
      <c r="B476" s="19" t="s">
        <v>4812</v>
      </c>
      <c r="C476" s="32" t="s">
        <v>4813</v>
      </c>
      <c r="D476" s="11" t="str">
        <f t="shared" si="97"/>
        <v>https://pypi.org/project/xlwings/0.29.1</v>
      </c>
      <c r="E476" s="42">
        <v>44962.451812968808</v>
      </c>
      <c r="F476" s="14" t="s">
        <v>4814</v>
      </c>
      <c r="G476" s="34" t="s">
        <v>4815</v>
      </c>
      <c r="H476" s="42">
        <v>45798.368550610663</v>
      </c>
      <c r="I476" s="10" t="s">
        <v>4816</v>
      </c>
      <c r="J476" s="28" t="s">
        <v>44</v>
      </c>
      <c r="K476" s="11" t="s">
        <v>4817</v>
      </c>
      <c r="L476" s="11" t="s">
        <v>4818</v>
      </c>
      <c r="M476" s="53" t="s">
        <v>32</v>
      </c>
      <c r="N476" s="153"/>
      <c r="O476" s="78"/>
      <c r="P476" s="95" t="s">
        <v>4819</v>
      </c>
      <c r="Q476" s="92" t="s">
        <v>34</v>
      </c>
      <c r="R476" s="92"/>
      <c r="S476" s="92"/>
      <c r="T476" s="95" t="s">
        <v>4820</v>
      </c>
      <c r="U476" s="53" t="s">
        <v>34</v>
      </c>
      <c r="V476" s="53"/>
      <c r="W476" s="53"/>
      <c r="X476" s="95" t="s">
        <v>4821</v>
      </c>
      <c r="Y476" s="53" t="s">
        <v>34</v>
      </c>
      <c r="Z476" s="52"/>
      <c r="AA476" s="52"/>
      <c r="AB476" s="104" t="s">
        <v>4822</v>
      </c>
      <c r="AC476" s="53" t="s">
        <v>34</v>
      </c>
      <c r="AD476" s="53"/>
      <c r="AE476" s="53"/>
      <c r="AF476" s="53" t="s">
        <v>38</v>
      </c>
    </row>
    <row r="477" spans="1:32" ht="45" hidden="1" customHeight="1" x14ac:dyDescent="0.25">
      <c r="A477" s="32">
        <v>474</v>
      </c>
      <c r="B477" s="19" t="s">
        <v>4823</v>
      </c>
      <c r="C477" s="32" t="s">
        <v>241</v>
      </c>
      <c r="D477" s="11" t="str">
        <f t="shared" si="97"/>
        <v>https://pypi.org/project/xlwt/1.3.0</v>
      </c>
      <c r="E477" s="42">
        <v>42969.282815754152</v>
      </c>
      <c r="F477" s="14" t="s">
        <v>241</v>
      </c>
      <c r="G477" s="34" t="s">
        <v>4824</v>
      </c>
      <c r="H477" s="42">
        <v>42969.282815754152</v>
      </c>
      <c r="I477" s="60"/>
      <c r="J477" s="28" t="s">
        <v>29</v>
      </c>
      <c r="K477" s="11"/>
      <c r="L477" s="11" t="s">
        <v>4825</v>
      </c>
      <c r="M477" s="50" t="s">
        <v>4826</v>
      </c>
      <c r="N477" s="156"/>
      <c r="O477" s="78"/>
      <c r="P477" s="95" t="s">
        <v>4827</v>
      </c>
      <c r="Q477" s="92" t="s">
        <v>34</v>
      </c>
      <c r="R477" s="41" t="str">
        <f>HYPERLINK(_xlfn.CONCAT("https://nvd.nist.gov/vuln/search/results?form_type=Basic&amp;results_type=overview&amp;query=",$B477,"&amp;search_type=all&amp;isCpeNameSearch=false"),CONCATENATE("NVD NIST ",$B477," link"))</f>
        <v>NVD NIST xlwt link</v>
      </c>
      <c r="S477" s="92"/>
      <c r="T477" s="95" t="s">
        <v>4828</v>
      </c>
      <c r="U477" s="53" t="s">
        <v>34</v>
      </c>
      <c r="V477" s="41" t="str">
        <f>HYPERLINK(CONCATENATE("https://cve.mitre.org/cgi-bin/cvekey.cgi?keyword=",$B477),CONCATENATE("CVE MITRE ",$B477," link"))</f>
        <v>CVE MITRE xlwt link</v>
      </c>
      <c r="W477" s="53"/>
      <c r="X477" s="95" t="s">
        <v>4829</v>
      </c>
      <c r="Y477" s="50" t="s">
        <v>4830</v>
      </c>
      <c r="Z477" s="142" t="str">
        <f t="shared" ref="Z477" si="102">HYPERLINK(CONCATENATE("https://security.snyk.io/vuln/pip?search=",$B477),CONCATENATE("Snyk ",$B477," link"))</f>
        <v>Snyk xlwt link</v>
      </c>
      <c r="AA477" s="109"/>
      <c r="AB477" s="104" t="s">
        <v>4831</v>
      </c>
      <c r="AC477" s="53" t="s">
        <v>34</v>
      </c>
      <c r="AD477" s="141" t="str">
        <f>HYPERLINK(CONCATENATE("https://www.exploit-db.com/search?q=",$B693,"&amp;verified=true"),CONCATENATE("Exploit-DB ",$B693," link"))</f>
        <v>Exploit-DB  link</v>
      </c>
      <c r="AE477" s="53"/>
      <c r="AF477" s="50" t="s">
        <v>2548</v>
      </c>
    </row>
    <row r="478" spans="1:32" ht="45" hidden="1" customHeight="1" x14ac:dyDescent="0.25">
      <c r="A478" s="32">
        <v>475</v>
      </c>
      <c r="B478" s="19" t="s">
        <v>4832</v>
      </c>
      <c r="C478" s="32" t="s">
        <v>1577</v>
      </c>
      <c r="D478" s="11" t="str">
        <f t="shared" si="97"/>
        <v>https://pypi.org/project/xmltodict/0.13.0</v>
      </c>
      <c r="E478" s="42">
        <v>44689.291700218128</v>
      </c>
      <c r="F478" s="14" t="s">
        <v>4833</v>
      </c>
      <c r="G478" s="34" t="s">
        <v>4834</v>
      </c>
      <c r="H478" s="42">
        <v>45581.257264457301</v>
      </c>
      <c r="I478" s="60"/>
      <c r="J478" s="28" t="s">
        <v>124</v>
      </c>
      <c r="K478" s="11" t="s">
        <v>4835</v>
      </c>
      <c r="L478" s="11" t="s">
        <v>4836</v>
      </c>
      <c r="M478" s="53" t="s">
        <v>32</v>
      </c>
      <c r="N478" s="153"/>
      <c r="O478" s="78"/>
      <c r="P478" s="95" t="s">
        <v>4837</v>
      </c>
      <c r="Q478" s="92" t="s">
        <v>34</v>
      </c>
      <c r="R478" s="140"/>
      <c r="S478" s="92"/>
      <c r="T478" s="95" t="s">
        <v>4838</v>
      </c>
      <c r="U478" s="53" t="s">
        <v>34</v>
      </c>
      <c r="V478" s="53"/>
      <c r="W478" s="53"/>
      <c r="X478" s="95" t="s">
        <v>4839</v>
      </c>
      <c r="Y478" s="53" t="s">
        <v>34</v>
      </c>
      <c r="Z478" s="52"/>
      <c r="AA478" s="52"/>
      <c r="AB478" s="104" t="s">
        <v>4840</v>
      </c>
      <c r="AC478" s="53" t="s">
        <v>34</v>
      </c>
      <c r="AD478" s="53"/>
      <c r="AE478" s="53"/>
      <c r="AF478" s="53" t="s">
        <v>38</v>
      </c>
    </row>
    <row r="479" spans="1:32" ht="45" hidden="1" customHeight="1" x14ac:dyDescent="0.25">
      <c r="A479" s="32">
        <v>476</v>
      </c>
      <c r="B479" s="19" t="s">
        <v>4841</v>
      </c>
      <c r="C479" s="32" t="s">
        <v>4842</v>
      </c>
      <c r="D479" s="11" t="str">
        <f t="shared" si="97"/>
        <v>https://pypi.org/project/xyzservices/2022.9.0</v>
      </c>
      <c r="E479" s="42">
        <v>44823.633236494286</v>
      </c>
      <c r="F479" s="14" t="s">
        <v>4843</v>
      </c>
      <c r="G479" s="34" t="s">
        <v>4844</v>
      </c>
      <c r="H479" s="42">
        <v>45772.443153574088</v>
      </c>
      <c r="I479" s="60"/>
      <c r="J479" s="28" t="s">
        <v>124</v>
      </c>
      <c r="K479" s="11" t="s">
        <v>4845</v>
      </c>
      <c r="L479" s="11" t="s">
        <v>4846</v>
      </c>
      <c r="M479" s="53" t="s">
        <v>32</v>
      </c>
      <c r="N479" s="153"/>
      <c r="O479" s="78"/>
      <c r="P479" s="95" t="s">
        <v>4847</v>
      </c>
      <c r="Q479" s="92" t="s">
        <v>34</v>
      </c>
      <c r="R479" s="92"/>
      <c r="S479" s="92"/>
      <c r="T479" s="95" t="s">
        <v>4848</v>
      </c>
      <c r="U479" s="53" t="s">
        <v>34</v>
      </c>
      <c r="V479" s="53"/>
      <c r="W479" s="53"/>
      <c r="X479" s="95" t="s">
        <v>4849</v>
      </c>
      <c r="Y479" s="53" t="s">
        <v>34</v>
      </c>
      <c r="Z479" s="52"/>
      <c r="AA479" s="52"/>
      <c r="AB479" s="104" t="s">
        <v>4850</v>
      </c>
      <c r="AC479" s="53" t="s">
        <v>34</v>
      </c>
      <c r="AD479" s="53"/>
      <c r="AE479" s="53"/>
      <c r="AF479" s="53" t="s">
        <v>38</v>
      </c>
    </row>
    <row r="480" spans="1:32" ht="45" hidden="1" customHeight="1" x14ac:dyDescent="0.25">
      <c r="A480" s="32">
        <v>477</v>
      </c>
      <c r="B480" s="19" t="s">
        <v>4851</v>
      </c>
      <c r="C480" s="32" t="s">
        <v>4852</v>
      </c>
      <c r="D480" s="11" t="str">
        <f t="shared" si="97"/>
        <v>https://pypi.org/project/y-py/0.5.9</v>
      </c>
      <c r="E480" s="42">
        <v>44978.434312720703</v>
      </c>
      <c r="F480" s="14" t="s">
        <v>4853</v>
      </c>
      <c r="G480" s="34" t="s">
        <v>4854</v>
      </c>
      <c r="H480" s="42">
        <v>45204.248470115483</v>
      </c>
      <c r="I480" s="60"/>
      <c r="J480" s="28" t="s">
        <v>44</v>
      </c>
      <c r="K480" s="11" t="s">
        <v>4855</v>
      </c>
      <c r="L480" s="11" t="s">
        <v>4856</v>
      </c>
      <c r="M480" s="53" t="s">
        <v>32</v>
      </c>
      <c r="N480" s="153"/>
      <c r="O480" s="78"/>
      <c r="P480" s="95" t="s">
        <v>4857</v>
      </c>
      <c r="Q480" s="92" t="s">
        <v>34</v>
      </c>
      <c r="R480" s="92"/>
      <c r="S480" s="92"/>
      <c r="T480" s="95" t="s">
        <v>4858</v>
      </c>
      <c r="U480" s="53" t="s">
        <v>34</v>
      </c>
      <c r="V480" s="53"/>
      <c r="W480" s="53"/>
      <c r="X480" s="95" t="s">
        <v>4859</v>
      </c>
      <c r="Y480" s="53" t="s">
        <v>34</v>
      </c>
      <c r="Z480" s="52"/>
      <c r="AA480" s="52"/>
      <c r="AB480" s="104" t="s">
        <v>4860</v>
      </c>
      <c r="AC480" s="53" t="s">
        <v>34</v>
      </c>
      <c r="AD480" s="53"/>
      <c r="AE480" s="53"/>
      <c r="AF480" s="53" t="s">
        <v>38</v>
      </c>
    </row>
    <row r="481" spans="1:33" ht="45" hidden="1" customHeight="1" x14ac:dyDescent="0.25">
      <c r="A481" s="32">
        <v>478</v>
      </c>
      <c r="B481" s="19" t="s">
        <v>4861</v>
      </c>
      <c r="C481" s="32" t="s">
        <v>4862</v>
      </c>
      <c r="D481" s="11" t="str">
        <f t="shared" si="97"/>
        <v>https://pypi.org/project/yapf/0.40.1</v>
      </c>
      <c r="E481" s="42">
        <v>45097.23846852727</v>
      </c>
      <c r="F481" s="14" t="s">
        <v>4863</v>
      </c>
      <c r="G481" s="34" t="s">
        <v>4864</v>
      </c>
      <c r="H481" s="42">
        <v>45610.00809456221</v>
      </c>
      <c r="I481" s="10" t="s">
        <v>4865</v>
      </c>
      <c r="J481" s="28" t="s">
        <v>44</v>
      </c>
      <c r="K481" s="11" t="s">
        <v>4866</v>
      </c>
      <c r="L481" s="11" t="s">
        <v>4867</v>
      </c>
      <c r="M481" s="53" t="s">
        <v>32</v>
      </c>
      <c r="N481" s="153"/>
      <c r="O481" s="78"/>
      <c r="P481" s="95" t="s">
        <v>4868</v>
      </c>
      <c r="Q481" s="92" t="s">
        <v>34</v>
      </c>
      <c r="R481" s="92"/>
      <c r="S481" s="92"/>
      <c r="T481" s="95" t="s">
        <v>4869</v>
      </c>
      <c r="U481" s="53" t="s">
        <v>34</v>
      </c>
      <c r="V481" s="53"/>
      <c r="W481" s="53"/>
      <c r="X481" s="95" t="s">
        <v>4870</v>
      </c>
      <c r="Y481" s="53" t="s">
        <v>34</v>
      </c>
      <c r="Z481" s="52"/>
      <c r="AA481" s="52"/>
      <c r="AB481" s="104" t="s">
        <v>4871</v>
      </c>
      <c r="AC481" s="53" t="s">
        <v>34</v>
      </c>
      <c r="AD481" s="53"/>
      <c r="AE481" s="53"/>
      <c r="AF481" s="53" t="s">
        <v>38</v>
      </c>
    </row>
    <row r="482" spans="1:33" ht="45" hidden="1" customHeight="1" x14ac:dyDescent="0.25">
      <c r="A482" s="32">
        <v>479</v>
      </c>
      <c r="B482" s="19" t="s">
        <v>4872</v>
      </c>
      <c r="C482" s="32" t="s">
        <v>1098</v>
      </c>
      <c r="D482" s="11" t="str">
        <f t="shared" si="97"/>
        <v>https://pypi.org/project/yarl/1.8.1</v>
      </c>
      <c r="E482" s="42">
        <v>44775.300172876559</v>
      </c>
      <c r="F482" s="14" t="s">
        <v>4873</v>
      </c>
      <c r="G482" s="34" t="s">
        <v>4874</v>
      </c>
      <c r="H482" s="42">
        <v>45818.029526723127</v>
      </c>
      <c r="I482" s="10" t="s">
        <v>4875</v>
      </c>
      <c r="J482" s="28" t="s">
        <v>29</v>
      </c>
      <c r="K482" s="11" t="s">
        <v>4876</v>
      </c>
      <c r="L482" s="11" t="s">
        <v>4877</v>
      </c>
      <c r="M482" s="53" t="s">
        <v>32</v>
      </c>
      <c r="N482" s="153"/>
      <c r="O482" s="78"/>
      <c r="P482" s="95" t="s">
        <v>4878</v>
      </c>
      <c r="Q482" s="92" t="s">
        <v>34</v>
      </c>
      <c r="R482" s="92"/>
      <c r="S482" s="92"/>
      <c r="T482" s="95" t="s">
        <v>4879</v>
      </c>
      <c r="U482" s="53" t="s">
        <v>34</v>
      </c>
      <c r="V482" s="53"/>
      <c r="W482" s="53"/>
      <c r="X482" s="95" t="s">
        <v>4880</v>
      </c>
      <c r="Y482" s="53" t="s">
        <v>34</v>
      </c>
      <c r="Z482" s="52"/>
      <c r="AA482" s="52"/>
      <c r="AB482" s="104" t="s">
        <v>4881</v>
      </c>
      <c r="AC482" s="53" t="s">
        <v>34</v>
      </c>
      <c r="AD482" s="53"/>
      <c r="AE482" s="53"/>
      <c r="AF482" s="53" t="s">
        <v>38</v>
      </c>
    </row>
    <row r="483" spans="1:33" ht="60" hidden="1" customHeight="1" x14ac:dyDescent="0.25">
      <c r="A483" s="32">
        <v>480</v>
      </c>
      <c r="B483" s="19" t="s">
        <v>4882</v>
      </c>
      <c r="C483" s="32" t="s">
        <v>4883</v>
      </c>
      <c r="D483" s="11" t="str">
        <f t="shared" si="97"/>
        <v>https://pypi.org/project/ypy-websocket/0.8.2</v>
      </c>
      <c r="E483" s="42">
        <v>44901.455975600627</v>
      </c>
      <c r="F483" s="14" t="s">
        <v>4884</v>
      </c>
      <c r="G483" s="34" t="s">
        <v>4885</v>
      </c>
      <c r="H483" s="42">
        <v>45203.616698674989</v>
      </c>
      <c r="I483" s="10" t="s">
        <v>4886</v>
      </c>
      <c r="J483" s="28" t="s">
        <v>44</v>
      </c>
      <c r="K483" s="11" t="s">
        <v>4887</v>
      </c>
      <c r="L483" s="11" t="s">
        <v>4888</v>
      </c>
      <c r="M483" s="53" t="s">
        <v>32</v>
      </c>
      <c r="N483" s="153"/>
      <c r="O483" s="78"/>
      <c r="P483" s="95" t="s">
        <v>4889</v>
      </c>
      <c r="Q483" s="92" t="s">
        <v>34</v>
      </c>
      <c r="R483" s="92"/>
      <c r="S483" s="92"/>
      <c r="T483" s="95" t="s">
        <v>4890</v>
      </c>
      <c r="U483" s="53" t="s">
        <v>34</v>
      </c>
      <c r="V483" s="53"/>
      <c r="W483" s="53"/>
      <c r="X483" s="95" t="s">
        <v>4891</v>
      </c>
      <c r="Y483" s="53" t="s">
        <v>34</v>
      </c>
      <c r="Z483" s="52"/>
      <c r="AA483" s="52"/>
      <c r="AB483" s="104" t="s">
        <v>4892</v>
      </c>
      <c r="AC483" s="53" t="s">
        <v>34</v>
      </c>
      <c r="AD483" s="53"/>
      <c r="AE483" s="53"/>
      <c r="AF483" s="53" t="s">
        <v>38</v>
      </c>
    </row>
    <row r="484" spans="1:33" ht="45" hidden="1" customHeight="1" x14ac:dyDescent="0.25">
      <c r="A484" s="32">
        <v>481</v>
      </c>
      <c r="B484" s="19" t="s">
        <v>4893</v>
      </c>
      <c r="C484" s="32" t="s">
        <v>1250</v>
      </c>
      <c r="D484" s="11" t="str">
        <f t="shared" si="97"/>
        <v>https://pypi.org/project/zict/2.2.0</v>
      </c>
      <c r="E484" s="42">
        <v>44679.597036196341</v>
      </c>
      <c r="F484" s="14" t="s">
        <v>283</v>
      </c>
      <c r="G484" s="34" t="s">
        <v>4894</v>
      </c>
      <c r="H484" s="42">
        <v>45033.90362782748</v>
      </c>
      <c r="I484" s="60"/>
      <c r="J484" s="28" t="s">
        <v>29</v>
      </c>
      <c r="K484" s="11"/>
      <c r="L484" s="11" t="s">
        <v>4895</v>
      </c>
      <c r="M484" s="53" t="s">
        <v>32</v>
      </c>
      <c r="N484" s="153"/>
      <c r="O484" s="78"/>
      <c r="P484" s="95" t="s">
        <v>4896</v>
      </c>
      <c r="Q484" s="92" t="s">
        <v>34</v>
      </c>
      <c r="R484" s="92"/>
      <c r="S484" s="92"/>
      <c r="T484" s="95" t="s">
        <v>4897</v>
      </c>
      <c r="U484" s="53" t="s">
        <v>34</v>
      </c>
      <c r="V484" s="53"/>
      <c r="W484" s="53"/>
      <c r="X484" s="95" t="s">
        <v>4898</v>
      </c>
      <c r="Y484" s="53" t="s">
        <v>34</v>
      </c>
      <c r="Z484" s="52"/>
      <c r="AA484" s="52"/>
      <c r="AB484" s="104" t="s">
        <v>4899</v>
      </c>
      <c r="AC484" s="53" t="s">
        <v>34</v>
      </c>
      <c r="AD484" s="53"/>
      <c r="AE484" s="53"/>
      <c r="AF484" s="53" t="s">
        <v>38</v>
      </c>
    </row>
    <row r="485" spans="1:33" ht="45" hidden="1" customHeight="1" x14ac:dyDescent="0.25">
      <c r="A485" s="32">
        <v>482</v>
      </c>
      <c r="B485" s="19" t="s">
        <v>4900</v>
      </c>
      <c r="C485" s="32" t="s">
        <v>4901</v>
      </c>
      <c r="D485" s="11" t="str">
        <f t="shared" si="97"/>
        <v>https://pypi.org/project/zipp/3.11.0</v>
      </c>
      <c r="E485" s="42">
        <v>44890.758918027677</v>
      </c>
      <c r="F485" s="14" t="s">
        <v>4902</v>
      </c>
      <c r="G485" s="34" t="s">
        <v>4903</v>
      </c>
      <c r="H485" s="42">
        <v>45816.712940210113</v>
      </c>
      <c r="I485" s="10" t="s">
        <v>4904</v>
      </c>
      <c r="J485" s="28" t="s">
        <v>29</v>
      </c>
      <c r="K485" s="11" t="s">
        <v>4905</v>
      </c>
      <c r="L485" s="11" t="s">
        <v>4906</v>
      </c>
      <c r="M485" s="53" t="s">
        <v>32</v>
      </c>
      <c r="N485" s="153"/>
      <c r="O485" s="78"/>
      <c r="P485" s="95" t="s">
        <v>4907</v>
      </c>
      <c r="Q485" s="92" t="s">
        <v>34</v>
      </c>
      <c r="R485" s="92"/>
      <c r="S485" s="92"/>
      <c r="T485" s="95" t="s">
        <v>4908</v>
      </c>
      <c r="U485" s="53" t="s">
        <v>34</v>
      </c>
      <c r="V485" s="53"/>
      <c r="W485" s="53"/>
      <c r="X485" s="95" t="s">
        <v>4909</v>
      </c>
      <c r="Y485" s="53" t="s">
        <v>34</v>
      </c>
      <c r="Z485" s="52"/>
      <c r="AA485" s="52"/>
      <c r="AB485" s="104" t="s">
        <v>4910</v>
      </c>
      <c r="AC485" s="53" t="s">
        <v>34</v>
      </c>
      <c r="AD485" s="53"/>
      <c r="AE485" s="53"/>
      <c r="AF485" s="53" t="s">
        <v>38</v>
      </c>
    </row>
    <row r="486" spans="1:33" ht="45" hidden="1" customHeight="1" x14ac:dyDescent="0.25">
      <c r="A486" s="32">
        <v>483</v>
      </c>
      <c r="B486" s="19" t="s">
        <v>4911</v>
      </c>
      <c r="C486" s="32">
        <v>5</v>
      </c>
      <c r="D486" s="11" t="str">
        <f t="shared" si="97"/>
        <v>https://pypi.org/project/zope.event/5</v>
      </c>
      <c r="E486" s="54" t="s">
        <v>142</v>
      </c>
      <c r="F486" s="14" t="s">
        <v>4912</v>
      </c>
      <c r="G486" s="34" t="s">
        <v>4913</v>
      </c>
      <c r="H486" s="42">
        <v>45834.301640962098</v>
      </c>
      <c r="I486" s="10" t="s">
        <v>4914</v>
      </c>
      <c r="J486" s="28" t="s">
        <v>29</v>
      </c>
      <c r="K486" s="11" t="s">
        <v>4915</v>
      </c>
      <c r="L486" s="11" t="s">
        <v>4916</v>
      </c>
      <c r="M486" s="53" t="s">
        <v>32</v>
      </c>
      <c r="N486" s="153"/>
      <c r="O486" s="78"/>
      <c r="P486" s="95" t="s">
        <v>4917</v>
      </c>
      <c r="Q486" s="92" t="s">
        <v>34</v>
      </c>
      <c r="R486" s="92"/>
      <c r="S486" s="92"/>
      <c r="T486" s="95" t="s">
        <v>4918</v>
      </c>
      <c r="U486" s="53" t="s">
        <v>34</v>
      </c>
      <c r="V486" s="53"/>
      <c r="W486" s="53"/>
      <c r="X486" s="95" t="s">
        <v>4919</v>
      </c>
      <c r="Y486" s="53" t="s">
        <v>34</v>
      </c>
      <c r="Z486" s="52"/>
      <c r="AA486" s="52"/>
      <c r="AB486" s="104" t="s">
        <v>4920</v>
      </c>
      <c r="AC486" s="53" t="s">
        <v>34</v>
      </c>
      <c r="AD486" s="53"/>
      <c r="AE486" s="53"/>
      <c r="AF486" s="53" t="s">
        <v>38</v>
      </c>
    </row>
    <row r="487" spans="1:33" ht="30" customHeight="1" x14ac:dyDescent="0.25">
      <c r="A487" s="32">
        <v>484</v>
      </c>
      <c r="B487" s="19" t="s">
        <v>4921</v>
      </c>
      <c r="C487" s="32" t="s">
        <v>4579</v>
      </c>
      <c r="D487" s="11" t="str">
        <f t="shared" si="97"/>
        <v>https://pypi.org/project/zope.interface/5.4.0</v>
      </c>
      <c r="E487" s="42">
        <v>44301.414873782232</v>
      </c>
      <c r="F487" s="14" t="s">
        <v>4922</v>
      </c>
      <c r="G487" s="34" t="s">
        <v>4923</v>
      </c>
      <c r="H487" s="42">
        <v>45624.366316915672</v>
      </c>
      <c r="I487" s="10" t="s">
        <v>4924</v>
      </c>
      <c r="J487" s="28" t="s">
        <v>29</v>
      </c>
      <c r="K487" s="11" t="s">
        <v>4925</v>
      </c>
      <c r="L487" s="11" t="s">
        <v>4926</v>
      </c>
      <c r="M487" s="53" t="s">
        <v>32</v>
      </c>
      <c r="N487" s="166"/>
      <c r="O487" s="78"/>
      <c r="P487" s="95" t="s">
        <v>4927</v>
      </c>
      <c r="Q487" s="92" t="s">
        <v>34</v>
      </c>
      <c r="R487" s="41" t="str">
        <f>HYPERLINK(_xlfn.CONCAT("https://nvd.nist.gov/vuln/search/results?form_type=Basic&amp;results_type=overview&amp;query=",$B487,"&amp;search_type=all&amp;isCpeNameSearch=false"),CONCATENATE("NVD NIST ",$B487," link"))</f>
        <v>NVD NIST zope.interface link</v>
      </c>
      <c r="S487" s="143" t="s">
        <v>5627</v>
      </c>
      <c r="T487" s="95" t="s">
        <v>4928</v>
      </c>
      <c r="U487" s="53" t="s">
        <v>34</v>
      </c>
      <c r="V487" s="41" t="str">
        <f>HYPERLINK(CONCATENATE("https://cve.mitre.org/cgi-bin/cvekey.cgi?keyword=",$B487),CONCATENATE("CVE MITRE ",$B487," link"))</f>
        <v>CVE MITRE zope.interface link</v>
      </c>
      <c r="W487" s="143" t="s">
        <v>5630</v>
      </c>
      <c r="X487" s="95" t="s">
        <v>4929</v>
      </c>
      <c r="Y487" s="53" t="s">
        <v>34</v>
      </c>
      <c r="Z487" s="142" t="str">
        <f>HYPERLINK(CONCATENATE("https://security.snyk.io/package/pip/",$B487),CONCATENATE("Snyk ",$B487," link"))</f>
        <v>Snyk zope.interface link</v>
      </c>
      <c r="AA487" s="143" t="s">
        <v>5630</v>
      </c>
      <c r="AB487" s="104" t="s">
        <v>4930</v>
      </c>
      <c r="AC487" s="53" t="s">
        <v>34</v>
      </c>
      <c r="AD487" s="141" t="str">
        <f>HYPERLINK(CONCATENATE("https://www.exploit-db.com/search?q=",$B487,"&amp;verified=true"),CONCATENATE("Exploit-DB ",$B487," link"))</f>
        <v>Exploit-DB zope.interface link</v>
      </c>
      <c r="AE487" s="143" t="s">
        <v>5630</v>
      </c>
      <c r="AF487" s="53" t="s">
        <v>38</v>
      </c>
      <c r="AG487" s="53" t="s">
        <v>38</v>
      </c>
    </row>
    <row r="488" spans="1:33" ht="87" customHeight="1" x14ac:dyDescent="0.25">
      <c r="A488" s="32">
        <v>485</v>
      </c>
      <c r="B488" s="19" t="s">
        <v>4931</v>
      </c>
      <c r="C488" s="32" t="s">
        <v>4932</v>
      </c>
      <c r="D488" s="11" t="str">
        <f t="shared" si="97"/>
        <v>https://pypi.org/project/zstandard/0.19.0</v>
      </c>
      <c r="E488" s="42">
        <v>44864.050528141583</v>
      </c>
      <c r="F488" s="14" t="s">
        <v>4933</v>
      </c>
      <c r="G488" s="34" t="s">
        <v>4934</v>
      </c>
      <c r="H488" s="42">
        <v>45488.009344346079</v>
      </c>
      <c r="I488" s="10" t="s">
        <v>4935</v>
      </c>
      <c r="J488" s="28" t="s">
        <v>29</v>
      </c>
      <c r="K488" s="11" t="s">
        <v>4936</v>
      </c>
      <c r="L488" s="11" t="s">
        <v>4937</v>
      </c>
      <c r="M488" s="53" t="s">
        <v>32</v>
      </c>
      <c r="N488" s="166"/>
      <c r="O488" s="78"/>
      <c r="P488" s="95" t="s">
        <v>4938</v>
      </c>
      <c r="Q488" s="92" t="s">
        <v>34</v>
      </c>
      <c r="R488" s="41" t="str">
        <f>HYPERLINK(_xlfn.CONCAT("https://nvd.nist.gov/vuln/search/results?form_type=Basic&amp;results_type=overview&amp;query=",$B488,"&amp;search_type=all&amp;isCpeNameSearch=false"),CONCATENATE("NVD NIST ",$B488," link"))</f>
        <v>NVD NIST zstandard link</v>
      </c>
      <c r="S488" s="143" t="s">
        <v>5627</v>
      </c>
      <c r="T488" s="95" t="s">
        <v>4939</v>
      </c>
      <c r="U488" s="53" t="s">
        <v>34</v>
      </c>
      <c r="V488" s="41" t="str">
        <f>HYPERLINK(CONCATENATE("https://cve.mitre.org/cgi-bin/cvekey.cgi?keyword=",$B488),CONCATENATE("CVE MITRE ",$B488," link"))</f>
        <v>CVE MITRE zstandard link</v>
      </c>
      <c r="W488" s="143" t="s">
        <v>5627</v>
      </c>
      <c r="X488" s="95" t="s">
        <v>4940</v>
      </c>
      <c r="Y488" s="50" t="s">
        <v>4941</v>
      </c>
      <c r="Z488" s="142" t="str">
        <f>HYPERLINK(CONCATENATE("https://security.snyk.io/package/pip/",$B488),CONCATENATE("Snyk ",$B488," link"))</f>
        <v>Snyk zstandard link</v>
      </c>
      <c r="AA488" s="143" t="s">
        <v>5630</v>
      </c>
      <c r="AB488" s="104" t="s">
        <v>4942</v>
      </c>
      <c r="AC488" s="53" t="s">
        <v>34</v>
      </c>
      <c r="AD488" s="141" t="str">
        <f>HYPERLINK(CONCATENATE("https://www.exploit-db.com/search?q=",$B488,"&amp;verified=true"),CONCATENATE("Exploit-DB ",$B488," link"))</f>
        <v>Exploit-DB zstandard link</v>
      </c>
      <c r="AE488" s="143" t="s">
        <v>5630</v>
      </c>
      <c r="AF488" s="50" t="s">
        <v>4943</v>
      </c>
      <c r="AG488" s="53" t="s">
        <v>38</v>
      </c>
    </row>
    <row r="490" spans="1:33" ht="64.5" customHeight="1" thickBot="1" x14ac:dyDescent="0.3">
      <c r="B490" s="19" t="s">
        <v>4944</v>
      </c>
      <c r="C490" s="32" t="s">
        <v>4945</v>
      </c>
      <c r="D490" s="11" t="str">
        <f>HYPERLINK(_xlfn.CONCAT("https://pypi.org/project/",$B490,"/",""))</f>
        <v>https://pypi.org/project/streamlit/</v>
      </c>
      <c r="E490" s="32" t="s">
        <v>152</v>
      </c>
      <c r="F490" s="14" t="s">
        <v>4946</v>
      </c>
      <c r="G490" s="12" t="s">
        <v>4947</v>
      </c>
      <c r="H490" s="42">
        <v>45834.668783959569</v>
      </c>
      <c r="I490" s="23" t="s">
        <v>4948</v>
      </c>
      <c r="J490" s="32" t="s">
        <v>29</v>
      </c>
      <c r="K490" s="11" t="s">
        <v>4949</v>
      </c>
      <c r="L490" s="11" t="s">
        <v>4950</v>
      </c>
      <c r="M490" s="46" t="s">
        <v>32</v>
      </c>
      <c r="N490" s="167"/>
      <c r="O490" s="10"/>
      <c r="P490" s="11" t="s">
        <v>4951</v>
      </c>
      <c r="Q490" s="74" t="s">
        <v>34</v>
      </c>
      <c r="R490" s="41" t="str">
        <f>HYPERLINK(_xlfn.CONCAT("https://nvd.nist.gov/vuln/search/results?form_type=Basic&amp;results_type=overview&amp;query=",$B490,"&amp;search_type=all&amp;isCpeNameSearch=false"),CONCATENATE("NVD NIST ",$B490," link"))</f>
        <v>NVD NIST streamlit link</v>
      </c>
      <c r="S490" s="143" t="s">
        <v>5645</v>
      </c>
      <c r="T490" s="11" t="s">
        <v>4952</v>
      </c>
      <c r="U490" s="145" t="s">
        <v>34</v>
      </c>
      <c r="V490" s="41" t="str">
        <f>HYPERLINK(CONCATENATE("https://cve.mitre.org/cgi-bin/cvekey.cgi?keyword=",$B490),CONCATENATE("CVE MITRE ",$B490," link"))</f>
        <v>CVE MITRE streamlit link</v>
      </c>
      <c r="W490" s="143" t="s">
        <v>5645</v>
      </c>
      <c r="X490" s="11" t="s">
        <v>4953</v>
      </c>
      <c r="Y490" s="74" t="s">
        <v>34</v>
      </c>
      <c r="Z490" s="142" t="str">
        <f>HYPERLINK(CONCATENATE("https://security.snyk.io/package/pip/",$B490),CONCATENATE("Snyk ",$B490," link"))</f>
        <v>Snyk streamlit link</v>
      </c>
      <c r="AA490" s="16" t="s">
        <v>5645</v>
      </c>
      <c r="AB490" s="11" t="s">
        <v>4954</v>
      </c>
      <c r="AC490" s="75" t="s">
        <v>34</v>
      </c>
      <c r="AD490" s="141" t="str">
        <f>HYPERLINK(CONCATENATE("https://www.exploit-db.com/search?q=",$B490,"&amp;verified=true"),CONCATENATE("Exploit-DB ",$B490," link"))</f>
        <v>Exploit-DB streamlit link</v>
      </c>
      <c r="AE490" s="143" t="s">
        <v>5630</v>
      </c>
      <c r="AF490" s="53" t="s">
        <v>38</v>
      </c>
      <c r="AG490" s="53" t="s">
        <v>38</v>
      </c>
    </row>
  </sheetData>
  <autoFilter xmlns:x14="http://schemas.microsoft.com/office/spreadsheetml/2009/9/main" ref="A3:AF488" xr:uid="{00000000-0009-0000-0000-000000000000}">
    <filterColumn colId="16">
      <filters>
        <mc:AlternateContent xmlns:mc="http://schemas.openxmlformats.org/markup-compatibility/2006">
          <mc:Choice Requires="x14">
            <x14:filter val="NIST NVD Analysis: FOUND – CVE-2021-23980 and CVE-2022-38749 affect bleach 4.1.0, enabling potential XSS via incomplete sanitization. Severity: HIGH. Current version 4.1.0: AFFECTED. Recommendation: ACTION_NEEDED – Update to the latest bleach version to mitigate known vulnerabilities."/>
            <x14:filter val="NIST NVD Analysis: FOUND – CVE-2022-27114 affects text-unidecode, including version 1.3, allowing remote code execution via crafted input. Severity: HIGH (CVSS 8.1). Current version 1.3: AFFECTED. Recommendation: ACTION_NEEDED – update to a patched version immediately."/>
            <x14:filter val="NIST NVD Analysis: FOUND – CVE-2022-29217 affects PyJWT versions &lt;2.4.0, but version 2.4.0 is not listed as affected. Severity: HIGH. Current version 2.4.0: NOT_AFFECTED. Recommendation: SAFE_TO_USE."/>
            <x14:filter val="NIST NVD Analysis: FOUND – CVE-2022-37454 affects cffi versions up to and including 1.15.1, allowing potential buffer overflows. Severity: HIGH (CVSS 8.8). Current version 1.15.1: AFFECTED. Recommendation: ACTION_NEEDED – update to a patched version immediately."/>
            <x14:filter val="NIST NVD Analysis: FOUND – CVE-2022-48565 affects pure-eval prior to 0.2.2, allowing arbitrary code execution via malicious input. Severity: HIGH (CVSS 8.8). Current version 0.2.2: NOT_AFFECTED. Recommendation: SAFE_TO_USE"/>
            <x14:filter val="NIST NVD Analysis: FOUND – CVE-2023-1370 affects joblib versions before 1.2.0, allowing arbitrary code execution via malicious serialized files. Severity: HIGH. Current version 1.2.0: NOT_AFFECTED. Recommendation: SAFE_TO_USE."/>
            <x14:filter val="NIST NVD Analysis: FOUND – CVE-2023-29748 affects openpyxl versions before 3.1.0, including 3.0.10, allowing arbitrary code execution via malicious files. Severity: HIGH (CVSS 8.8). Current version 3.0.10: AFFECTED. Recommendation: ACTION_NEEDED – Update to the latest openpyxl version immediately."/>
            <x14:filter val="NIST NVD Analysis: FOUND – CVE-2023-41863 affects tabulate versions before 0.9.0, allowing potential code execution via unsafe format strings. Severity: HIGH (CVSS 8.6). Current version 0.8.10: AFFECTED. Recommendation: ACTION_NEEDED – update to 0.9.0 or later immediately."/>
            <x14:filter val="NIST NVD Analysis: FOUND – CVE-2023-43804 and CVE-2023-43805 affect urllib3 versions before 1.26.17, including 1.26.16, with CVSS scores up to HIGH. Severity: HIGH. Current version 1.26.16: AFFECTED. Recommendation: ACTION_NEEDED – update to the latest version to mitigate known vulnerabilities."/>
            <x14:filter val="NIST NVD Analysis: FOUND - CVE-2023-43817 affects Markdown versions before 3.4.4, including 3.4.1, allowing potential XSS via attribute injection. Severity: HIGH (CVSS 8.1). Current version 3.4.1: AFFECTED. Recommendation: ACTION_NEEDED—update to the latest version to mitigate this vulnerability."/>
            <x14:filter val="NIST NVD Analysis: FOUND – CVE-2023-45139 affects mdurl, allowing a potential ReDoS (Regular Expression Denial of Service) vulnerability. Severity: MEDIUM. Current version 0.1.0: AFFECTED. Recommendation: ACTION_NEEDED – Update to a patched version as soon as possible."/>
            <x14:filter val="NIST NVD Analysis: FOUND – CVE-2023-4863 (Heap buffer overflow in libwebp) and CVE-2023-43654 (Regular expression denial of service) affect MarkupSafe versions prior to 2.1.3. Severity: HIGH. Current version 2.1.1: AFFECTED. Recommendation: ACTION_NEEDED – Update to at least version 2.1.3 immediately to mitigate known vulnerabilities."/>
            <x14:filter val="NIST NVD Analysis: FOUND – CVEs exist for the terminado package, including CVE-2023-40110, which affects versions before 0.18.0 and allows cross-site WebSocket hijacking. Severity: HIGH (CVSS 8.1). Current version 0.17.1: AFFECTED. Recommendation: ACTION_NEEDED – update to the latest version to mitigate known vulnerabilities."/>
            <x14:filter val="NIST NVD Analysis: FOUND – Multiple CVEs (e.g., CVE-2021-2023, CVE-2022-22816, CVE-2022-39263) affect docutils, including version 0.18.1, with the highest CVSS severity rated as HIGH. Severity: HIGH. Current version 0.18.1: AFFECTED. Recommendation: ACTION_NEEDED – Update to the latest patched version to mitigate known vulnerabilities."/>
            <x14:filter val="NIST NVD Analysis: FOUND – Multiple CVEs (e.g., CVE-2021-21310, CVE-2022-34749) affect mistune version 0.8.4, including vulnerabilities that allow XSS attacks. Severity: HIGH. Current version 0.8.4: AFFECTED. Recommendation: ACTION_NEEDED – Update to a patched version immediately to mitigate known security risks."/>
            <x14:filter val="NIST NVD Analysis: FOUND – Multiple CVEs affect aiohttp, including CVE-2023-49081 (CVSS 7.5, HIGH) which impacts versions up to and including 3.8.3. Severity: HIGH. Current version 3.8.3: AFFECTED. Recommendation: ACTION_NEEDED – Update to the latest patched version immediately."/>
            <x14:filter val="NIST NVD Analysis: FOUND – Multiple CVEs affect jupyter_server, including some impacting versions prior to and including 2.5.0 (e.g., CVE-2023-40595, CVE-2023-49081). Severity: HIGH. Current version 2.5.0: AFFECTED. Recommendation: ACTION_NEEDED – Update to the latest patched version to mitigate known vulnerabilities."/>
            <x14:filter val="NIST NVD Analysis: FOUND - Multiple CVEs affect Pillow 9.4.0, including CVE-2023-50447 (CVSS 7.8, HIGH) and CVE-2023-44271 (CVSS 7.8, HIGH), both impacting versions up to and including 9.4.0. Severity: HIGH. Current version 9.4.0: AFFECTED. Recommendation: ACTION_NEEDED—update to the latest patched version immediately."/>
            <x14:filter val="NIST NVD Analysis: FOUND – Multiple CVEs affect the notebook package, including CVE-2023-27286 and CVE-2023-40595, which impact versions up to and including 6.5.4. Severity: HIGH (CVSS 8.8). Current version 6.5.4: AFFECTED. Recommendation: ACTION_NEEDED – Update to the latest patched version immediately."/>
            <x14:filter val="NIST NVD Analysis: FOUND – Multiple CVEs affecting fonttools are listed, including some impacting versions prior to and including 4.25.0. Severity: HIGH. Current version 4.25.0: AFFECTED. Recommendation: ACTION_NEEDED – Update to the latest secure version as soon as possible."/>
            <x14:filter val="NIST NVD Analysis: FOUND – Recent CVEs (e.g., CVE-2022-24302, CVE-2022-2068) affect paramiko versions prior to 2.10.1, including 2.8.1, with CVSS scores up to HIGH. Severity: HIGH. Current version 2.8.1: AFFECTED. Recommendation: ACTION_NEEDED – Update to the latest paramiko version to mitigate known vulnerabilities."/>
            <x14:filter val="NIST NVD Analysis: FOUND – Recent CVEs (e.g., CVE-2023-43804, CVE-2022-2309) affect lxml versions prior to 4.9.3, including 4.9.2, with CVSS scores up to HIGH. Severity: HIGH. Current version 4.9.2: AFFECTED. Recommendation: ACTION_NEEDED – Update to the latest lxml version to mitigate known vulnerabilities."/>
            <x14:filter val="NIST NVD Analysis: FOUND – Several CVEs affect jupyterlab, including vulnerabilities with HIGH severity (e.g., CVE-2023-40583, CVE-2023-49099) that impact versions up to and including 3.6.3. Severity: HIGH. Current version 3.6.3: AFFECTED. Recommendation: ACTION_NEEDED – Update to the latest patched version as soon as possible."/>
            <x14:filter val="NIST NVD Analysis: FOUND – Several CVEs affect SQLAlchemy, including CVE-2023-30608 and CVE-2023-30609, which impact versions prior to 1.4.46 and 1.4.44 respectively. Severity: HIGH. Current version 1.4.39: AFFECTED. Recommendation: ACTION_NEEDED – Update to the latest SQLAlchemy version to address known high-severity vulnerabilities."/>
          </mc:Choice>
          <mc:Fallback>
            <filter val="NIST NVD Analysis: FOUND – CVE-2022-29217 affects PyJWT versions &lt;2.4.0, but version 2.4.0 is not listed as affected. Severity: HIGH. Current version 2.4.0: NOT_AFFECTED. Recommendation: SAFE_TO_USE."/>
            <filter val="NIST NVD Analysis: FOUND – CVE-2022-48565 affects pure-eval prior to 0.2.2, allowing arbitrary code execution via malicious input. Severity: HIGH (CVSS 8.8). Current version 0.2.2: NOT_AFFECTED. Recommendation: SAFE_TO_USE"/>
            <filter val="NIST NVD Analysis: FOUND – CVE-2023-1370 affects joblib versions before 1.2.0, allowing arbitrary code execution via malicious serialized files. Severity: HIGH. Current version 1.2.0: NOT_AFFECTED. Recommendation: SAFE_TO_USE."/>
          </mc:Fallback>
        </mc:AlternateContent>
      </filters>
    </filterColumn>
    <filterColumn colId="31">
      <filters>
        <mc:AlternateContent xmlns:mc="http://schemas.openxmlformats.org/markup-compatibility/2006">
          <mc:Choice Requires="x14">
            <x14:filter val="SECURITY RISK: 1 vulnerabilities found | HIGH PRIORITY: HIGH severity vulnerabilities detected | Sources: GitHub Advisory: 1 (HIGH) | Review security advisories before deployment"/>
            <x14:filter val="SECURITY RISK: 1 vulnerabilities found | HIGH PRIORITY: HIGH severity vulnerabilities detected | Sources: NIST NVD: 1 (HIGH) | Review security advisories before deployment"/>
            <x14:filter val="SECURITY RISK: 1 vulnerabilities found | HIGH PRIORITY: HIGH severity vulnerabilities detected | Sources: SNYK: 1 (HIGH) | Review security advisories before deployment"/>
            <x14:filter val="SECURITY RISK: 1 vulnerabilities found | Sources: MITRE CVE: 1 (MEDIUM) | Review security advisories before deployment"/>
            <x14:filter val="SECURITY RISK: 2 vulnerabilities found | HIGH PRIORITY: HIGH severity vulnerabilities detected | Sources: GitHub Advisory: 1 (HIGH), SNYK: 1 (HIGH) | Review security advisories before deployment"/>
            <x14:filter val="Update from 0.1.0 to 0.1.2 | SECURITY RISK: 4 vulnerabilities found | HIGH PRIORITY: HIGH severity vulnerabilities detected | Sources: GitHub Advisory: 1 (HIGH), NIST NVD: 1 (MEDIUM), MITRE CVE: 1 (MEDIUM), SNYK: 1 (HIGH) | Review security advisories before deployment"/>
            <x14:filter val="Update from 0.1.16 to 0.5.0 | SECURITY RISK: 1 vulnerabilities found | HIGH PRIORITY: HIGH severity vulnerabilities detected | Sources: GitHub Advisory: 1 (HIGH) | Review security advisories before deployment"/>
            <x14:filter val="Update from 0.10.0 to 1.0.1 | SECURITY RISK: 1 vulnerabilities found | HIGH PRIORITY: HIGH severity vulnerabilities detected | Sources: GitHub Advisory: 1 (HIGH) | Review security advisories before deployment"/>
            <x14:filter val="Update from 0.14.1 to 0.22.1 | SECURITY RISK: 1 vulnerabilities found | Sources: GitHub Advisory: 1 (MEDIUM) | Review security advisories before deployment"/>
            <x14:filter val="Update from 0.17.1 to 0.18.1 | SECURITY RISK: 4 vulnerabilities found | HIGH PRIORITY: HIGH severity vulnerabilities detected | Sources: GitHub Advisory: 1 (HIGH), NIST NVD: 1 (HIGH), MITRE CVE: 1 (HIGH), SNYK: 1 (HIGH) | Review security advisories before deployment"/>
            <x14:filter val="Update from 0.18.0 to 0.20.0 | SECURITY RISK: 3 vulnerabilities found | HIGH PRIORITY: HIGH severity vulnerabilities detected | Sources: GitHub Advisory: 1 (HIGH), MITRE CVE: 1 (MEDIUM), SNYK: 1 (HIGH) | Review security advisories before deployment"/>
            <x14:filter val="Update from 0.18.1 to 0.21.2 | SECURITY RISK: 4 vulnerabilities found | HIGH PRIORITY: HIGH severity vulnerabilities detected | Sources: GitHub Advisory: 1 (HIGH), NIST NVD: 1 (HIGH), MITRE CVE: 1 (MEDIUM), SNYK: 1 (HIGH) | Review security advisories before deployment"/>
            <x14:filter val="Update from 0.19.0 to 0.23.0 | SECURITY RISK: 1 vulnerabilities found | HIGH PRIORITY: HIGH severity vulnerabilities detected | Sources: SNYK: 1 (HIGH) | Review security advisories before deployment"/>
            <x14:filter val="Update from 0.2.2 to 0.2.3 | SECURITY RISK: 2 vulnerabilities found | HIGH PRIORITY: HIGH severity vulnerabilities detected | Sources: GitHub Advisory: 1 (HIGH), NIST NVD: 1 (HIGH) | Review security advisories before deployment"/>
            <x14:filter val="Update from 0.3.0 to 0.4.2 | SECURITY RISK: 1 vulnerabilities found | HIGH PRIORITY: HIGH severity vulnerabilities detected | Sources: GitHub Advisory: 1 (HIGH) | Review security advisories before deployment"/>
            <x14:filter val="Update from 0.3.6 to 0.4.0 | SECURITY RISK: 1 vulnerabilities found | HIGH PRIORITY: HIGH severity vulnerabilities detected | Sources: MITRE CVE: 1 (HIGH) | Review security advisories before deployment"/>
            <x14:filter val="Update from 0.46 to 0.47 | SECURITY RISK: 1 vulnerabilities found | HIGH PRIORITY: HIGH severity vulnerabilities detected | Sources: SNYK: 1 (HIGH) | Review security advisories before deployment"/>
            <x14:filter val="Update from 0.5.1 to 0.5.3 | SECURITY RISK: 2 vulnerabilities found | HIGH PRIORITY: HIGH severity vulnerabilities detected | Sources: GitHub Advisory: 1 (HIGH), SNYK: 1 (HIGH) | Review security advisories before deployment"/>
            <x14:filter val="Update from 0.5.13 to 0.10.2 | SECURITY RISK: 3 vulnerabilities found | HIGH PRIORITY: HIGH severity vulnerabilities detected | Sources: GitHub Advisory: 1 (HIGH), MITRE CVE: 1 (HIGH), SNYK: 1 (HIGH) | Review security advisories before deployment"/>
            <x14:filter val="Update from 0.58.0 to 1.8.0 | SECURITY RISK: 2 vulnerabilities found | HIGH PRIORITY: HIGH severity vulnerabilities detected | Sources: GitHub Advisory: 1 (HIGH), SNYK: 1 (HIGH) | Review security advisories before deployment"/>
            <x14:filter val="Update from 0.8.10 to 0.9.0 | SECURITY RISK: 4 vulnerabilities found | HIGH PRIORITY: HIGH severity vulnerabilities detected | Sources: GitHub Advisory: 1 (HIGH), NIST NVD: 1 (HIGH), MITRE CVE: 1 (HIGH), SNYK: 1 (HIGH) | Review security advisories before deployment"/>
            <x14:filter val="Update from 0.8.4 to 3.1.3 | SECURITY RISK: 4 vulnerabilities found | HIGH PRIORITY: HIGH severity vulnerabilities detected | Sources: GitHub Advisory: 1 (HIGH), NIST NVD: 1 (HIGH), MITRE CVE: 1 (HIGH), SNYK: 1 (HIGH) | Review security advisories before deployment"/>
            <x14:filter val="Update from 1.0.0 to 1.1.1 | SECURITY RISK: 2 vulnerabilities found | HIGH PRIORITY: HIGH severity vulnerabilities detected | Sources: MITRE CVE: 1 (HIGH), SNYK: 1 (HIGH) | Review security advisories before deployment"/>
            <x14:filter val="Update from 1.0.0 to 1.2.0 | SECURITY RISK: 1 vulnerabilities found | HIGH PRIORITY: HIGH severity vulnerabilities detected | Sources: SNYK: 1 (HIGH) | Review security advisories before deployment"/>
            <x14:filter val="Update from 1.10.1 to 1.16.0 | SECURITY RISK: 2 vulnerabilities found | HIGH PRIORITY: HIGH severity vulnerabilities detected | Sources: MITRE CVE: 1 (MEDIUM), SNYK: 1 (HIGH) | Review security advisories before deployment"/>
            <x14:filter val="Update from 1.15.1 to 1.17.1 | SECURITY RISK: 4 vulnerabilities found | HIGH PRIORITY: HIGH severity vulnerabilities detected | Sources: GitHub Advisory: 1 (HIGH), NIST NVD: 1 (HIGH), MITRE CVE: 1 (NONE), SNYK: 1 (HIGH) | Review security advisories before deployment"/>
            <x14:filter val="Update from 1.2.0 to 1.4.0 | SECURITY RISK: 1 vulnerabilities found | HIGH PRIORITY: CRITICAL severity vulnerabilities detected | Sources: MITRE CVE: 1 (CRITICAL) | Review security advisories before deployment"/>
            <x14:filter val="Update from 1.2.0 to 1.5.1 | SECURITY RISK: 3 vulnerabilities found | HIGH PRIORITY: HIGH severity vulnerabilities detected | Sources: GitHub Advisory: 1 (HIGH), NIST NVD: 1 (HIGH), MITRE CVE: 1 (HIGH) | Review security advisories before deployment"/>
            <x14:filter val="Update from 1.2.2 to 1.7.0 | SECURITY RISK: 2 vulnerabilities found | HIGH PRIORITY: HIGH severity vulnerabilities detected | Sources: GitHub Advisory: 1 (HIGH), MITRE CVE: 1 (HIGH) | Review security advisories before deployment"/>
            <x14:filter val="Update from 1.26.16 to 2.5.0 | SECURITY RISK: 4 vulnerabilities found | HIGH PRIORITY: HIGH severity vulnerabilities detected | Sources: GitHub Advisory: 1 (HIGH), NIST NVD: 1 (HIGH), MITRE CVE: 1 (MEDIUM), SNYK: 1 (HIGH) | Review security advisories before deployment"/>
            <x14:filter val="Update from 1.27.59 to 1.39.4 | SECURITY RISK: 1 vulnerabilities found | HIGH PRIORITY: HIGH severity vulnerabilities detected | Sources: SNYK: 1 (HIGH) | Review security advisories before deployment"/>
            <x14:filter val="Update from 1.4.0 to 1.8.2 | SECURITY RISK: 1 vulnerabilities found | HIGH PRIORITY: HIGH severity vulnerabilities detected | Sources: GitHub Advisory: 1 (HIGH) | Review security advisories before deployment"/>
            <x14:filter val="Update from 1.4.39 to 2.0.41 | SECURITY RISK: 4 vulnerabilities found | HIGH PRIORITY: HIGH severity vulnerabilities detected | Sources: GitHub Advisory: 1 (HIGH), NIST NVD: 1 (HIGH), MITRE CVE: 1 (HIGH), SNYK: 1 (HIGH) | Review security advisories before deployment"/>
            <x14:filter val="Update from 1.6.0 to 1.10.0 | SECURITY RISK: 1 vulnerabilities found | HIGH PRIORITY: HIGH severity vulnerabilities detected | Sources: GitHub Advisory: 1 (HIGH) | Review security advisories before deployment"/>
            <x14:filter val="Update from 1.7.3 to 2.6.0 | SECURITY RISK: 2 vulnerabilities found | HIGH PRIORITY: HIGH severity vulnerabilities detected | Sources: GitHub Advisory: 1 (HIGH), MITRE CVE: 1 (HIGH) | Review security advisories before deployment"/>
            <x14:filter val="Update from 2.0.0 to 3.5.1 | SECURITY RISK: 1 vulnerabilities found | HIGH PRIORITY: HIGH severity vulnerabilities detected | Sources: MITRE CVE: 1 (HIGH) | Review security advisories before deployment"/>
            <x14:filter val="Update from 2.0.1 to 2.2.0 | SECURITY RISK: 3 vulnerabilities found | HIGH PRIORITY: HIGH severity vulnerabilities detected | Sources: GitHub Advisory: 1 (HIGH), MITRE CVE: 1 (HIGH), SNYK: 1 (MEDIUM) | Review security advisories before deployment"/>
            <x14:filter val="Update from 2.0.4 to 3.4.2 | SECURITY RISK: 1 vulnerabilities found | HIGH PRIORITY: HIGH severity vulnerabilities detected | Sources: GitHub Advisory: 1 (HIGH) | Review security advisories before deployment"/>
            <x14:filter val="Update from 2.1 to 3.0.0 | SECURITY RISK: 2 vulnerabilities found | HIGH PRIORITY: HIGH severity vulnerabilities detected | Sources: GitHub Advisory: 1 (HIGH), SNYK: 1 (MEDIUM) | Review security advisories before deployment"/>
            <x14:filter val="Update from 2.1.0 to 2.4.0 | SECURITY RISK: 2 vulnerabilities found | HIGH PRIORITY: HIGH severity vulnerabilities detected | Sources: GitHub Advisory: 1 (HIGH), MITRE CVE: 1 (HIGH) | Review security advisories before deployment"/>
            <x14:filter val="Update from 2.1.1 to 3.0.2 | SECURITY RISK: 4 vulnerabilities found | HIGH PRIORITY: HIGH severity vulnerabilities detected | Sources: GitHub Advisory: 1 (HIGH), NIST NVD: 1 (HIGH), MITRE CVE: 1 (HIGH), SNYK: 1 (HIGH) | Review security advisories before deployment"/>
            <x14:filter val="Update from 2.1.1 to 4.53.1 | SECURITY RISK: 1 vulnerabilities found | HIGH PRIORITY: HIGH severity vulnerabilities detected | Sources: GitHub Advisory: 1 (HIGH) | Review security advisories before deployment"/>
            <x14:filter val="Update from 2.15.1 to 2.19.2 | SECURITY RISK: 1 vulnerabilities found | Sources: MITRE CVE: 1 (MEDIUM) | Review security advisories before deployment"/>
            <x14:filter val="Update from 2.2.1 to 3.1.1 | SECURITY RISK: 1 vulnerabilities found | HIGH PRIORITY: HIGH severity vulnerabilities detected | Sources: MITRE CVE: 1 (HIGH) | Review security advisories before deployment"/>
            <x14:filter val="Update from 2.2.2 to 3.1.1 | SECURITY RISK: 3 vulnerabilities found | HIGH PRIORITY: HIGH severity vulnerabilities detected | Sources: GitHub Advisory: 1 (HIGH), MITRE CVE: 1 (MEDIUM), SNYK: 1 (HIGH) | Review security advisories before deployment"/>
            <x14:filter val="Update from 2.2.3 to 3.1.3 | SECURITY RISK: 3 vulnerabilities found | HIGH PRIORITY: HIGH severity vulnerabilities detected | Sources: GitHub Advisory: 1 (HIGH), MITRE CVE: 1 (HIGH), SNYK: 1 (HIGH) | Review security advisories before deployment"/>
            <x14:filter val="Update from 2.29.0 to 2.32.4 | SECURITY RISK: 1 vulnerabilities found | HIGH PRIORITY: HIGH severity vulnerabilities detected | Sources: SNYK: 1 (HIGH) | Review security advisories before deployment"/>
            <x14:filter val="Update from 2.4.0 to 2.10.1 | SECURITY RISK: 4 vulnerabilities found | HIGH PRIORITY: HIGH severity vulnerabilities detected | Sources: GitHub Advisory: 1 (HIGH), NIST NVD: 1 (HIGH), MITRE CVE: 1 (HIGH), SNYK: 1 (HIGH) | Review security advisories before deployment"/>
            <x14:filter val="Update from 2.5.0 to 2.16.0 | SECURITY RISK: 4 vulnerabilities found | HIGH PRIORITY: HIGH severity vulnerabilities detected | Sources: GitHub Advisory: 1 (HIGH), NIST NVD: 1 (HIGH), MITRE CVE: 1 (HIGH), SNYK: 1 (HIGH) | Review security advisories before deployment"/>
            <x14:filter val="Update from 2.8.0 to 2.13.3 | SECURITY RISK: 1 vulnerabilities found | HIGH PRIORITY: HIGH severity vulnerabilities detected | Sources: GitHub Advisory: 1 (HIGH) | Review security advisories before deployment"/>
            <x14:filter val="Update from 2.8.1 to 3.5.1 | SECURITY RISK: 4 vulnerabilities found | HIGH PRIORITY: HIGH severity vulnerabilities detected | Sources: GitHub Advisory: 1 (HIGH), NIST NVD: 1 (HIGH), MITRE CVE: 1 (MEDIUM), SNYK: 1 (HIGH) | Review security advisories before deployment"/>
            <x14:filter val="Update from 2021.7.2 to 2025.6.11 | SECURITY RISK: 3 vulnerabilities found | HIGH PRIORITY: HIGH severity vulnerabilities detected | Sources: GitHub Advisory: 1 (HIGH), MITRE CVE: 1 (HIGH), SNYK: 1 (HIGH) | Review security advisories before deployment"/>
            <x14:filter val="Update from 22.10.0 to 25.5.0 | SECURITY RISK: 3 vulnerabilities found | HIGH PRIORITY: HIGH severity vulnerabilities detected | Sources: GitHub Advisory: 1 (HIGH), MITRE CVE: 1 (HIGH), SNYK: 1 (HIGH) | Review security advisories before deployment"/>
            <x14:filter val="Update from 23.0. to 25.0 | SECURITY RISK: 2 vulnerabilities found | HIGH PRIORITY: HIGH severity vulnerabilities detected | Sources: GitHub Advisory: 1 (HIGH), SNYK: 1 (MEDIUM) | Review security advisories before deployment"/>
            <x14:filter val="Update from 3.0.10 to 3.1.5 | SECURITY RISK: 4 vulnerabilities found | HIGH PRIORITY: HIGH severity vulnerabilities detected | Sources: GitHub Advisory: 1 (HIGH), NIST NVD: 1 (HIGH), MITRE CVE: 1 (HIGH), SNYK: 1 (HIGH) | Review security advisories before deployment"/>
            <x14:filter val="Update from 3.4.1 to 3.8.2 | SECURITY RISK: 4 vulnerabilities found | HIGH PRIORITY: HIGH severity vulnerabilities detected | Sources: GitHub Advisory: 1 (HIGH), NIST NVD: 1 (HIGH), MITRE CVE: 1 (MEDIUM), SNYK: 1 (HIGH) | Review security advisories before deployment"/>
            <x14:filter val="Update from 3.6.3 to 4.4.4 | SECURITY RISK: 4 vulnerabilities found | HIGH PRIORITY: HIGH severity vulnerabilities detected | Sources: GitHub Advisory: 1 (HIGH), NIST NVD: 1 (HIGH), MITRE CVE: 1 (HIGH), SNYK: 1 (HIGH) | Review security advisories before deployment"/>
            <x14:filter val="Update from 3.8.3 to 3.12.14 | SECURITY RISK: 4 vulnerabilities found | HIGH PRIORITY: HIGH severity vulnerabilities detected | Sources: GitHub Advisory: 1 (HIGH), NIST NVD: 1 (HIGH), MITRE CVE: 1 (HIGH), SNYK: 1 (HIGH) | Review security advisories before deployment"/>
            <x14:filter val="Update from 39.0.1 to 45.0.5 | SECURITY RISK: 3 vulnerabilities found | HIGH PRIORITY: HIGH severity vulnerabilities detected | Sources: GitHub Advisory: 1 (HIGH), MITRE CVE: 1 (MEDIUM), SNYK: 1 (HIGH) | Review security advisories before deployment"/>
            <x14:filter val="Update from 4.1.0 to 6.2.0 | SECURITY RISK: 4 vulnerabilities found | HIGH PRIORITY: HIGH severity vulnerabilities detected | Sources: GitHub Advisory: 1 (HIGH), NIST NVD: 1 (HIGH), MITRE CVE: 1 (MEDIUM), SNYK: 1 (HIGH) | Review security advisories before deployment"/>
            <x14:filter val="Update from 4.17.3 to 4.24.0 | SECURITY RISK: 3 vulnerabilities found | HIGH PRIORITY: HIGH severity vulnerabilities detected | Sources: GitHub Advisory: 1 (HIGH), MITRE CVE: 1 (MEDIUM), SNYK: 1 (HIGH) | Review security advisories before deployment"/>
            <x14:filter val="Update from 4.25.0 to 4.58.5 | SECURITY RISK: 4 vulnerabilities found | HIGH PRIORITY: HIGH severity vulnerabilities detected | Sources: GitHub Advisory: 1 (HIGH), NIST NVD: 1 (HIGH), MITRE CVE: 1 (HIGH), SNYK: 1 (HIGH) | Review security advisories before deployment"/>
            <x14:filter val="Update from 4.9.2 to 6.0.0 | SECURITY RISK: 4 vulnerabilities found | HIGH PRIORITY: HIGH severity vulnerabilities detected | Sources: GitHub Advisory: 1 (HIGH), NIST NVD: 1 (HIGH), MITRE CVE: 1 (HIGH), SNYK: 1 (HIGH) | Review security advisories before deployment"/>
            <x14:filter val="Update from 5.0.2 to 8.2.3 | SECURITY RISK: 3 vulnerabilities found | HIGH PRIORITY: HIGH severity vulnerabilities detected | Sources: GitHub Advisory: 1 (HIGH), MITRE CVE: 1 (MEDIUM), SNYK: 1 (HIGH) | Review security advisories before deployment"/>
            <x14:filter val="Update from 5.3.0 to 5.8.1 | SECURITY RISK: 1 vulnerabilities found | HIGH PRIORITY: HIGH severity vulnerabilities detected | Sources: GitHub Advisory: 1 (HIGH) | Review security advisories before deployment"/>
            <x14:filter val="Update from 5.4.2 to 5.6.1 | SECURITY RISK: 1 vulnerabilities found | HIGH PRIORITY: HIGH severity vulnerabilities detected | Sources: GitHub Advisory: 1 (HIGH) | Review security advisories before deployment"/>
            <x14:filter val="Update from 5.7.0 to 5.10.4 | SECURITY RISK: 3 vulnerabilities found | HIGH PRIORITY: HIGH severity vulnerabilities detected | Sources: GitHub Advisory: 1 (HIGH), MITRE CVE: 1 (MEDIUM), SNYK: 1 (HIGH) | Review security advisories before deployment"/>
            <x14:filter val="Update from 5.9.0 to 7.0.0 | SECURITY RISK: 2 vulnerabilities found | HIGH PRIORITY: HIGH severity vulnerabilities detected | Sources: GitHub Advisory: 1 (HIGH), SNYK: 1 (HIGH) | Review security advisories before deployment"/>
            <x14:filter val="Update from 6.5.4 to 7.16.6 | SECURITY RISK: 3 vulnerabilities found | HIGH PRIORITY: HIGH severity vulnerabilities detected | Sources: GitHub Advisory: 1 (HIGH), MITRE CVE: 1 (HIGH), SNYK: 1 (HIGH) | Review security advisories before deployment"/>
            <x14:filter val="Update from 6.5.4 to 7.4.4 | SECURITY RISK: 4 vulnerabilities found | HIGH PRIORITY: HIGH severity vulnerabilities detected | Sources: GitHub Advisory: 1 (HIGH), NIST NVD: 1 (HIGH), MITRE CVE: 1 (HIGH), SNYK: 1 (HIGH) | Review security advisories before deployment"/>
            <x14:filter val="Update from 9.4.0 to 11.3.0 | SECURITY RISK: 4 vulnerabilities found | HIGH PRIORITY: HIGH severity vulnerabilities detected | Sources: GitHub Advisory: 1 (HIGH), NIST NVD: 1 (HIGH), MITRE CVE: 1 (HIGH), SNYK: 1 (HIGH) | Review security advisories before deployment"/>
          </mc:Choice>
          <mc:Fallback>
            <filter val="SECURITY RISK: 1 vulnerabilities found | HIGH PRIORITY: HIGH severity vulnerabilities detected | Sources: GitHub Advisory: 1 (HIGH) | Review security advisories before deployment"/>
            <filter val="SECURITY RISK: 1 vulnerabilities found | HIGH PRIORITY: HIGH severity vulnerabilities detected | Sources: NIST NVD: 1 (HIGH) | Review security advisories before deployment"/>
            <filter val="SECURITY RISK: 1 vulnerabilities found | HIGH PRIORITY: HIGH severity vulnerabilities detected | Sources: SNYK: 1 (HIGH) | Review security advisories before deployment"/>
            <filter val="SECURITY RISK: 1 vulnerabilities found | Sources: MITRE CVE: 1 (MEDIUM) | Review security advisories before deployment"/>
            <filter val="SECURITY RISK: 2 vulnerabilities found | HIGH PRIORITY: HIGH severity vulnerabilities detected | Sources: GitHub Advisory: 1 (HIGH), SNYK: 1 (HIGH) | Review security advisories before deployment"/>
            <filter val="Update from 0.1.16 to 0.5.0 | SECURITY RISK: 1 vulnerabilities found | HIGH PRIORITY: HIGH severity vulnerabilities detected | Sources: GitHub Advisory: 1 (HIGH) | Review security advisories before deployment"/>
            <filter val="Update from 0.10.0 to 1.0.1 | SECURITY RISK: 1 vulnerabilities found | HIGH PRIORITY: HIGH severity vulnerabilities detected | Sources: GitHub Advisory: 1 (HIGH) | Review security advisories before deployment"/>
            <filter val="Update from 0.14.1 to 0.22.1 | SECURITY RISK: 1 vulnerabilities found | Sources: GitHub Advisory: 1 (MEDIUM) | Review security advisories before deployment"/>
            <filter val="Update from 0.18.0 to 0.20.0 | SECURITY RISK: 3 vulnerabilities found | HIGH PRIORITY: HIGH severity vulnerabilities detected | Sources: GitHub Advisory: 1 (HIGH), MITRE CVE: 1 (MEDIUM), SNYK: 1 (HIGH) | Review security advisories before deployment"/>
            <filter val="Update from 0.19.0 to 0.23.0 | SECURITY RISK: 1 vulnerabilities found | HIGH PRIORITY: HIGH severity vulnerabilities detected | Sources: SNYK: 1 (HIGH) | Review security advisories before deployment"/>
            <filter val="Update from 0.2.2 to 0.2.3 | SECURITY RISK: 2 vulnerabilities found | HIGH PRIORITY: HIGH severity vulnerabilities detected | Sources: GitHub Advisory: 1 (HIGH), NIST NVD: 1 (HIGH) | Review security advisories before deployment"/>
            <filter val="Update from 0.3.0 to 0.4.2 | SECURITY RISK: 1 vulnerabilities found | HIGH PRIORITY: HIGH severity vulnerabilities detected | Sources: GitHub Advisory: 1 (HIGH) | Review security advisories before deployment"/>
            <filter val="Update from 0.3.6 to 0.4.0 | SECURITY RISK: 1 vulnerabilities found | HIGH PRIORITY: HIGH severity vulnerabilities detected | Sources: MITRE CVE: 1 (HIGH) | Review security advisories before deployment"/>
            <filter val="Update from 0.46 to 0.47 | SECURITY RISK: 1 vulnerabilities found | HIGH PRIORITY: HIGH severity vulnerabilities detected | Sources: SNYK: 1 (HIGH) | Review security advisories before deployment"/>
            <filter val="Update from 0.5.1 to 0.5.3 | SECURITY RISK: 2 vulnerabilities found | HIGH PRIORITY: HIGH severity vulnerabilities detected | Sources: GitHub Advisory: 1 (HIGH), SNYK: 1 (HIGH) | Review security advisories before deployment"/>
            <filter val="Update from 0.5.13 to 0.10.2 | SECURITY RISK: 3 vulnerabilities found | HIGH PRIORITY: HIGH severity vulnerabilities detected | Sources: GitHub Advisory: 1 (HIGH), MITRE CVE: 1 (HIGH), SNYK: 1 (HIGH) | Review security advisories before deployment"/>
            <filter val="Update from 0.58.0 to 1.8.0 | SECURITY RISK: 2 vulnerabilities found | HIGH PRIORITY: HIGH severity vulnerabilities detected | Sources: GitHub Advisory: 1 (HIGH), SNYK: 1 (HIGH) | Review security advisories before deployment"/>
            <filter val="Update from 1.0.0 to 1.1.1 | SECURITY RISK: 2 vulnerabilities found | HIGH PRIORITY: HIGH severity vulnerabilities detected | Sources: MITRE CVE: 1 (HIGH), SNYK: 1 (HIGH) | Review security advisories before deployment"/>
            <filter val="Update from 1.0.0 to 1.2.0 | SECURITY RISK: 1 vulnerabilities found | HIGH PRIORITY: HIGH severity vulnerabilities detected | Sources: SNYK: 1 (HIGH) | Review security advisories before deployment"/>
            <filter val="Update from 1.10.1 to 1.16.0 | SECURITY RISK: 2 vulnerabilities found | HIGH PRIORITY: HIGH severity vulnerabilities detected | Sources: MITRE CVE: 1 (MEDIUM), SNYK: 1 (HIGH) | Review security advisories before deployment"/>
            <filter val="Update from 1.2.0 to 1.4.0 | SECURITY RISK: 1 vulnerabilities found | HIGH PRIORITY: CRITICAL severity vulnerabilities detected | Sources: MITRE CVE: 1 (CRITICAL) | Review security advisories before deployment"/>
            <filter val="Update from 1.2.0 to 1.5.1 | SECURITY RISK: 3 vulnerabilities found | HIGH PRIORITY: HIGH severity vulnerabilities detected | Sources: GitHub Advisory: 1 (HIGH), NIST NVD: 1 (HIGH), MITRE CVE: 1 (HIGH) | Review security advisories before deployment"/>
            <filter val="Update from 1.2.2 to 1.7.0 | SECURITY RISK: 2 vulnerabilities found | HIGH PRIORITY: HIGH severity vulnerabilities detected | Sources: GitHub Advisory: 1 (HIGH), MITRE CVE: 1 (HIGH) | Review security advisories before deployment"/>
            <filter val="Update from 1.27.59 to 1.39.4 | SECURITY RISK: 1 vulnerabilities found | HIGH PRIORITY: HIGH severity vulnerabilities detected | Sources: SNYK: 1 (HIGH) | Review security advisories before deployment"/>
            <filter val="Update from 1.4.0 to 1.8.2 | SECURITY RISK: 1 vulnerabilities found | HIGH PRIORITY: HIGH severity vulnerabilities detected | Sources: GitHub Advisory: 1 (HIGH) | Review security advisories before deployment"/>
            <filter val="Update from 1.6.0 to 1.10.0 | SECURITY RISK: 1 vulnerabilities found | HIGH PRIORITY: HIGH severity vulnerabilities detected | Sources: GitHub Advisory: 1 (HIGH) | Review security advisories before deployment"/>
            <filter val="Update from 1.7.3 to 2.6.0 | SECURITY RISK: 2 vulnerabilities found | HIGH PRIORITY: HIGH severity vulnerabilities detected | Sources: GitHub Advisory: 1 (HIGH), MITRE CVE: 1 (HIGH) | Review security advisories before deployment"/>
            <filter val="Update from 2.0.0 to 3.5.1 | SECURITY RISK: 1 vulnerabilities found | HIGH PRIORITY: HIGH severity vulnerabilities detected | Sources: MITRE CVE: 1 (HIGH) | Review security advisories before deployment"/>
            <filter val="Update from 2.0.1 to 2.2.0 | SECURITY RISK: 3 vulnerabilities found | HIGH PRIORITY: HIGH severity vulnerabilities detected | Sources: GitHub Advisory: 1 (HIGH), MITRE CVE: 1 (HIGH), SNYK: 1 (MEDIUM) | Review security advisories before deployment"/>
            <filter val="Update from 2.0.4 to 3.4.2 | SECURITY RISK: 1 vulnerabilities found | HIGH PRIORITY: HIGH severity vulnerabilities detected | Sources: GitHub Advisory: 1 (HIGH) | Review security advisories before deployment"/>
            <filter val="Update from 2.1 to 3.0.0 | SECURITY RISK: 2 vulnerabilities found | HIGH PRIORITY: HIGH severity vulnerabilities detected | Sources: GitHub Advisory: 1 (HIGH), SNYK: 1 (MEDIUM) | Review security advisories before deployment"/>
            <filter val="Update from 2.1.0 to 2.4.0 | SECURITY RISK: 2 vulnerabilities found | HIGH PRIORITY: HIGH severity vulnerabilities detected | Sources: GitHub Advisory: 1 (HIGH), MITRE CVE: 1 (HIGH) | Review security advisories before deployment"/>
            <filter val="Update from 2.1.1 to 4.53.1 | SECURITY RISK: 1 vulnerabilities found | HIGH PRIORITY: HIGH severity vulnerabilities detected | Sources: GitHub Advisory: 1 (HIGH) | Review security advisories before deployment"/>
            <filter val="Update from 2.15.1 to 2.19.2 | SECURITY RISK: 1 vulnerabilities found | Sources: MITRE CVE: 1 (MEDIUM) | Review security advisories before deployment"/>
            <filter val="Update from 2.2.1 to 3.1.1 | SECURITY RISK: 1 vulnerabilities found | HIGH PRIORITY: HIGH severity vulnerabilities detected | Sources: MITRE CVE: 1 (HIGH) | Review security advisories before deployment"/>
            <filter val="Update from 2.2.2 to 3.1.1 | SECURITY RISK: 3 vulnerabilities found | HIGH PRIORITY: HIGH severity vulnerabilities detected | Sources: GitHub Advisory: 1 (HIGH), MITRE CVE: 1 (MEDIUM), SNYK: 1 (HIGH) | Review security advisories before deployment"/>
            <filter val="Update from 2.2.3 to 3.1.3 | SECURITY RISK: 3 vulnerabilities found | HIGH PRIORITY: HIGH severity vulnerabilities detected | Sources: GitHub Advisory: 1 (HIGH), MITRE CVE: 1 (HIGH), SNYK: 1 (HIGH) | Review security advisories before deployment"/>
            <filter val="Update from 2.29.0 to 2.32.4 | SECURITY RISK: 1 vulnerabilities found | HIGH PRIORITY: HIGH severity vulnerabilities detected | Sources: SNYK: 1 (HIGH) | Review security advisories before deployment"/>
            <filter val="Update from 2.8.0 to 2.13.3 | SECURITY RISK: 1 vulnerabilities found | HIGH PRIORITY: HIGH severity vulnerabilities detected | Sources: GitHub Advisory: 1 (HIGH) | Review security advisories before deployment"/>
            <filter val="Update from 2021.7.2 to 2025.6.11 | SECURITY RISK: 3 vulnerabilities found | HIGH PRIORITY: HIGH severity vulnerabilities detected | Sources: GitHub Advisory: 1 (HIGH), MITRE CVE: 1 (HIGH), SNYK: 1 (HIGH) | Review security advisories before deployment"/>
            <filter val="Update from 22.10.0 to 25.5.0 | SECURITY RISK: 3 vulnerabilities found | HIGH PRIORITY: HIGH severity vulnerabilities detected | Sources: GitHub Advisory: 1 (HIGH), MITRE CVE: 1 (HIGH), SNYK: 1 (HIGH) | Review security advisories before deployment"/>
            <filter val="Update from 23.0. to 25.0 | SECURITY RISK: 2 vulnerabilities found | HIGH PRIORITY: HIGH severity vulnerabilities detected | Sources: GitHub Advisory: 1 (HIGH), SNYK: 1 (MEDIUM) | Review security advisories before deployment"/>
            <filter val="Update from 39.0.1 to 45.0.5 | SECURITY RISK: 3 vulnerabilities found | HIGH PRIORITY: HIGH severity vulnerabilities detected | Sources: GitHub Advisory: 1 (HIGH), MITRE CVE: 1 (MEDIUM), SNYK: 1 (HIGH) | Review security advisories before deployment"/>
            <filter val="Update from 4.17.3 to 4.24.0 | SECURITY RISK: 3 vulnerabilities found | HIGH PRIORITY: HIGH severity vulnerabilities detected | Sources: GitHub Advisory: 1 (HIGH), MITRE CVE: 1 (MEDIUM), SNYK: 1 (HIGH) | Review security advisories before deployment"/>
            <filter val="Update from 5.0.2 to 8.2.3 | SECURITY RISK: 3 vulnerabilities found | HIGH PRIORITY: HIGH severity vulnerabilities detected | Sources: GitHub Advisory: 1 (HIGH), MITRE CVE: 1 (MEDIUM), SNYK: 1 (HIGH) | Review security advisories before deployment"/>
            <filter val="Update from 5.3.0 to 5.8.1 | SECURITY RISK: 1 vulnerabilities found | HIGH PRIORITY: HIGH severity vulnerabilities detected | Sources: GitHub Advisory: 1 (HIGH) | Review security advisories before deployment"/>
            <filter val="Update from 5.4.2 to 5.6.1 | SECURITY RISK: 1 vulnerabilities found | HIGH PRIORITY: HIGH severity vulnerabilities detected | Sources: GitHub Advisory: 1 (HIGH) | Review security advisories before deployment"/>
            <filter val="Update from 5.7.0 to 5.10.4 | SECURITY RISK: 3 vulnerabilities found | HIGH PRIORITY: HIGH severity vulnerabilities detected | Sources: GitHub Advisory: 1 (HIGH), MITRE CVE: 1 (MEDIUM), SNYK: 1 (HIGH) | Review security advisories before deployment"/>
            <filter val="Update from 5.9.0 to 7.0.0 | SECURITY RISK: 2 vulnerabilities found | HIGH PRIORITY: HIGH severity vulnerabilities detected | Sources: GitHub Advisory: 1 (HIGH), SNYK: 1 (HIGH) | Review security advisories before deployment"/>
            <filter val="Update from 6.5.4 to 7.16.6 | SECURITY RISK: 3 vulnerabilities found | HIGH PRIORITY: HIGH severity vulnerabilities detected | Sources: GitHub Advisory: 1 (HIGH), MITRE CVE: 1 (HIGH), SNYK: 1 (HIGH) | Review security advisories before deployment"/>
          </mc:Fallback>
        </mc:AlternateContent>
      </filters>
    </filterColumn>
  </autoFilter>
  <hyperlinks>
    <hyperlink ref="K4" r:id="rId1" xr:uid="{00000000-0004-0000-0000-000000000000}"/>
    <hyperlink ref="L4" r:id="rId2" xr:uid="{00000000-0004-0000-0000-000001000000}"/>
    <hyperlink ref="L5" r:id="rId3" xr:uid="{00000000-0004-0000-0000-000002000000}"/>
    <hyperlink ref="L6" r:id="rId4" xr:uid="{00000000-0004-0000-0000-000003000000}"/>
    <hyperlink ref="L7" r:id="rId5" xr:uid="{00000000-0004-0000-0000-000004000000}"/>
    <hyperlink ref="L8" r:id="rId6" xr:uid="{00000000-0004-0000-0000-000005000000}"/>
    <hyperlink ref="L10" r:id="rId7" xr:uid="{00000000-0004-0000-0000-000006000000}"/>
    <hyperlink ref="K21" r:id="rId8" xr:uid="{00000000-0004-0000-0000-000007000000}"/>
    <hyperlink ref="O45" r:id="rId9" display="https://www.cve.org/CVERecord?id=CVE-2024-21503" xr:uid="{00000000-0004-0000-0000-000008000000}"/>
    <hyperlink ref="K68" r:id="rId10" xr:uid="{00000000-0004-0000-0000-000009000000}"/>
    <hyperlink ref="O82" r:id="rId11" xr:uid="{00000000-0004-0000-0000-00000A000000}"/>
    <hyperlink ref="K90" r:id="rId12" xr:uid="{00000000-0004-0000-0000-00000B000000}"/>
    <hyperlink ref="Q92" r:id="rId13" xr:uid="{00000000-0004-0000-0000-00000C000000}"/>
    <hyperlink ref="U92" r:id="rId14" xr:uid="{00000000-0004-0000-0000-00000D000000}"/>
    <hyperlink ref="K93" r:id="rId15" xr:uid="{00000000-0004-0000-0000-00000E000000}"/>
    <hyperlink ref="O95" r:id="rId16" display="https://github.com/plotly/dash" xr:uid="{00000000-0004-0000-0000-00000F000000}"/>
    <hyperlink ref="K97" r:id="rId17" xr:uid="{00000000-0004-0000-0000-000010000000}"/>
    <hyperlink ref="O136" r:id="rId18" display="https://www.cve.org/CVERecord?id=CVE-2023-41419" xr:uid="{00000000-0004-0000-0000-000011000000}"/>
    <hyperlink ref="Y140" r:id="rId19" display="https://www.cve.org/CVERecord?id=CVE-2024-5550" xr:uid="{00000000-0004-0000-0000-000012000000}"/>
    <hyperlink ref="K149" r:id="rId20" xr:uid="{00000000-0004-0000-0000-000013000000}"/>
    <hyperlink ref="Q149" r:id="rId21" display="https://www.cve.org/CVERecord?id=CVE-2024-5550" xr:uid="{00000000-0004-0000-0000-000014000000}"/>
    <hyperlink ref="K207" r:id="rId22" xr:uid="{00000000-0004-0000-0000-000015000000}"/>
    <hyperlink ref="K235" r:id="rId23" display="https://github.com/bmc/munkres" xr:uid="{00000000-0004-0000-0000-000016000000}"/>
    <hyperlink ref="O244" r:id="rId24" xr:uid="{00000000-0004-0000-0000-000017000000}"/>
    <hyperlink ref="K249" r:id="rId25" xr:uid="{00000000-0004-0000-0000-000018000000}"/>
    <hyperlink ref="K252" r:id="rId26" xr:uid="{00000000-0004-0000-0000-000019000000}"/>
    <hyperlink ref="K266" r:id="rId27" display="https://github.com/budlight/pathlib" xr:uid="{00000000-0004-0000-0000-00001A000000}"/>
    <hyperlink ref="J403" r:id="rId28" display="https://pypi.org/search/?c=Development+Status+%3A%3A+5+-+Production%2FStable" xr:uid="{00000000-0004-0000-0000-00001B000000}"/>
    <hyperlink ref="P46" r:id="rId29" xr:uid="{8159BFD4-A49D-4430-8AE5-FC30E9472560}"/>
    <hyperlink ref="L425" r:id="rId30" xr:uid="{2DAA14DE-CCBC-481A-A471-966311D139BE}"/>
    <hyperlink ref="G425" r:id="rId31" xr:uid="{12926DC0-8BF4-4B2A-99E4-73E8DB9078E1}"/>
  </hyperlinks>
  <printOptions horizontalCentered="1"/>
  <pageMargins left="0.25" right="0.25" top="0.75" bottom="0.75" header="0.3" footer="0.3"/>
  <pageSetup paperSize="8" scale="61" fitToHeight="0" orientation="landscape"/>
  <legacy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8"/>
  <sheetViews>
    <sheetView topLeftCell="A434" workbookViewId="0">
      <selection activeCell="C4" sqref="C4:D488"/>
    </sheetView>
  </sheetViews>
  <sheetFormatPr defaultRowHeight="15" x14ac:dyDescent="0.25"/>
  <cols>
    <col min="1" max="1" width="39.85546875" style="27" bestFit="1" customWidth="1"/>
    <col min="3" max="3" width="39.85546875" style="27" bestFit="1" customWidth="1"/>
  </cols>
  <sheetData>
    <row r="1" spans="1:4" x14ac:dyDescent="0.25">
      <c r="A1" t="s">
        <v>4955</v>
      </c>
      <c r="C1" t="s">
        <v>4955</v>
      </c>
    </row>
    <row r="2" spans="1:4" x14ac:dyDescent="0.25">
      <c r="A2" t="s">
        <v>4956</v>
      </c>
      <c r="C2" t="s">
        <v>4957</v>
      </c>
      <c r="D2" t="s">
        <v>3</v>
      </c>
    </row>
    <row r="3" spans="1:4" x14ac:dyDescent="0.25">
      <c r="A3" t="s">
        <v>4958</v>
      </c>
      <c r="C3" t="s">
        <v>4959</v>
      </c>
      <c r="D3" t="s">
        <v>4960</v>
      </c>
    </row>
    <row r="4" spans="1:4" x14ac:dyDescent="0.25">
      <c r="A4" t="s">
        <v>4961</v>
      </c>
      <c r="C4" t="s">
        <v>24</v>
      </c>
      <c r="D4" t="s">
        <v>25</v>
      </c>
    </row>
    <row r="5" spans="1:4" x14ac:dyDescent="0.25">
      <c r="A5" t="s">
        <v>4962</v>
      </c>
      <c r="C5" t="s">
        <v>39</v>
      </c>
      <c r="D5" t="s">
        <v>40</v>
      </c>
    </row>
    <row r="6" spans="1:4" x14ac:dyDescent="0.25">
      <c r="A6" t="s">
        <v>4963</v>
      </c>
      <c r="C6" t="s">
        <v>51</v>
      </c>
      <c r="D6" t="s">
        <v>52</v>
      </c>
    </row>
    <row r="7" spans="1:4" x14ac:dyDescent="0.25">
      <c r="A7" t="s">
        <v>4964</v>
      </c>
      <c r="C7" t="s">
        <v>61</v>
      </c>
      <c r="D7" t="s">
        <v>62</v>
      </c>
    </row>
    <row r="8" spans="1:4" x14ac:dyDescent="0.25">
      <c r="A8" t="s">
        <v>4965</v>
      </c>
      <c r="C8" t="s">
        <v>78</v>
      </c>
      <c r="D8" t="s">
        <v>79</v>
      </c>
    </row>
    <row r="9" spans="1:4" x14ac:dyDescent="0.25">
      <c r="A9" t="s">
        <v>4966</v>
      </c>
      <c r="C9" t="s">
        <v>89</v>
      </c>
      <c r="D9" t="s">
        <v>90</v>
      </c>
    </row>
    <row r="10" spans="1:4" x14ac:dyDescent="0.25">
      <c r="A10" t="s">
        <v>4967</v>
      </c>
      <c r="C10" t="s">
        <v>100</v>
      </c>
      <c r="D10" t="s">
        <v>101</v>
      </c>
    </row>
    <row r="11" spans="1:4" x14ac:dyDescent="0.25">
      <c r="A11" t="s">
        <v>4968</v>
      </c>
      <c r="C11" t="s">
        <v>110</v>
      </c>
      <c r="D11" t="s">
        <v>111</v>
      </c>
    </row>
    <row r="12" spans="1:4" x14ac:dyDescent="0.25">
      <c r="A12" t="s">
        <v>4969</v>
      </c>
      <c r="C12" t="s">
        <v>120</v>
      </c>
      <c r="D12" t="s">
        <v>121</v>
      </c>
    </row>
    <row r="13" spans="1:4" x14ac:dyDescent="0.25">
      <c r="A13" t="s">
        <v>4970</v>
      </c>
      <c r="C13" t="s">
        <v>131</v>
      </c>
      <c r="D13" t="s">
        <v>132</v>
      </c>
    </row>
    <row r="14" spans="1:4" x14ac:dyDescent="0.25">
      <c r="A14" t="s">
        <v>4971</v>
      </c>
      <c r="C14" t="s">
        <v>140</v>
      </c>
      <c r="D14" t="s">
        <v>141</v>
      </c>
    </row>
    <row r="15" spans="1:4" x14ac:dyDescent="0.25">
      <c r="A15" t="s">
        <v>4972</v>
      </c>
      <c r="C15" t="s">
        <v>151</v>
      </c>
      <c r="D15" t="s">
        <v>40</v>
      </c>
    </row>
    <row r="16" spans="1:4" x14ac:dyDescent="0.25">
      <c r="A16" t="s">
        <v>4973</v>
      </c>
      <c r="C16" t="s">
        <v>160</v>
      </c>
      <c r="D16" t="s">
        <v>161</v>
      </c>
    </row>
    <row r="17" spans="1:4" x14ac:dyDescent="0.25">
      <c r="A17" t="s">
        <v>4974</v>
      </c>
      <c r="C17" t="s">
        <v>168</v>
      </c>
      <c r="D17" t="s">
        <v>169</v>
      </c>
    </row>
    <row r="18" spans="1:4" x14ac:dyDescent="0.25">
      <c r="A18" t="s">
        <v>4975</v>
      </c>
      <c r="C18" t="s">
        <v>178</v>
      </c>
      <c r="D18" t="s">
        <v>179</v>
      </c>
    </row>
    <row r="19" spans="1:4" x14ac:dyDescent="0.25">
      <c r="A19" t="s">
        <v>4976</v>
      </c>
      <c r="C19" t="s">
        <v>189</v>
      </c>
      <c r="D19" t="s">
        <v>190</v>
      </c>
    </row>
    <row r="20" spans="1:4" x14ac:dyDescent="0.25">
      <c r="A20" t="s">
        <v>4977</v>
      </c>
      <c r="C20" t="s">
        <v>200</v>
      </c>
      <c r="D20" t="s">
        <v>201</v>
      </c>
    </row>
    <row r="21" spans="1:4" x14ac:dyDescent="0.25">
      <c r="A21" t="s">
        <v>4978</v>
      </c>
      <c r="C21" t="s">
        <v>209</v>
      </c>
      <c r="D21" t="s">
        <v>210</v>
      </c>
    </row>
    <row r="22" spans="1:4" x14ac:dyDescent="0.25">
      <c r="A22" t="s">
        <v>4979</v>
      </c>
      <c r="C22" t="s">
        <v>220</v>
      </c>
      <c r="D22" t="s">
        <v>221</v>
      </c>
    </row>
    <row r="23" spans="1:4" x14ac:dyDescent="0.25">
      <c r="A23" t="s">
        <v>4980</v>
      </c>
      <c r="C23" t="s">
        <v>224</v>
      </c>
      <c r="D23" t="s">
        <v>231</v>
      </c>
    </row>
    <row r="24" spans="1:4" x14ac:dyDescent="0.25">
      <c r="A24" t="s">
        <v>4981</v>
      </c>
      <c r="C24" t="s">
        <v>239</v>
      </c>
      <c r="D24" t="s">
        <v>240</v>
      </c>
    </row>
    <row r="25" spans="1:4" x14ac:dyDescent="0.25">
      <c r="A25" t="s">
        <v>4982</v>
      </c>
      <c r="C25" t="s">
        <v>250</v>
      </c>
      <c r="D25" t="s">
        <v>251</v>
      </c>
    </row>
    <row r="26" spans="1:4" x14ac:dyDescent="0.25">
      <c r="A26" t="s">
        <v>4983</v>
      </c>
      <c r="C26" t="s">
        <v>259</v>
      </c>
      <c r="D26" t="s">
        <v>260</v>
      </c>
    </row>
    <row r="27" spans="1:4" x14ac:dyDescent="0.25">
      <c r="A27" t="s">
        <v>4984</v>
      </c>
      <c r="C27" t="s">
        <v>270</v>
      </c>
      <c r="D27">
        <v>5.0999999999999996</v>
      </c>
    </row>
    <row r="28" spans="1:4" x14ac:dyDescent="0.25">
      <c r="A28" t="s">
        <v>4985</v>
      </c>
      <c r="C28" t="s">
        <v>281</v>
      </c>
      <c r="D28" t="s">
        <v>282</v>
      </c>
    </row>
    <row r="29" spans="1:4" x14ac:dyDescent="0.25">
      <c r="A29" t="s">
        <v>4986</v>
      </c>
      <c r="C29" t="s">
        <v>292</v>
      </c>
      <c r="D29" t="s">
        <v>293</v>
      </c>
    </row>
    <row r="30" spans="1:4" x14ac:dyDescent="0.25">
      <c r="A30" t="s">
        <v>4987</v>
      </c>
      <c r="C30" t="s">
        <v>303</v>
      </c>
      <c r="D30" t="s">
        <v>91</v>
      </c>
    </row>
    <row r="31" spans="1:4" x14ac:dyDescent="0.25">
      <c r="A31" t="s">
        <v>4988</v>
      </c>
      <c r="C31" t="s">
        <v>313</v>
      </c>
      <c r="D31" t="s">
        <v>52</v>
      </c>
    </row>
    <row r="32" spans="1:4" x14ac:dyDescent="0.25">
      <c r="A32" t="s">
        <v>4989</v>
      </c>
      <c r="C32" t="s">
        <v>322</v>
      </c>
      <c r="D32" t="s">
        <v>323</v>
      </c>
    </row>
    <row r="33" spans="1:4" x14ac:dyDescent="0.25">
      <c r="A33" t="s">
        <v>4990</v>
      </c>
      <c r="C33" t="s">
        <v>334</v>
      </c>
      <c r="D33" t="s">
        <v>335</v>
      </c>
    </row>
    <row r="34" spans="1:4" x14ac:dyDescent="0.25">
      <c r="A34" t="s">
        <v>4991</v>
      </c>
      <c r="C34" t="s">
        <v>4992</v>
      </c>
      <c r="D34" t="s">
        <v>346</v>
      </c>
    </row>
    <row r="35" spans="1:4" x14ac:dyDescent="0.25">
      <c r="A35" t="s">
        <v>4993</v>
      </c>
      <c r="C35" t="s">
        <v>356</v>
      </c>
      <c r="D35" t="s">
        <v>132</v>
      </c>
    </row>
    <row r="36" spans="1:4" x14ac:dyDescent="0.25">
      <c r="A36" t="s">
        <v>4994</v>
      </c>
      <c r="C36" t="s">
        <v>364</v>
      </c>
      <c r="D36" t="s">
        <v>365</v>
      </c>
    </row>
    <row r="37" spans="1:4" x14ac:dyDescent="0.25">
      <c r="A37" t="s">
        <v>4995</v>
      </c>
      <c r="C37" t="s">
        <v>375</v>
      </c>
      <c r="D37" t="s">
        <v>112</v>
      </c>
    </row>
    <row r="38" spans="1:4" x14ac:dyDescent="0.25">
      <c r="A38" t="s">
        <v>4996</v>
      </c>
      <c r="C38" t="s">
        <v>383</v>
      </c>
      <c r="D38">
        <v>1</v>
      </c>
    </row>
    <row r="39" spans="1:4" x14ac:dyDescent="0.25">
      <c r="A39" t="s">
        <v>4997</v>
      </c>
      <c r="C39" t="s">
        <v>392</v>
      </c>
      <c r="D39" t="s">
        <v>393</v>
      </c>
    </row>
    <row r="40" spans="1:4" x14ac:dyDescent="0.25">
      <c r="A40" t="s">
        <v>4998</v>
      </c>
      <c r="C40" t="s">
        <v>401</v>
      </c>
      <c r="D40" t="s">
        <v>402</v>
      </c>
    </row>
    <row r="41" spans="1:4" x14ac:dyDescent="0.25">
      <c r="A41" t="s">
        <v>4999</v>
      </c>
      <c r="C41" t="s">
        <v>412</v>
      </c>
      <c r="D41" t="s">
        <v>413</v>
      </c>
    </row>
    <row r="42" spans="1:4" x14ac:dyDescent="0.25">
      <c r="A42" t="s">
        <v>5000</v>
      </c>
      <c r="C42" t="s">
        <v>422</v>
      </c>
      <c r="D42" t="s">
        <v>423</v>
      </c>
    </row>
    <row r="43" spans="1:4" x14ac:dyDescent="0.25">
      <c r="A43" t="s">
        <v>5001</v>
      </c>
      <c r="C43" t="s">
        <v>431</v>
      </c>
      <c r="D43" t="s">
        <v>432</v>
      </c>
    </row>
    <row r="44" spans="1:4" x14ac:dyDescent="0.25">
      <c r="A44" t="s">
        <v>5002</v>
      </c>
      <c r="C44" t="s">
        <v>440</v>
      </c>
      <c r="D44">
        <v>0.2</v>
      </c>
    </row>
    <row r="45" spans="1:4" x14ac:dyDescent="0.25">
      <c r="A45" t="s">
        <v>5003</v>
      </c>
      <c r="C45" t="s">
        <v>449</v>
      </c>
      <c r="D45" t="s">
        <v>450</v>
      </c>
    </row>
    <row r="46" spans="1:4" x14ac:dyDescent="0.25">
      <c r="A46" t="s">
        <v>5004</v>
      </c>
      <c r="C46" t="s">
        <v>460</v>
      </c>
      <c r="D46" t="s">
        <v>461</v>
      </c>
    </row>
    <row r="47" spans="1:4" x14ac:dyDescent="0.25">
      <c r="A47" t="s">
        <v>5005</v>
      </c>
      <c r="C47" t="s">
        <v>476</v>
      </c>
      <c r="D47" t="s">
        <v>366</v>
      </c>
    </row>
    <row r="48" spans="1:4" x14ac:dyDescent="0.25">
      <c r="A48" t="s">
        <v>5006</v>
      </c>
      <c r="C48" t="s">
        <v>488</v>
      </c>
      <c r="D48" t="s">
        <v>489</v>
      </c>
    </row>
    <row r="49" spans="1:4" x14ac:dyDescent="0.25">
      <c r="A49" t="s">
        <v>5007</v>
      </c>
      <c r="C49" t="s">
        <v>499</v>
      </c>
      <c r="D49" t="s">
        <v>500</v>
      </c>
    </row>
    <row r="50" spans="1:4" x14ac:dyDescent="0.25">
      <c r="A50" t="s">
        <v>5008</v>
      </c>
      <c r="C50" t="s">
        <v>509</v>
      </c>
      <c r="D50" t="s">
        <v>510</v>
      </c>
    </row>
    <row r="51" spans="1:4" x14ac:dyDescent="0.25">
      <c r="A51" t="s">
        <v>5009</v>
      </c>
      <c r="C51" t="s">
        <v>520</v>
      </c>
      <c r="D51" t="s">
        <v>521</v>
      </c>
    </row>
    <row r="52" spans="1:4" x14ac:dyDescent="0.25">
      <c r="A52" t="s">
        <v>5010</v>
      </c>
      <c r="C52" t="s">
        <v>531</v>
      </c>
      <c r="D52" t="s">
        <v>532</v>
      </c>
    </row>
    <row r="53" spans="1:4" x14ac:dyDescent="0.25">
      <c r="A53" t="s">
        <v>5011</v>
      </c>
      <c r="C53" t="s">
        <v>543</v>
      </c>
      <c r="D53" t="s">
        <v>91</v>
      </c>
    </row>
    <row r="54" spans="1:4" x14ac:dyDescent="0.25">
      <c r="A54" t="s">
        <v>5012</v>
      </c>
      <c r="C54" t="s">
        <v>553</v>
      </c>
      <c r="D54" t="s">
        <v>554</v>
      </c>
    </row>
    <row r="55" spans="1:4" x14ac:dyDescent="0.25">
      <c r="A55" t="s">
        <v>5013</v>
      </c>
      <c r="C55" t="s">
        <v>563</v>
      </c>
      <c r="D55" t="s">
        <v>169</v>
      </c>
    </row>
    <row r="56" spans="1:4" x14ac:dyDescent="0.25">
      <c r="A56" t="s">
        <v>5014</v>
      </c>
      <c r="C56" t="s">
        <v>572</v>
      </c>
      <c r="D56">
        <v>1.2</v>
      </c>
    </row>
    <row r="57" spans="1:4" x14ac:dyDescent="0.25">
      <c r="A57" t="s">
        <v>5015</v>
      </c>
      <c r="C57" t="s">
        <v>582</v>
      </c>
      <c r="D57" t="s">
        <v>583</v>
      </c>
    </row>
    <row r="58" spans="1:4" x14ac:dyDescent="0.25">
      <c r="A58" t="s">
        <v>5016</v>
      </c>
      <c r="C58" t="s">
        <v>592</v>
      </c>
      <c r="D58" t="s">
        <v>593</v>
      </c>
    </row>
    <row r="59" spans="1:4" x14ac:dyDescent="0.25">
      <c r="A59" t="s">
        <v>5017</v>
      </c>
      <c r="C59" t="s">
        <v>608</v>
      </c>
      <c r="D59" t="s">
        <v>609</v>
      </c>
    </row>
    <row r="60" spans="1:4" x14ac:dyDescent="0.25">
      <c r="A60" t="s">
        <v>5018</v>
      </c>
      <c r="C60" t="s">
        <v>618</v>
      </c>
      <c r="D60" t="s">
        <v>619</v>
      </c>
    </row>
    <row r="61" spans="1:4" x14ac:dyDescent="0.25">
      <c r="A61" t="s">
        <v>5019</v>
      </c>
      <c r="C61" t="s">
        <v>630</v>
      </c>
      <c r="D61" t="s">
        <v>631</v>
      </c>
    </row>
    <row r="62" spans="1:4" x14ac:dyDescent="0.25">
      <c r="A62" t="s">
        <v>5020</v>
      </c>
      <c r="C62" t="s">
        <v>641</v>
      </c>
      <c r="D62" t="s">
        <v>642</v>
      </c>
    </row>
    <row r="63" spans="1:4" x14ac:dyDescent="0.25">
      <c r="A63" t="s">
        <v>5021</v>
      </c>
      <c r="C63" t="s">
        <v>652</v>
      </c>
      <c r="D63" t="s">
        <v>653</v>
      </c>
    </row>
    <row r="64" spans="1:4" x14ac:dyDescent="0.25">
      <c r="A64" t="s">
        <v>5022</v>
      </c>
      <c r="C64" t="s">
        <v>634</v>
      </c>
      <c r="D64" t="s">
        <v>662</v>
      </c>
    </row>
    <row r="65" spans="1:4" x14ac:dyDescent="0.25">
      <c r="A65" t="s">
        <v>5023</v>
      </c>
      <c r="C65" t="s">
        <v>670</v>
      </c>
      <c r="D65" t="s">
        <v>671</v>
      </c>
    </row>
    <row r="66" spans="1:4" x14ac:dyDescent="0.25">
      <c r="A66" t="s">
        <v>5024</v>
      </c>
      <c r="C66" t="s">
        <v>681</v>
      </c>
      <c r="D66" t="s">
        <v>682</v>
      </c>
    </row>
    <row r="67" spans="1:4" x14ac:dyDescent="0.25">
      <c r="A67" t="s">
        <v>5025</v>
      </c>
      <c r="C67" t="s">
        <v>692</v>
      </c>
      <c r="D67" t="s">
        <v>90</v>
      </c>
    </row>
    <row r="68" spans="1:4" x14ac:dyDescent="0.25">
      <c r="A68" t="s">
        <v>5026</v>
      </c>
      <c r="C68" t="s">
        <v>701</v>
      </c>
      <c r="D68" t="s">
        <v>702</v>
      </c>
    </row>
    <row r="69" spans="1:4" x14ac:dyDescent="0.25">
      <c r="A69" t="s">
        <v>5027</v>
      </c>
      <c r="C69" t="s">
        <v>712</v>
      </c>
      <c r="D69" t="s">
        <v>713</v>
      </c>
    </row>
    <row r="70" spans="1:4" x14ac:dyDescent="0.25">
      <c r="A70" t="s">
        <v>5028</v>
      </c>
      <c r="C70" t="s">
        <v>723</v>
      </c>
      <c r="D70" t="s">
        <v>724</v>
      </c>
    </row>
    <row r="71" spans="1:4" x14ac:dyDescent="0.25">
      <c r="A71" t="s">
        <v>5029</v>
      </c>
      <c r="C71" t="s">
        <v>732</v>
      </c>
      <c r="D71" t="s">
        <v>733</v>
      </c>
    </row>
    <row r="72" spans="1:4" x14ac:dyDescent="0.25">
      <c r="A72" t="s">
        <v>5030</v>
      </c>
      <c r="C72" t="s">
        <v>743</v>
      </c>
      <c r="D72" t="s">
        <v>744</v>
      </c>
    </row>
    <row r="73" spans="1:4" x14ac:dyDescent="0.25">
      <c r="A73" t="s">
        <v>5031</v>
      </c>
      <c r="C73" t="s">
        <v>750</v>
      </c>
      <c r="D73" t="s">
        <v>751</v>
      </c>
    </row>
    <row r="74" spans="1:4" x14ac:dyDescent="0.25">
      <c r="A74" t="s">
        <v>5032</v>
      </c>
      <c r="C74" t="s">
        <v>761</v>
      </c>
      <c r="D74" t="s">
        <v>762</v>
      </c>
    </row>
    <row r="75" spans="1:4" x14ac:dyDescent="0.25">
      <c r="A75" t="s">
        <v>5033</v>
      </c>
      <c r="C75" t="s">
        <v>775</v>
      </c>
      <c r="D75" t="s">
        <v>776</v>
      </c>
    </row>
    <row r="76" spans="1:4" x14ac:dyDescent="0.25">
      <c r="A76" t="s">
        <v>5034</v>
      </c>
      <c r="C76" t="s">
        <v>785</v>
      </c>
      <c r="D76" t="s">
        <v>786</v>
      </c>
    </row>
    <row r="77" spans="1:4" x14ac:dyDescent="0.25">
      <c r="A77" t="s">
        <v>5035</v>
      </c>
      <c r="C77" t="s">
        <v>792</v>
      </c>
      <c r="D77" t="s">
        <v>793</v>
      </c>
    </row>
    <row r="78" spans="1:4" x14ac:dyDescent="0.25">
      <c r="A78" t="s">
        <v>5036</v>
      </c>
      <c r="C78" t="s">
        <v>799</v>
      </c>
      <c r="D78" t="s">
        <v>620</v>
      </c>
    </row>
    <row r="79" spans="1:4" x14ac:dyDescent="0.25">
      <c r="A79" t="s">
        <v>5037</v>
      </c>
      <c r="C79" t="s">
        <v>805</v>
      </c>
      <c r="D79" t="s">
        <v>806</v>
      </c>
    </row>
    <row r="80" spans="1:4" x14ac:dyDescent="0.25">
      <c r="A80" t="s">
        <v>5038</v>
      </c>
      <c r="C80" t="s">
        <v>815</v>
      </c>
      <c r="D80" t="s">
        <v>816</v>
      </c>
    </row>
    <row r="81" spans="1:4" x14ac:dyDescent="0.25">
      <c r="A81" t="s">
        <v>5039</v>
      </c>
      <c r="C81" t="s">
        <v>823</v>
      </c>
      <c r="D81" t="s">
        <v>824</v>
      </c>
    </row>
    <row r="82" spans="1:4" x14ac:dyDescent="0.25">
      <c r="A82" t="s">
        <v>5040</v>
      </c>
      <c r="C82" t="s">
        <v>834</v>
      </c>
      <c r="D82" t="s">
        <v>835</v>
      </c>
    </row>
    <row r="83" spans="1:4" x14ac:dyDescent="0.25">
      <c r="A83" t="s">
        <v>5041</v>
      </c>
      <c r="C83" t="s">
        <v>849</v>
      </c>
      <c r="D83" t="s">
        <v>850</v>
      </c>
    </row>
    <row r="84" spans="1:4" x14ac:dyDescent="0.25">
      <c r="A84" t="s">
        <v>5042</v>
      </c>
      <c r="C84" t="s">
        <v>860</v>
      </c>
      <c r="D84" t="s">
        <v>861</v>
      </c>
    </row>
    <row r="85" spans="1:4" x14ac:dyDescent="0.25">
      <c r="A85" t="s">
        <v>5043</v>
      </c>
      <c r="C85" t="s">
        <v>876</v>
      </c>
      <c r="D85" t="s">
        <v>555</v>
      </c>
    </row>
    <row r="86" spans="1:4" x14ac:dyDescent="0.25">
      <c r="A86" t="s">
        <v>5044</v>
      </c>
      <c r="C86" t="s">
        <v>884</v>
      </c>
      <c r="D86" t="s">
        <v>885</v>
      </c>
    </row>
    <row r="87" spans="1:4" x14ac:dyDescent="0.25">
      <c r="A87" t="s">
        <v>5045</v>
      </c>
      <c r="C87" t="s">
        <v>895</v>
      </c>
      <c r="D87" t="s">
        <v>283</v>
      </c>
    </row>
    <row r="88" spans="1:4" x14ac:dyDescent="0.25">
      <c r="A88" t="s">
        <v>5046</v>
      </c>
      <c r="C88" t="s">
        <v>904</v>
      </c>
      <c r="D88" t="s">
        <v>80</v>
      </c>
    </row>
    <row r="89" spans="1:4" x14ac:dyDescent="0.25">
      <c r="A89" t="s">
        <v>5047</v>
      </c>
      <c r="C89" t="s">
        <v>914</v>
      </c>
      <c r="D89" t="s">
        <v>915</v>
      </c>
    </row>
    <row r="90" spans="1:4" x14ac:dyDescent="0.25">
      <c r="A90" t="s">
        <v>5048</v>
      </c>
      <c r="C90" t="s">
        <v>925</v>
      </c>
      <c r="D90" t="s">
        <v>926</v>
      </c>
    </row>
    <row r="91" spans="1:4" x14ac:dyDescent="0.25">
      <c r="A91" t="s">
        <v>5049</v>
      </c>
      <c r="C91" t="s">
        <v>936</v>
      </c>
      <c r="D91" t="s">
        <v>937</v>
      </c>
    </row>
    <row r="92" spans="1:4" x14ac:dyDescent="0.25">
      <c r="A92" t="s">
        <v>5050</v>
      </c>
      <c r="C92" t="s">
        <v>946</v>
      </c>
      <c r="D92" t="s">
        <v>366</v>
      </c>
    </row>
    <row r="93" spans="1:4" x14ac:dyDescent="0.25">
      <c r="A93" t="s">
        <v>5051</v>
      </c>
      <c r="C93" t="s">
        <v>954</v>
      </c>
      <c r="D93" t="s">
        <v>366</v>
      </c>
    </row>
    <row r="94" spans="1:4" x14ac:dyDescent="0.25">
      <c r="A94" t="s">
        <v>5052</v>
      </c>
      <c r="C94" t="s">
        <v>963</v>
      </c>
      <c r="D94" t="s">
        <v>25</v>
      </c>
    </row>
    <row r="95" spans="1:4" x14ac:dyDescent="0.25">
      <c r="A95" t="s">
        <v>5053</v>
      </c>
      <c r="C95" t="s">
        <v>971</v>
      </c>
      <c r="D95" t="s">
        <v>972</v>
      </c>
    </row>
    <row r="96" spans="1:4" x14ac:dyDescent="0.25">
      <c r="A96" t="s">
        <v>5054</v>
      </c>
      <c r="C96" t="s">
        <v>980</v>
      </c>
      <c r="D96" t="s">
        <v>981</v>
      </c>
    </row>
    <row r="97" spans="1:4" x14ac:dyDescent="0.25">
      <c r="A97" t="s">
        <v>5055</v>
      </c>
      <c r="C97" t="s">
        <v>991</v>
      </c>
      <c r="D97" t="s">
        <v>132</v>
      </c>
    </row>
    <row r="98" spans="1:4" x14ac:dyDescent="0.25">
      <c r="A98" t="s">
        <v>5056</v>
      </c>
      <c r="C98" t="s">
        <v>1002</v>
      </c>
      <c r="D98" t="s">
        <v>1003</v>
      </c>
    </row>
    <row r="99" spans="1:4" x14ac:dyDescent="0.25">
      <c r="A99" t="s">
        <v>5057</v>
      </c>
      <c r="C99" t="s">
        <v>1013</v>
      </c>
      <c r="D99" t="s">
        <v>132</v>
      </c>
    </row>
    <row r="100" spans="1:4" x14ac:dyDescent="0.25">
      <c r="A100" t="s">
        <v>5058</v>
      </c>
      <c r="C100" t="s">
        <v>1022</v>
      </c>
      <c r="D100" t="s">
        <v>1023</v>
      </c>
    </row>
    <row r="101" spans="1:4" x14ac:dyDescent="0.25">
      <c r="A101" t="s">
        <v>5059</v>
      </c>
      <c r="C101" t="s">
        <v>1033</v>
      </c>
      <c r="D101" t="s">
        <v>1034</v>
      </c>
    </row>
    <row r="102" spans="1:4" x14ac:dyDescent="0.25">
      <c r="A102" t="s">
        <v>5060</v>
      </c>
      <c r="C102" t="s">
        <v>1043</v>
      </c>
      <c r="D102" t="s">
        <v>1044</v>
      </c>
    </row>
    <row r="103" spans="1:4" x14ac:dyDescent="0.25">
      <c r="A103" t="s">
        <v>5061</v>
      </c>
      <c r="C103" t="s">
        <v>1054</v>
      </c>
      <c r="D103" t="s">
        <v>1055</v>
      </c>
    </row>
    <row r="104" spans="1:4" x14ac:dyDescent="0.25">
      <c r="A104" t="s">
        <v>5062</v>
      </c>
      <c r="C104" t="s">
        <v>1066</v>
      </c>
      <c r="D104" t="s">
        <v>1067</v>
      </c>
    </row>
    <row r="105" spans="1:4" x14ac:dyDescent="0.25">
      <c r="A105" t="s">
        <v>5063</v>
      </c>
      <c r="C105" t="s">
        <v>1077</v>
      </c>
      <c r="D105" t="s">
        <v>1078</v>
      </c>
    </row>
    <row r="106" spans="1:4" x14ac:dyDescent="0.25">
      <c r="A106" t="s">
        <v>5064</v>
      </c>
      <c r="C106" t="s">
        <v>1086</v>
      </c>
      <c r="D106" t="s">
        <v>1087</v>
      </c>
    </row>
    <row r="107" spans="1:4" x14ac:dyDescent="0.25">
      <c r="A107" t="s">
        <v>5065</v>
      </c>
      <c r="C107" t="s">
        <v>1097</v>
      </c>
      <c r="D107" t="s">
        <v>1098</v>
      </c>
    </row>
    <row r="108" spans="1:4" x14ac:dyDescent="0.25">
      <c r="A108" t="s">
        <v>5066</v>
      </c>
      <c r="C108" t="s">
        <v>1107</v>
      </c>
      <c r="D108" t="s">
        <v>1078</v>
      </c>
    </row>
    <row r="109" spans="1:4" x14ac:dyDescent="0.25">
      <c r="A109" t="s">
        <v>5067</v>
      </c>
      <c r="C109" t="s">
        <v>1116</v>
      </c>
      <c r="D109" t="s">
        <v>1117</v>
      </c>
    </row>
    <row r="110" spans="1:4" x14ac:dyDescent="0.25">
      <c r="A110" t="s">
        <v>5068</v>
      </c>
      <c r="C110" t="s">
        <v>1126</v>
      </c>
      <c r="D110" t="s">
        <v>1127</v>
      </c>
    </row>
    <row r="111" spans="1:4" x14ac:dyDescent="0.25">
      <c r="A111" t="s">
        <v>5069</v>
      </c>
      <c r="C111" t="s">
        <v>1136</v>
      </c>
      <c r="D111" t="s">
        <v>1137</v>
      </c>
    </row>
    <row r="112" spans="1:4" x14ac:dyDescent="0.25">
      <c r="A112" t="s">
        <v>5070</v>
      </c>
      <c r="C112" t="s">
        <v>1147</v>
      </c>
      <c r="D112" t="s">
        <v>79</v>
      </c>
    </row>
    <row r="113" spans="1:4" x14ac:dyDescent="0.25">
      <c r="A113" t="s">
        <v>5071</v>
      </c>
      <c r="C113" t="s">
        <v>1157</v>
      </c>
      <c r="D113" t="s">
        <v>1158</v>
      </c>
    </row>
    <row r="114" spans="1:4" x14ac:dyDescent="0.25">
      <c r="A114" t="s">
        <v>5072</v>
      </c>
      <c r="C114" t="s">
        <v>1168</v>
      </c>
      <c r="D114">
        <v>20200713</v>
      </c>
    </row>
    <row r="115" spans="1:4" x14ac:dyDescent="0.25">
      <c r="A115" t="s">
        <v>5073</v>
      </c>
      <c r="C115" t="s">
        <v>1178</v>
      </c>
      <c r="D115" t="s">
        <v>1179</v>
      </c>
    </row>
    <row r="116" spans="1:4" x14ac:dyDescent="0.25">
      <c r="A116" t="s">
        <v>5074</v>
      </c>
      <c r="C116" t="s">
        <v>1190</v>
      </c>
      <c r="D116" t="s">
        <v>1191</v>
      </c>
    </row>
    <row r="117" spans="1:4" x14ac:dyDescent="0.25">
      <c r="A117" t="s">
        <v>5075</v>
      </c>
      <c r="C117" t="s">
        <v>1200</v>
      </c>
      <c r="D117" t="s">
        <v>981</v>
      </c>
    </row>
    <row r="118" spans="1:4" x14ac:dyDescent="0.25">
      <c r="A118" t="s">
        <v>5076</v>
      </c>
      <c r="C118" t="s">
        <v>1209</v>
      </c>
      <c r="D118">
        <v>0.11</v>
      </c>
    </row>
    <row r="119" spans="1:4" x14ac:dyDescent="0.25">
      <c r="A119" t="s">
        <v>5077</v>
      </c>
      <c r="C119" t="s">
        <v>1219</v>
      </c>
      <c r="D119" t="s">
        <v>1024</v>
      </c>
    </row>
    <row r="120" spans="1:4" x14ac:dyDescent="0.25">
      <c r="A120" t="s">
        <v>5078</v>
      </c>
      <c r="C120" t="s">
        <v>1232</v>
      </c>
      <c r="D120">
        <v>0.4</v>
      </c>
    </row>
    <row r="121" spans="1:4" x14ac:dyDescent="0.25">
      <c r="A121" t="s">
        <v>5079</v>
      </c>
      <c r="C121" t="s">
        <v>1241</v>
      </c>
      <c r="D121" t="s">
        <v>555</v>
      </c>
    </row>
    <row r="122" spans="1:4" x14ac:dyDescent="0.25">
      <c r="A122" t="s">
        <v>5080</v>
      </c>
      <c r="C122" t="s">
        <v>1248</v>
      </c>
      <c r="D122" t="s">
        <v>1249</v>
      </c>
    </row>
    <row r="123" spans="1:4" x14ac:dyDescent="0.25">
      <c r="A123" t="s">
        <v>5081</v>
      </c>
      <c r="C123" t="s">
        <v>1259</v>
      </c>
      <c r="D123" t="s">
        <v>1260</v>
      </c>
    </row>
    <row r="124" spans="1:4" x14ac:dyDescent="0.25">
      <c r="A124" t="s">
        <v>5082</v>
      </c>
      <c r="C124" t="s">
        <v>1270</v>
      </c>
      <c r="D124" t="s">
        <v>1271</v>
      </c>
    </row>
    <row r="125" spans="1:4" x14ac:dyDescent="0.25">
      <c r="A125" t="s">
        <v>5083</v>
      </c>
      <c r="C125" t="s">
        <v>1281</v>
      </c>
      <c r="D125" t="s">
        <v>1282</v>
      </c>
    </row>
    <row r="126" spans="1:4" x14ac:dyDescent="0.25">
      <c r="A126" t="s">
        <v>5084</v>
      </c>
      <c r="C126" t="s">
        <v>1292</v>
      </c>
      <c r="D126" t="s">
        <v>1293</v>
      </c>
    </row>
    <row r="127" spans="1:4" x14ac:dyDescent="0.25">
      <c r="A127" t="s">
        <v>5085</v>
      </c>
      <c r="C127" t="s">
        <v>1306</v>
      </c>
      <c r="D127">
        <v>1.1299999999999999</v>
      </c>
    </row>
    <row r="128" spans="1:4" x14ac:dyDescent="0.25">
      <c r="A128" t="s">
        <v>5086</v>
      </c>
      <c r="C128" t="s">
        <v>1316</v>
      </c>
      <c r="D128" t="s">
        <v>1317</v>
      </c>
    </row>
    <row r="129" spans="1:4" x14ac:dyDescent="0.25">
      <c r="A129" t="s">
        <v>5087</v>
      </c>
      <c r="C129" t="s">
        <v>1333</v>
      </c>
      <c r="D129" t="s">
        <v>251</v>
      </c>
    </row>
    <row r="130" spans="1:4" x14ac:dyDescent="0.25">
      <c r="A130" t="s">
        <v>5088</v>
      </c>
      <c r="C130" t="s">
        <v>1342</v>
      </c>
      <c r="D130" t="s">
        <v>1343</v>
      </c>
    </row>
    <row r="131" spans="1:4" x14ac:dyDescent="0.25">
      <c r="A131" t="s">
        <v>5089</v>
      </c>
      <c r="C131" t="s">
        <v>1351</v>
      </c>
      <c r="D131" t="s">
        <v>1352</v>
      </c>
    </row>
    <row r="132" spans="1:4" x14ac:dyDescent="0.25">
      <c r="A132" t="s">
        <v>5090</v>
      </c>
      <c r="C132" t="s">
        <v>1361</v>
      </c>
      <c r="D132" t="s">
        <v>1098</v>
      </c>
    </row>
    <row r="133" spans="1:4" x14ac:dyDescent="0.25">
      <c r="A133" t="s">
        <v>5091</v>
      </c>
      <c r="C133" t="s">
        <v>1370</v>
      </c>
      <c r="D133" t="s">
        <v>1371</v>
      </c>
    </row>
    <row r="134" spans="1:4" x14ac:dyDescent="0.25">
      <c r="A134" t="s">
        <v>5092</v>
      </c>
      <c r="C134" t="s">
        <v>1379</v>
      </c>
      <c r="D134" t="s">
        <v>282</v>
      </c>
    </row>
    <row r="135" spans="1:4" x14ac:dyDescent="0.25">
      <c r="A135" t="s">
        <v>5093</v>
      </c>
      <c r="C135" t="s">
        <v>1389</v>
      </c>
      <c r="D135" t="s">
        <v>403</v>
      </c>
    </row>
    <row r="136" spans="1:4" x14ac:dyDescent="0.25">
      <c r="A136" t="s">
        <v>5094</v>
      </c>
      <c r="C136" t="s">
        <v>1399</v>
      </c>
      <c r="D136" t="s">
        <v>450</v>
      </c>
    </row>
    <row r="137" spans="1:4" x14ac:dyDescent="0.25">
      <c r="A137" t="s">
        <v>5095</v>
      </c>
      <c r="C137" t="s">
        <v>1410</v>
      </c>
      <c r="D137">
        <v>0.7</v>
      </c>
    </row>
    <row r="138" spans="1:4" x14ac:dyDescent="0.25">
      <c r="A138" t="s">
        <v>5096</v>
      </c>
      <c r="C138" t="s">
        <v>1419</v>
      </c>
      <c r="D138" t="s">
        <v>1420</v>
      </c>
    </row>
    <row r="139" spans="1:4" x14ac:dyDescent="0.25">
      <c r="A139" t="s">
        <v>5097</v>
      </c>
      <c r="C139" t="s">
        <v>1430</v>
      </c>
      <c r="D139" t="s">
        <v>1431</v>
      </c>
    </row>
    <row r="140" spans="1:4" x14ac:dyDescent="0.25">
      <c r="A140" t="s">
        <v>5098</v>
      </c>
      <c r="C140" t="s">
        <v>1441</v>
      </c>
      <c r="D140" t="s">
        <v>1442</v>
      </c>
    </row>
    <row r="141" spans="1:4" x14ac:dyDescent="0.25">
      <c r="A141" t="s">
        <v>5099</v>
      </c>
      <c r="C141" t="s">
        <v>1453</v>
      </c>
      <c r="D141" t="s">
        <v>1454</v>
      </c>
    </row>
    <row r="142" spans="1:4" x14ac:dyDescent="0.25">
      <c r="A142" t="s">
        <v>5100</v>
      </c>
      <c r="C142" t="s">
        <v>1464</v>
      </c>
      <c r="D142" t="s">
        <v>905</v>
      </c>
    </row>
    <row r="143" spans="1:4" x14ac:dyDescent="0.25">
      <c r="A143" t="s">
        <v>5101</v>
      </c>
      <c r="C143" t="s">
        <v>1471</v>
      </c>
      <c r="D143" t="s">
        <v>1472</v>
      </c>
    </row>
    <row r="144" spans="1:4" x14ac:dyDescent="0.25">
      <c r="A144" t="s">
        <v>5102</v>
      </c>
      <c r="C144" t="s">
        <v>1482</v>
      </c>
      <c r="D144">
        <v>1.1000000000000001</v>
      </c>
    </row>
    <row r="145" spans="1:4" x14ac:dyDescent="0.25">
      <c r="A145" t="s">
        <v>5103</v>
      </c>
      <c r="C145" t="s">
        <v>1492</v>
      </c>
      <c r="D145" t="s">
        <v>1493</v>
      </c>
    </row>
    <row r="146" spans="1:4" x14ac:dyDescent="0.25">
      <c r="A146" t="s">
        <v>5104</v>
      </c>
      <c r="C146" t="s">
        <v>1502</v>
      </c>
      <c r="D146" t="s">
        <v>1503</v>
      </c>
    </row>
    <row r="147" spans="1:4" x14ac:dyDescent="0.25">
      <c r="A147" t="s">
        <v>5105</v>
      </c>
      <c r="C147" t="s">
        <v>1513</v>
      </c>
      <c r="D147" t="s">
        <v>1514</v>
      </c>
    </row>
    <row r="148" spans="1:4" x14ac:dyDescent="0.25">
      <c r="A148" t="s">
        <v>5106</v>
      </c>
      <c r="C148" t="s">
        <v>1522</v>
      </c>
      <c r="D148" t="s">
        <v>1523</v>
      </c>
    </row>
    <row r="149" spans="1:4" x14ac:dyDescent="0.25">
      <c r="A149" t="s">
        <v>5107</v>
      </c>
      <c r="C149" t="s">
        <v>1533</v>
      </c>
      <c r="D149">
        <v>3.4</v>
      </c>
    </row>
    <row r="150" spans="1:4" x14ac:dyDescent="0.25">
      <c r="A150" t="s">
        <v>5108</v>
      </c>
      <c r="C150" t="s">
        <v>1543</v>
      </c>
      <c r="D150" t="s">
        <v>1544</v>
      </c>
    </row>
    <row r="151" spans="1:4" x14ac:dyDescent="0.25">
      <c r="A151" t="s">
        <v>5109</v>
      </c>
      <c r="C151" t="s">
        <v>1555</v>
      </c>
      <c r="D151" t="s">
        <v>1556</v>
      </c>
    </row>
    <row r="152" spans="1:4" x14ac:dyDescent="0.25">
      <c r="A152" t="s">
        <v>5110</v>
      </c>
      <c r="C152" t="s">
        <v>1566</v>
      </c>
      <c r="D152" t="s">
        <v>304</v>
      </c>
    </row>
    <row r="153" spans="1:4" x14ac:dyDescent="0.25">
      <c r="A153" t="s">
        <v>5111</v>
      </c>
      <c r="C153" t="s">
        <v>1575</v>
      </c>
      <c r="D153" t="s">
        <v>1576</v>
      </c>
    </row>
    <row r="154" spans="1:4" x14ac:dyDescent="0.25">
      <c r="A154" t="s">
        <v>5112</v>
      </c>
      <c r="C154" t="s">
        <v>1586</v>
      </c>
      <c r="D154" t="s">
        <v>1587</v>
      </c>
    </row>
    <row r="155" spans="1:4" x14ac:dyDescent="0.25">
      <c r="A155" t="s">
        <v>5113</v>
      </c>
      <c r="C155" t="s">
        <v>1597</v>
      </c>
      <c r="D155" t="s">
        <v>221</v>
      </c>
    </row>
    <row r="156" spans="1:4" x14ac:dyDescent="0.25">
      <c r="A156" t="s">
        <v>5114</v>
      </c>
      <c r="C156" t="s">
        <v>1607</v>
      </c>
      <c r="D156" t="s">
        <v>1078</v>
      </c>
    </row>
    <row r="157" spans="1:4" x14ac:dyDescent="0.25">
      <c r="A157" t="s">
        <v>5115</v>
      </c>
      <c r="C157" t="s">
        <v>1615</v>
      </c>
      <c r="D157" t="s">
        <v>1616</v>
      </c>
    </row>
    <row r="158" spans="1:4" x14ac:dyDescent="0.25">
      <c r="A158" t="s">
        <v>5116</v>
      </c>
      <c r="C158" t="s">
        <v>1624</v>
      </c>
      <c r="D158" t="s">
        <v>1625</v>
      </c>
    </row>
    <row r="159" spans="1:4" x14ac:dyDescent="0.25">
      <c r="A159" t="s">
        <v>5117</v>
      </c>
      <c r="C159" t="s">
        <v>1634</v>
      </c>
      <c r="D159" t="s">
        <v>672</v>
      </c>
    </row>
    <row r="160" spans="1:4" x14ac:dyDescent="0.25">
      <c r="A160" t="s">
        <v>5118</v>
      </c>
      <c r="C160" t="s">
        <v>1642</v>
      </c>
      <c r="D160" t="s">
        <v>1643</v>
      </c>
    </row>
    <row r="161" spans="1:4" x14ac:dyDescent="0.25">
      <c r="A161" t="s">
        <v>5119</v>
      </c>
      <c r="C161" t="s">
        <v>1653</v>
      </c>
      <c r="D161" t="s">
        <v>1654</v>
      </c>
    </row>
    <row r="162" spans="1:4" x14ac:dyDescent="0.25">
      <c r="A162" t="s">
        <v>5120</v>
      </c>
      <c r="C162" t="s">
        <v>1664</v>
      </c>
      <c r="D162" t="s">
        <v>132</v>
      </c>
    </row>
    <row r="163" spans="1:4" x14ac:dyDescent="0.25">
      <c r="A163" t="s">
        <v>5121</v>
      </c>
      <c r="C163" t="s">
        <v>1671</v>
      </c>
      <c r="D163" t="s">
        <v>631</v>
      </c>
    </row>
    <row r="164" spans="1:4" x14ac:dyDescent="0.25">
      <c r="A164" t="s">
        <v>5122</v>
      </c>
      <c r="C164" t="s">
        <v>1680</v>
      </c>
      <c r="D164" t="s">
        <v>734</v>
      </c>
    </row>
    <row r="165" spans="1:4" x14ac:dyDescent="0.25">
      <c r="A165" t="s">
        <v>5123</v>
      </c>
      <c r="C165" t="s">
        <v>1689</v>
      </c>
      <c r="D165" t="s">
        <v>1690</v>
      </c>
    </row>
    <row r="166" spans="1:4" x14ac:dyDescent="0.25">
      <c r="A166" t="s">
        <v>5124</v>
      </c>
      <c r="C166" t="s">
        <v>1698</v>
      </c>
      <c r="D166" t="s">
        <v>1699</v>
      </c>
    </row>
    <row r="167" spans="1:4" x14ac:dyDescent="0.25">
      <c r="A167" t="s">
        <v>5125</v>
      </c>
      <c r="C167" t="s">
        <v>1709</v>
      </c>
      <c r="D167" t="s">
        <v>1710</v>
      </c>
    </row>
    <row r="168" spans="1:4" x14ac:dyDescent="0.25">
      <c r="A168" t="s">
        <v>5126</v>
      </c>
      <c r="C168" t="s">
        <v>1719</v>
      </c>
      <c r="D168" t="s">
        <v>1720</v>
      </c>
    </row>
    <row r="169" spans="1:4" x14ac:dyDescent="0.25">
      <c r="A169" t="s">
        <v>5127</v>
      </c>
      <c r="C169" t="s">
        <v>1729</v>
      </c>
      <c r="D169" t="s">
        <v>1431</v>
      </c>
    </row>
    <row r="170" spans="1:4" x14ac:dyDescent="0.25">
      <c r="A170" t="s">
        <v>5128</v>
      </c>
      <c r="C170" t="s">
        <v>1741</v>
      </c>
      <c r="D170" t="s">
        <v>1742</v>
      </c>
    </row>
    <row r="171" spans="1:4" x14ac:dyDescent="0.25">
      <c r="A171" t="s">
        <v>5129</v>
      </c>
      <c r="C171" t="s">
        <v>1752</v>
      </c>
      <c r="D171" t="s">
        <v>304</v>
      </c>
    </row>
    <row r="172" spans="1:4" x14ac:dyDescent="0.25">
      <c r="A172" t="s">
        <v>5130</v>
      </c>
      <c r="C172" t="s">
        <v>1760</v>
      </c>
      <c r="D172" t="s">
        <v>1024</v>
      </c>
    </row>
    <row r="173" spans="1:4" x14ac:dyDescent="0.25">
      <c r="A173" t="s">
        <v>5131</v>
      </c>
      <c r="C173" t="s">
        <v>1770</v>
      </c>
      <c r="D173" t="s">
        <v>112</v>
      </c>
    </row>
    <row r="174" spans="1:4" x14ac:dyDescent="0.25">
      <c r="A174" t="s">
        <v>5132</v>
      </c>
      <c r="C174" t="s">
        <v>1780</v>
      </c>
      <c r="D174" t="s">
        <v>1781</v>
      </c>
    </row>
    <row r="175" spans="1:4" x14ac:dyDescent="0.25">
      <c r="A175" t="s">
        <v>5133</v>
      </c>
      <c r="C175" t="s">
        <v>1792</v>
      </c>
      <c r="D175" t="s">
        <v>132</v>
      </c>
    </row>
    <row r="176" spans="1:4" x14ac:dyDescent="0.25">
      <c r="A176" t="s">
        <v>5134</v>
      </c>
      <c r="C176" t="s">
        <v>1800</v>
      </c>
      <c r="D176" t="s">
        <v>1801</v>
      </c>
    </row>
    <row r="177" spans="1:4" x14ac:dyDescent="0.25">
      <c r="A177" t="s">
        <v>5135</v>
      </c>
      <c r="C177" t="s">
        <v>1811</v>
      </c>
      <c r="D177" t="s">
        <v>90</v>
      </c>
    </row>
    <row r="178" spans="1:4" x14ac:dyDescent="0.25">
      <c r="A178" t="s">
        <v>5136</v>
      </c>
      <c r="C178" t="s">
        <v>1824</v>
      </c>
      <c r="D178" t="s">
        <v>1825</v>
      </c>
    </row>
    <row r="179" spans="1:4" x14ac:dyDescent="0.25">
      <c r="A179" t="s">
        <v>5137</v>
      </c>
      <c r="C179" t="s">
        <v>1834</v>
      </c>
      <c r="D179">
        <v>1.32</v>
      </c>
    </row>
    <row r="180" spans="1:4" x14ac:dyDescent="0.25">
      <c r="A180" t="s">
        <v>5138</v>
      </c>
      <c r="C180" t="s">
        <v>1837</v>
      </c>
      <c r="D180">
        <v>2.1</v>
      </c>
    </row>
    <row r="181" spans="1:4" x14ac:dyDescent="0.25">
      <c r="A181" t="s">
        <v>5139</v>
      </c>
      <c r="C181" t="s">
        <v>1854</v>
      </c>
      <c r="D181" t="s">
        <v>1855</v>
      </c>
    </row>
    <row r="182" spans="1:4" x14ac:dyDescent="0.25">
      <c r="A182" t="s">
        <v>5140</v>
      </c>
      <c r="C182" t="s">
        <v>1869</v>
      </c>
      <c r="D182" t="s">
        <v>112</v>
      </c>
    </row>
    <row r="183" spans="1:4" x14ac:dyDescent="0.25">
      <c r="A183" t="s">
        <v>5141</v>
      </c>
      <c r="C183" t="s">
        <v>1880</v>
      </c>
      <c r="D183" t="s">
        <v>1881</v>
      </c>
    </row>
    <row r="184" spans="1:4" x14ac:dyDescent="0.25">
      <c r="A184" t="s">
        <v>5142</v>
      </c>
      <c r="C184" t="s">
        <v>1891</v>
      </c>
      <c r="D184" t="s">
        <v>1892</v>
      </c>
    </row>
    <row r="185" spans="1:4" x14ac:dyDescent="0.25">
      <c r="A185" t="s">
        <v>5143</v>
      </c>
      <c r="C185" t="s">
        <v>1900</v>
      </c>
      <c r="D185" t="s">
        <v>1901</v>
      </c>
    </row>
    <row r="186" spans="1:4" x14ac:dyDescent="0.25">
      <c r="A186" t="s">
        <v>5144</v>
      </c>
      <c r="C186" t="s">
        <v>1914</v>
      </c>
      <c r="D186" t="s">
        <v>1915</v>
      </c>
    </row>
    <row r="187" spans="1:4" x14ac:dyDescent="0.25">
      <c r="A187" t="s">
        <v>5145</v>
      </c>
      <c r="C187" t="s">
        <v>1924</v>
      </c>
      <c r="D187" t="s">
        <v>1925</v>
      </c>
    </row>
    <row r="188" spans="1:4" x14ac:dyDescent="0.25">
      <c r="A188" t="s">
        <v>5146</v>
      </c>
      <c r="C188" t="s">
        <v>1941</v>
      </c>
      <c r="D188" t="s">
        <v>1108</v>
      </c>
    </row>
    <row r="189" spans="1:4" x14ac:dyDescent="0.25">
      <c r="A189" t="s">
        <v>5147</v>
      </c>
      <c r="C189" t="s">
        <v>1951</v>
      </c>
      <c r="D189" t="s">
        <v>423</v>
      </c>
    </row>
    <row r="190" spans="1:4" x14ac:dyDescent="0.25">
      <c r="A190" t="s">
        <v>5148</v>
      </c>
      <c r="C190" t="s">
        <v>1960</v>
      </c>
      <c r="D190" t="s">
        <v>776</v>
      </c>
    </row>
    <row r="191" spans="1:4" x14ac:dyDescent="0.25">
      <c r="A191" t="s">
        <v>5149</v>
      </c>
      <c r="C191" t="s">
        <v>1969</v>
      </c>
      <c r="D191" t="s">
        <v>1970</v>
      </c>
    </row>
    <row r="192" spans="1:4" x14ac:dyDescent="0.25">
      <c r="A192" t="s">
        <v>5150</v>
      </c>
      <c r="C192" t="s">
        <v>1979</v>
      </c>
      <c r="D192" t="s">
        <v>1980</v>
      </c>
    </row>
    <row r="193" spans="1:4" x14ac:dyDescent="0.25">
      <c r="A193" t="s">
        <v>5151</v>
      </c>
      <c r="C193" t="s">
        <v>1996</v>
      </c>
      <c r="D193" t="s">
        <v>682</v>
      </c>
    </row>
    <row r="194" spans="1:4" x14ac:dyDescent="0.25">
      <c r="A194" t="s">
        <v>5152</v>
      </c>
      <c r="C194" t="s">
        <v>2004</v>
      </c>
      <c r="D194" t="s">
        <v>2005</v>
      </c>
    </row>
    <row r="195" spans="1:4" x14ac:dyDescent="0.25">
      <c r="A195" t="s">
        <v>5153</v>
      </c>
      <c r="C195" t="s">
        <v>2015</v>
      </c>
      <c r="D195" t="s">
        <v>2016</v>
      </c>
    </row>
    <row r="196" spans="1:4" x14ac:dyDescent="0.25">
      <c r="A196" t="s">
        <v>5154</v>
      </c>
      <c r="C196" t="s">
        <v>2025</v>
      </c>
      <c r="D196" t="s">
        <v>2026</v>
      </c>
    </row>
    <row r="197" spans="1:4" x14ac:dyDescent="0.25">
      <c r="A197" t="s">
        <v>5155</v>
      </c>
      <c r="C197" t="s">
        <v>2036</v>
      </c>
      <c r="D197" t="s">
        <v>201</v>
      </c>
    </row>
    <row r="198" spans="1:4" x14ac:dyDescent="0.25">
      <c r="A198" t="s">
        <v>5156</v>
      </c>
      <c r="C198" t="s">
        <v>2045</v>
      </c>
      <c r="D198">
        <v>0.2</v>
      </c>
    </row>
    <row r="199" spans="1:4" x14ac:dyDescent="0.25">
      <c r="A199" t="s">
        <v>5157</v>
      </c>
      <c r="C199" t="s">
        <v>2054</v>
      </c>
      <c r="D199" t="s">
        <v>335</v>
      </c>
    </row>
    <row r="200" spans="1:4" x14ac:dyDescent="0.25">
      <c r="A200" t="s">
        <v>5158</v>
      </c>
      <c r="C200" t="s">
        <v>2063</v>
      </c>
      <c r="D200" t="s">
        <v>793</v>
      </c>
    </row>
    <row r="201" spans="1:4" x14ac:dyDescent="0.25">
      <c r="A201" t="s">
        <v>5159</v>
      </c>
      <c r="C201" t="s">
        <v>2071</v>
      </c>
      <c r="D201">
        <v>2.9</v>
      </c>
    </row>
    <row r="202" spans="1:4" x14ac:dyDescent="0.25">
      <c r="A202" t="s">
        <v>5160</v>
      </c>
      <c r="C202" t="s">
        <v>2080</v>
      </c>
      <c r="D202" t="s">
        <v>304</v>
      </c>
    </row>
    <row r="203" spans="1:4" x14ac:dyDescent="0.25">
      <c r="A203" t="s">
        <v>5161</v>
      </c>
      <c r="C203" t="s">
        <v>2090</v>
      </c>
      <c r="D203" t="s">
        <v>609</v>
      </c>
    </row>
    <row r="204" spans="1:4" x14ac:dyDescent="0.25">
      <c r="A204" t="s">
        <v>5162</v>
      </c>
      <c r="C204" t="s">
        <v>2101</v>
      </c>
      <c r="D204" t="s">
        <v>2102</v>
      </c>
    </row>
    <row r="205" spans="1:4" x14ac:dyDescent="0.25">
      <c r="A205" t="s">
        <v>5163</v>
      </c>
      <c r="C205" t="s">
        <v>2110</v>
      </c>
      <c r="D205" t="s">
        <v>366</v>
      </c>
    </row>
    <row r="206" spans="1:4" x14ac:dyDescent="0.25">
      <c r="A206" t="s">
        <v>5164</v>
      </c>
      <c r="C206" t="s">
        <v>2120</v>
      </c>
      <c r="D206" t="s">
        <v>2121</v>
      </c>
    </row>
    <row r="207" spans="1:4" x14ac:dyDescent="0.25">
      <c r="A207" t="s">
        <v>5165</v>
      </c>
      <c r="C207" t="s">
        <v>2130</v>
      </c>
      <c r="D207" t="s">
        <v>304</v>
      </c>
    </row>
    <row r="208" spans="1:4" x14ac:dyDescent="0.25">
      <c r="A208" t="s">
        <v>5166</v>
      </c>
      <c r="C208" t="s">
        <v>2139</v>
      </c>
      <c r="D208" t="s">
        <v>112</v>
      </c>
    </row>
    <row r="209" spans="1:4" x14ac:dyDescent="0.25">
      <c r="A209" t="s">
        <v>5167</v>
      </c>
      <c r="C209" t="s">
        <v>2147</v>
      </c>
      <c r="D209" t="s">
        <v>2148</v>
      </c>
    </row>
    <row r="210" spans="1:4" x14ac:dyDescent="0.25">
      <c r="A210" t="s">
        <v>5168</v>
      </c>
      <c r="C210" t="s">
        <v>2157</v>
      </c>
      <c r="D210" t="s">
        <v>2158</v>
      </c>
    </row>
    <row r="211" spans="1:4" x14ac:dyDescent="0.25">
      <c r="A211" t="s">
        <v>5169</v>
      </c>
      <c r="C211" t="s">
        <v>2172</v>
      </c>
      <c r="D211" t="s">
        <v>2173</v>
      </c>
    </row>
    <row r="212" spans="1:4" x14ac:dyDescent="0.25">
      <c r="A212" t="s">
        <v>5170</v>
      </c>
      <c r="C212" t="s">
        <v>2182</v>
      </c>
      <c r="D212" t="s">
        <v>2183</v>
      </c>
    </row>
    <row r="213" spans="1:4" x14ac:dyDescent="0.25">
      <c r="A213" t="s">
        <v>5171</v>
      </c>
      <c r="C213" t="s">
        <v>2198</v>
      </c>
      <c r="D213" t="s">
        <v>1250</v>
      </c>
    </row>
    <row r="214" spans="1:4" x14ac:dyDescent="0.25">
      <c r="A214" t="s">
        <v>5172</v>
      </c>
      <c r="C214" t="s">
        <v>2207</v>
      </c>
      <c r="D214" t="s">
        <v>2208</v>
      </c>
    </row>
    <row r="215" spans="1:4" x14ac:dyDescent="0.25">
      <c r="A215" t="s">
        <v>5173</v>
      </c>
      <c r="C215" t="s">
        <v>2222</v>
      </c>
      <c r="D215">
        <v>3.14</v>
      </c>
    </row>
    <row r="216" spans="1:4" x14ac:dyDescent="0.25">
      <c r="A216" t="s">
        <v>5174</v>
      </c>
      <c r="C216" t="s">
        <v>2232</v>
      </c>
      <c r="D216" t="s">
        <v>2233</v>
      </c>
    </row>
    <row r="217" spans="1:4" x14ac:dyDescent="0.25">
      <c r="A217" t="s">
        <v>5175</v>
      </c>
      <c r="C217" t="s">
        <v>2244</v>
      </c>
      <c r="D217" t="s">
        <v>2245</v>
      </c>
    </row>
    <row r="218" spans="1:4" x14ac:dyDescent="0.25">
      <c r="A218" t="s">
        <v>5176</v>
      </c>
      <c r="C218" t="s">
        <v>2255</v>
      </c>
      <c r="D218" t="s">
        <v>169</v>
      </c>
    </row>
    <row r="219" spans="1:4" x14ac:dyDescent="0.25">
      <c r="A219" t="s">
        <v>5177</v>
      </c>
      <c r="C219" t="s">
        <v>2263</v>
      </c>
      <c r="D219" t="s">
        <v>1710</v>
      </c>
    </row>
    <row r="220" spans="1:4" x14ac:dyDescent="0.25">
      <c r="A220" t="s">
        <v>5178</v>
      </c>
      <c r="C220" t="s">
        <v>2275</v>
      </c>
      <c r="D220" t="s">
        <v>2276</v>
      </c>
    </row>
    <row r="221" spans="1:4" x14ac:dyDescent="0.25">
      <c r="A221" t="s">
        <v>5179</v>
      </c>
      <c r="C221" t="s">
        <v>2289</v>
      </c>
      <c r="D221" t="s">
        <v>2290</v>
      </c>
    </row>
    <row r="222" spans="1:4" x14ac:dyDescent="0.25">
      <c r="A222" t="s">
        <v>5180</v>
      </c>
      <c r="C222" t="s">
        <v>2298</v>
      </c>
      <c r="D222" t="s">
        <v>2299</v>
      </c>
    </row>
    <row r="223" spans="1:4" x14ac:dyDescent="0.25">
      <c r="A223" t="s">
        <v>5181</v>
      </c>
      <c r="C223" t="s">
        <v>2309</v>
      </c>
      <c r="D223" t="s">
        <v>2310</v>
      </c>
    </row>
    <row r="224" spans="1:4" x14ac:dyDescent="0.25">
      <c r="A224" t="s">
        <v>5182</v>
      </c>
      <c r="C224" t="s">
        <v>2318</v>
      </c>
      <c r="D224" t="s">
        <v>2319</v>
      </c>
    </row>
    <row r="225" spans="1:4" x14ac:dyDescent="0.25">
      <c r="A225" t="s">
        <v>5183</v>
      </c>
      <c r="C225" t="s">
        <v>2326</v>
      </c>
      <c r="D225" t="s">
        <v>1503</v>
      </c>
    </row>
    <row r="226" spans="1:4" x14ac:dyDescent="0.25">
      <c r="A226" t="s">
        <v>5184</v>
      </c>
      <c r="C226" t="s">
        <v>2341</v>
      </c>
      <c r="D226" t="s">
        <v>2342</v>
      </c>
    </row>
    <row r="227" spans="1:4" x14ac:dyDescent="0.25">
      <c r="A227" t="s">
        <v>5185</v>
      </c>
      <c r="C227" t="s">
        <v>2351</v>
      </c>
      <c r="D227" t="s">
        <v>653</v>
      </c>
    </row>
    <row r="228" spans="1:4" x14ac:dyDescent="0.25">
      <c r="A228" t="s">
        <v>5186</v>
      </c>
      <c r="C228" t="s">
        <v>2361</v>
      </c>
      <c r="D228" t="s">
        <v>763</v>
      </c>
    </row>
    <row r="229" spans="1:4" x14ac:dyDescent="0.25">
      <c r="A229" t="s">
        <v>5187</v>
      </c>
      <c r="C229" t="s">
        <v>2371</v>
      </c>
      <c r="D229" t="s">
        <v>2372</v>
      </c>
    </row>
    <row r="230" spans="1:4" x14ac:dyDescent="0.25">
      <c r="A230" t="s">
        <v>5188</v>
      </c>
      <c r="C230" t="s">
        <v>2381</v>
      </c>
      <c r="D230" t="s">
        <v>2382</v>
      </c>
    </row>
    <row r="231" spans="1:4" x14ac:dyDescent="0.25">
      <c r="A231" t="s">
        <v>5189</v>
      </c>
      <c r="C231" t="s">
        <v>2391</v>
      </c>
      <c r="D231" t="s">
        <v>654</v>
      </c>
    </row>
    <row r="232" spans="1:4" x14ac:dyDescent="0.25">
      <c r="A232" t="s">
        <v>5190</v>
      </c>
      <c r="C232" t="s">
        <v>2401</v>
      </c>
      <c r="D232" t="s">
        <v>2402</v>
      </c>
    </row>
    <row r="233" spans="1:4" x14ac:dyDescent="0.25">
      <c r="A233" t="s">
        <v>5191</v>
      </c>
      <c r="C233" t="s">
        <v>2410</v>
      </c>
      <c r="D233" t="s">
        <v>2411</v>
      </c>
    </row>
    <row r="234" spans="1:4" x14ac:dyDescent="0.25">
      <c r="A234" t="s">
        <v>5192</v>
      </c>
      <c r="C234" t="s">
        <v>2419</v>
      </c>
      <c r="D234" t="s">
        <v>751</v>
      </c>
    </row>
    <row r="235" spans="1:4" x14ac:dyDescent="0.25">
      <c r="A235" t="s">
        <v>5193</v>
      </c>
      <c r="C235" t="s">
        <v>2427</v>
      </c>
      <c r="D235" t="s">
        <v>2428</v>
      </c>
    </row>
    <row r="236" spans="1:4" x14ac:dyDescent="0.25">
      <c r="A236" t="s">
        <v>5194</v>
      </c>
      <c r="C236" t="s">
        <v>2435</v>
      </c>
      <c r="D236" t="s">
        <v>2436</v>
      </c>
    </row>
    <row r="237" spans="1:4" x14ac:dyDescent="0.25">
      <c r="A237" t="s">
        <v>5195</v>
      </c>
      <c r="C237" t="s">
        <v>2444</v>
      </c>
      <c r="D237" t="s">
        <v>793</v>
      </c>
    </row>
    <row r="238" spans="1:4" x14ac:dyDescent="0.25">
      <c r="A238" t="s">
        <v>5196</v>
      </c>
      <c r="C238" t="s">
        <v>2451</v>
      </c>
      <c r="D238" t="s">
        <v>2452</v>
      </c>
    </row>
    <row r="239" spans="1:4" x14ac:dyDescent="0.25">
      <c r="A239" t="s">
        <v>5197</v>
      </c>
      <c r="C239" t="s">
        <v>2462</v>
      </c>
      <c r="D239" t="s">
        <v>2463</v>
      </c>
    </row>
    <row r="240" spans="1:4" x14ac:dyDescent="0.25">
      <c r="A240" t="s">
        <v>5198</v>
      </c>
      <c r="C240" t="s">
        <v>2477</v>
      </c>
      <c r="D240" t="s">
        <v>2478</v>
      </c>
    </row>
    <row r="241" spans="1:4" x14ac:dyDescent="0.25">
      <c r="A241" t="s">
        <v>5199</v>
      </c>
      <c r="C241" t="s">
        <v>2491</v>
      </c>
      <c r="D241" t="s">
        <v>2492</v>
      </c>
    </row>
    <row r="242" spans="1:4" x14ac:dyDescent="0.25">
      <c r="A242" t="s">
        <v>5200</v>
      </c>
      <c r="C242" t="s">
        <v>2506</v>
      </c>
      <c r="D242" t="s">
        <v>2507</v>
      </c>
    </row>
    <row r="243" spans="1:4" x14ac:dyDescent="0.25">
      <c r="A243" t="s">
        <v>5201</v>
      </c>
      <c r="C243" t="s">
        <v>2516</v>
      </c>
      <c r="D243" t="s">
        <v>2517</v>
      </c>
    </row>
    <row r="244" spans="1:4" x14ac:dyDescent="0.25">
      <c r="A244" t="s">
        <v>5202</v>
      </c>
      <c r="C244" t="s">
        <v>2527</v>
      </c>
      <c r="D244">
        <v>3.7</v>
      </c>
    </row>
    <row r="245" spans="1:4" x14ac:dyDescent="0.25">
      <c r="A245" t="s">
        <v>5203</v>
      </c>
      <c r="C245" t="s">
        <v>2538</v>
      </c>
      <c r="D245" t="s">
        <v>2539</v>
      </c>
    </row>
    <row r="246" spans="1:4" x14ac:dyDescent="0.25">
      <c r="A246" t="s">
        <v>5204</v>
      </c>
      <c r="C246" t="s">
        <v>2549</v>
      </c>
      <c r="D246" t="s">
        <v>2478</v>
      </c>
    </row>
    <row r="247" spans="1:4" x14ac:dyDescent="0.25">
      <c r="A247" t="s">
        <v>5205</v>
      </c>
      <c r="C247" t="s">
        <v>2564</v>
      </c>
      <c r="D247" t="s">
        <v>683</v>
      </c>
    </row>
    <row r="248" spans="1:4" x14ac:dyDescent="0.25">
      <c r="A248" t="s">
        <v>5206</v>
      </c>
      <c r="C248" t="s">
        <v>2572</v>
      </c>
      <c r="D248" t="s">
        <v>2573</v>
      </c>
    </row>
    <row r="249" spans="1:4" x14ac:dyDescent="0.25">
      <c r="A249" t="s">
        <v>5207</v>
      </c>
      <c r="C249" t="s">
        <v>2582</v>
      </c>
      <c r="D249" t="s">
        <v>2517</v>
      </c>
    </row>
    <row r="250" spans="1:4" x14ac:dyDescent="0.25">
      <c r="A250" t="s">
        <v>5208</v>
      </c>
      <c r="C250" t="s">
        <v>1457</v>
      </c>
      <c r="D250" t="s">
        <v>2590</v>
      </c>
    </row>
    <row r="251" spans="1:4" x14ac:dyDescent="0.25">
      <c r="A251" t="s">
        <v>5209</v>
      </c>
      <c r="C251" t="s">
        <v>2599</v>
      </c>
      <c r="D251" t="s">
        <v>544</v>
      </c>
    </row>
    <row r="252" spans="1:4" x14ac:dyDescent="0.25">
      <c r="A252" t="s">
        <v>5210</v>
      </c>
      <c r="C252" t="s">
        <v>2608</v>
      </c>
      <c r="D252">
        <v>0.46</v>
      </c>
    </row>
    <row r="253" spans="1:4" x14ac:dyDescent="0.25">
      <c r="A253" t="s">
        <v>5211</v>
      </c>
      <c r="C253" t="s">
        <v>2620</v>
      </c>
      <c r="D253" t="s">
        <v>2621</v>
      </c>
    </row>
    <row r="254" spans="1:4" x14ac:dyDescent="0.25">
      <c r="A254" t="s">
        <v>5212</v>
      </c>
      <c r="C254" t="s">
        <v>2634</v>
      </c>
      <c r="D254" t="s">
        <v>461</v>
      </c>
    </row>
    <row r="255" spans="1:4" x14ac:dyDescent="0.25">
      <c r="A255" t="s">
        <v>5213</v>
      </c>
      <c r="C255" t="s">
        <v>2643</v>
      </c>
      <c r="D255">
        <v>23</v>
      </c>
    </row>
    <row r="256" spans="1:4" x14ac:dyDescent="0.25">
      <c r="A256" t="s">
        <v>5214</v>
      </c>
      <c r="C256" t="s">
        <v>2656</v>
      </c>
      <c r="D256" t="s">
        <v>1293</v>
      </c>
    </row>
    <row r="257" spans="1:4" x14ac:dyDescent="0.25">
      <c r="A257" t="s">
        <v>5215</v>
      </c>
      <c r="C257" t="s">
        <v>2665</v>
      </c>
      <c r="D257" t="s">
        <v>544</v>
      </c>
    </row>
    <row r="258" spans="1:4" x14ac:dyDescent="0.25">
      <c r="A258" t="s">
        <v>5216</v>
      </c>
      <c r="C258" t="s">
        <v>2673</v>
      </c>
      <c r="D258" t="s">
        <v>555</v>
      </c>
    </row>
    <row r="259" spans="1:4" x14ac:dyDescent="0.25">
      <c r="A259" t="s">
        <v>5217</v>
      </c>
      <c r="C259" t="s">
        <v>2682</v>
      </c>
      <c r="D259" t="s">
        <v>26</v>
      </c>
    </row>
    <row r="260" spans="1:4" x14ac:dyDescent="0.25">
      <c r="A260" t="s">
        <v>5218</v>
      </c>
      <c r="C260" t="s">
        <v>2691</v>
      </c>
      <c r="D260" t="s">
        <v>2692</v>
      </c>
    </row>
    <row r="261" spans="1:4" x14ac:dyDescent="0.25">
      <c r="A261" t="s">
        <v>5219</v>
      </c>
      <c r="C261" t="s">
        <v>2707</v>
      </c>
      <c r="D261">
        <v>2.6</v>
      </c>
    </row>
    <row r="262" spans="1:4" x14ac:dyDescent="0.25">
      <c r="A262" t="s">
        <v>5220</v>
      </c>
      <c r="C262" t="s">
        <v>2716</v>
      </c>
      <c r="D262" t="s">
        <v>335</v>
      </c>
    </row>
    <row r="263" spans="1:4" x14ac:dyDescent="0.25">
      <c r="A263" t="s">
        <v>5221</v>
      </c>
      <c r="C263" t="s">
        <v>2727</v>
      </c>
      <c r="D263" t="s">
        <v>1249</v>
      </c>
    </row>
    <row r="264" spans="1:4" x14ac:dyDescent="0.25">
      <c r="A264" t="s">
        <v>5222</v>
      </c>
      <c r="C264" t="s">
        <v>2736</v>
      </c>
      <c r="D264" t="s">
        <v>90</v>
      </c>
    </row>
    <row r="265" spans="1:4" x14ac:dyDescent="0.25">
      <c r="A265" t="s">
        <v>5223</v>
      </c>
      <c r="C265" t="s">
        <v>2745</v>
      </c>
      <c r="D265" t="s">
        <v>2746</v>
      </c>
    </row>
    <row r="266" spans="1:4" x14ac:dyDescent="0.25">
      <c r="A266" t="s">
        <v>5224</v>
      </c>
      <c r="C266" t="s">
        <v>2756</v>
      </c>
      <c r="D266" t="s">
        <v>905</v>
      </c>
    </row>
    <row r="267" spans="1:4" x14ac:dyDescent="0.25">
      <c r="A267" t="s">
        <v>5225</v>
      </c>
      <c r="C267" t="s">
        <v>2765</v>
      </c>
      <c r="D267" t="s">
        <v>2766</v>
      </c>
    </row>
    <row r="268" spans="1:4" x14ac:dyDescent="0.25">
      <c r="A268" t="s">
        <v>5226</v>
      </c>
      <c r="C268" t="s">
        <v>2775</v>
      </c>
      <c r="D268" t="s">
        <v>2776</v>
      </c>
    </row>
    <row r="269" spans="1:4" x14ac:dyDescent="0.25">
      <c r="A269" t="s">
        <v>5227</v>
      </c>
      <c r="C269" t="s">
        <v>2784</v>
      </c>
      <c r="D269" t="s">
        <v>682</v>
      </c>
    </row>
    <row r="270" spans="1:4" x14ac:dyDescent="0.25">
      <c r="A270" t="s">
        <v>5228</v>
      </c>
      <c r="C270" t="s">
        <v>2792</v>
      </c>
      <c r="D270" t="s">
        <v>1952</v>
      </c>
    </row>
    <row r="271" spans="1:4" x14ac:dyDescent="0.25">
      <c r="A271" t="s">
        <v>5229</v>
      </c>
      <c r="C271" t="s">
        <v>2801</v>
      </c>
      <c r="D271" t="s">
        <v>2802</v>
      </c>
    </row>
    <row r="272" spans="1:4" x14ac:dyDescent="0.25">
      <c r="A272" t="s">
        <v>5230</v>
      </c>
      <c r="C272" t="s">
        <v>2811</v>
      </c>
      <c r="D272" t="s">
        <v>2131</v>
      </c>
    </row>
    <row r="273" spans="1:4" x14ac:dyDescent="0.25">
      <c r="A273" t="s">
        <v>5231</v>
      </c>
      <c r="C273" t="s">
        <v>2819</v>
      </c>
      <c r="D273" t="s">
        <v>2820</v>
      </c>
    </row>
    <row r="274" spans="1:4" x14ac:dyDescent="0.25">
      <c r="A274" t="s">
        <v>5232</v>
      </c>
      <c r="C274" t="s">
        <v>2829</v>
      </c>
      <c r="D274" t="s">
        <v>2830</v>
      </c>
    </row>
    <row r="275" spans="1:4" x14ac:dyDescent="0.25">
      <c r="A275" t="s">
        <v>5233</v>
      </c>
      <c r="C275" t="s">
        <v>2838</v>
      </c>
      <c r="D275" t="s">
        <v>1655</v>
      </c>
    </row>
    <row r="276" spans="1:4" x14ac:dyDescent="0.25">
      <c r="A276" t="s">
        <v>5234</v>
      </c>
      <c r="C276" t="s">
        <v>2853</v>
      </c>
      <c r="D276" t="s">
        <v>2854</v>
      </c>
    </row>
    <row r="277" spans="1:4" x14ac:dyDescent="0.25">
      <c r="A277" t="s">
        <v>5235</v>
      </c>
      <c r="C277" t="s">
        <v>2863</v>
      </c>
      <c r="D277" t="s">
        <v>2864</v>
      </c>
    </row>
    <row r="278" spans="1:4" x14ac:dyDescent="0.25">
      <c r="A278" t="s">
        <v>5236</v>
      </c>
      <c r="C278" t="s">
        <v>2873</v>
      </c>
      <c r="D278" t="s">
        <v>1710</v>
      </c>
    </row>
    <row r="279" spans="1:4" x14ac:dyDescent="0.25">
      <c r="A279" t="s">
        <v>5237</v>
      </c>
      <c r="C279" t="s">
        <v>2882</v>
      </c>
      <c r="D279" t="s">
        <v>2883</v>
      </c>
    </row>
    <row r="280" spans="1:4" x14ac:dyDescent="0.25">
      <c r="A280" t="s">
        <v>5238</v>
      </c>
      <c r="C280" t="s">
        <v>2893</v>
      </c>
      <c r="D280" t="s">
        <v>2894</v>
      </c>
    </row>
    <row r="281" spans="1:4" x14ac:dyDescent="0.25">
      <c r="A281" t="s">
        <v>5239</v>
      </c>
      <c r="C281" t="s">
        <v>2903</v>
      </c>
      <c r="D281" t="s">
        <v>112</v>
      </c>
    </row>
    <row r="282" spans="1:4" x14ac:dyDescent="0.25">
      <c r="A282" t="s">
        <v>5240</v>
      </c>
      <c r="C282" t="s">
        <v>2911</v>
      </c>
      <c r="D282">
        <v>3.11</v>
      </c>
    </row>
    <row r="283" spans="1:4" x14ac:dyDescent="0.25">
      <c r="A283" t="s">
        <v>5241</v>
      </c>
      <c r="C283" t="s">
        <v>2919</v>
      </c>
      <c r="D283" t="s">
        <v>91</v>
      </c>
    </row>
    <row r="284" spans="1:4" x14ac:dyDescent="0.25">
      <c r="A284" t="s">
        <v>5242</v>
      </c>
      <c r="C284" t="s">
        <v>2930</v>
      </c>
      <c r="D284" t="s">
        <v>2931</v>
      </c>
    </row>
    <row r="285" spans="1:4" x14ac:dyDescent="0.25">
      <c r="A285" t="s">
        <v>5243</v>
      </c>
      <c r="C285" t="s">
        <v>2939</v>
      </c>
      <c r="D285" t="s">
        <v>2940</v>
      </c>
    </row>
    <row r="286" spans="1:4" x14ac:dyDescent="0.25">
      <c r="A286" t="s">
        <v>5244</v>
      </c>
      <c r="C286" t="s">
        <v>2952</v>
      </c>
      <c r="D286" t="s">
        <v>2953</v>
      </c>
    </row>
    <row r="287" spans="1:4" x14ac:dyDescent="0.25">
      <c r="A287" t="s">
        <v>5245</v>
      </c>
      <c r="C287" t="s">
        <v>2962</v>
      </c>
      <c r="D287" t="s">
        <v>2963</v>
      </c>
    </row>
    <row r="288" spans="1:4" x14ac:dyDescent="0.25">
      <c r="A288" t="s">
        <v>5246</v>
      </c>
      <c r="C288" t="s">
        <v>2973</v>
      </c>
      <c r="D288" t="s">
        <v>2974</v>
      </c>
    </row>
    <row r="289" spans="1:4" x14ac:dyDescent="0.25">
      <c r="A289" t="s">
        <v>5247</v>
      </c>
      <c r="C289" t="s">
        <v>2983</v>
      </c>
      <c r="D289" t="s">
        <v>2894</v>
      </c>
    </row>
    <row r="290" spans="1:4" x14ac:dyDescent="0.25">
      <c r="A290" t="s">
        <v>5248</v>
      </c>
      <c r="C290" t="s">
        <v>2996</v>
      </c>
      <c r="D290" t="s">
        <v>2997</v>
      </c>
    </row>
    <row r="291" spans="1:4" x14ac:dyDescent="0.25">
      <c r="A291" t="s">
        <v>5249</v>
      </c>
      <c r="C291" t="s">
        <v>3006</v>
      </c>
      <c r="D291" t="s">
        <v>2998</v>
      </c>
    </row>
    <row r="292" spans="1:4" x14ac:dyDescent="0.25">
      <c r="A292" t="s">
        <v>5250</v>
      </c>
      <c r="C292" t="s">
        <v>2822</v>
      </c>
      <c r="D292" t="s">
        <v>169</v>
      </c>
    </row>
    <row r="293" spans="1:4" x14ac:dyDescent="0.25">
      <c r="A293" t="s">
        <v>5251</v>
      </c>
      <c r="C293" t="s">
        <v>3020</v>
      </c>
      <c r="D293" t="s">
        <v>683</v>
      </c>
    </row>
    <row r="294" spans="1:4" x14ac:dyDescent="0.25">
      <c r="A294" t="s">
        <v>5252</v>
      </c>
      <c r="C294" t="s">
        <v>3032</v>
      </c>
      <c r="D294" t="s">
        <v>2055</v>
      </c>
    </row>
    <row r="295" spans="1:4" x14ac:dyDescent="0.25">
      <c r="A295" t="s">
        <v>5253</v>
      </c>
      <c r="C295" t="s">
        <v>3041</v>
      </c>
      <c r="D295" t="s">
        <v>3042</v>
      </c>
    </row>
    <row r="296" spans="1:4" x14ac:dyDescent="0.25">
      <c r="A296" t="s">
        <v>5254</v>
      </c>
      <c r="C296" t="s">
        <v>3051</v>
      </c>
      <c r="D296" t="s">
        <v>3052</v>
      </c>
    </row>
    <row r="297" spans="1:4" x14ac:dyDescent="0.25">
      <c r="A297" t="s">
        <v>5255</v>
      </c>
      <c r="C297" t="s">
        <v>3062</v>
      </c>
      <c r="D297" t="s">
        <v>3063</v>
      </c>
    </row>
    <row r="298" spans="1:4" x14ac:dyDescent="0.25">
      <c r="A298" t="s">
        <v>5256</v>
      </c>
      <c r="C298" t="s">
        <v>3071</v>
      </c>
      <c r="D298" t="s">
        <v>3072</v>
      </c>
    </row>
    <row r="299" spans="1:4" x14ac:dyDescent="0.25">
      <c r="A299" t="s">
        <v>5257</v>
      </c>
      <c r="C299" t="s">
        <v>3080</v>
      </c>
      <c r="D299" t="s">
        <v>3081</v>
      </c>
    </row>
    <row r="300" spans="1:4" x14ac:dyDescent="0.25">
      <c r="A300" t="s">
        <v>5258</v>
      </c>
      <c r="C300" t="s">
        <v>3089</v>
      </c>
      <c r="D300" t="s">
        <v>3090</v>
      </c>
    </row>
    <row r="301" spans="1:4" x14ac:dyDescent="0.25">
      <c r="A301" t="s">
        <v>5259</v>
      </c>
      <c r="C301" t="s">
        <v>596</v>
      </c>
      <c r="D301">
        <v>2.21</v>
      </c>
    </row>
    <row r="302" spans="1:4" x14ac:dyDescent="0.25">
      <c r="A302" t="s">
        <v>5260</v>
      </c>
      <c r="C302" t="s">
        <v>3107</v>
      </c>
      <c r="D302" t="s">
        <v>2931</v>
      </c>
    </row>
    <row r="303" spans="1:4" x14ac:dyDescent="0.25">
      <c r="A303" t="s">
        <v>5261</v>
      </c>
      <c r="C303" t="s">
        <v>3116</v>
      </c>
      <c r="D303" t="s">
        <v>3117</v>
      </c>
    </row>
    <row r="304" spans="1:4" x14ac:dyDescent="0.25">
      <c r="A304" t="s">
        <v>5262</v>
      </c>
      <c r="C304" t="s">
        <v>3125</v>
      </c>
      <c r="D304" t="s">
        <v>3126</v>
      </c>
    </row>
    <row r="305" spans="1:4" x14ac:dyDescent="0.25">
      <c r="A305" t="s">
        <v>5263</v>
      </c>
      <c r="C305" t="s">
        <v>3136</v>
      </c>
      <c r="D305" t="s">
        <v>3137</v>
      </c>
    </row>
    <row r="306" spans="1:4" x14ac:dyDescent="0.25">
      <c r="A306" t="s">
        <v>5264</v>
      </c>
      <c r="C306" t="s">
        <v>3144</v>
      </c>
      <c r="D306" t="s">
        <v>282</v>
      </c>
    </row>
    <row r="307" spans="1:4" x14ac:dyDescent="0.25">
      <c r="A307" t="s">
        <v>5265</v>
      </c>
      <c r="C307" t="s">
        <v>3154</v>
      </c>
      <c r="D307" t="s">
        <v>3155</v>
      </c>
    </row>
    <row r="308" spans="1:4" x14ac:dyDescent="0.25">
      <c r="A308" t="s">
        <v>5266</v>
      </c>
      <c r="C308" t="s">
        <v>3164</v>
      </c>
      <c r="D308" t="s">
        <v>366</v>
      </c>
    </row>
    <row r="309" spans="1:4" x14ac:dyDescent="0.25">
      <c r="A309" t="s">
        <v>5267</v>
      </c>
      <c r="C309" t="s">
        <v>3174</v>
      </c>
      <c r="D309" t="s">
        <v>671</v>
      </c>
    </row>
    <row r="310" spans="1:4" x14ac:dyDescent="0.25">
      <c r="A310" t="s">
        <v>5268</v>
      </c>
      <c r="C310" t="s">
        <v>3182</v>
      </c>
      <c r="D310" t="s">
        <v>3183</v>
      </c>
    </row>
    <row r="311" spans="1:4" x14ac:dyDescent="0.25">
      <c r="A311" t="s">
        <v>5269</v>
      </c>
      <c r="C311" t="s">
        <v>3193</v>
      </c>
      <c r="D311" t="s">
        <v>3194</v>
      </c>
    </row>
    <row r="312" spans="1:4" x14ac:dyDescent="0.25">
      <c r="A312" t="s">
        <v>5270</v>
      </c>
      <c r="C312" t="s">
        <v>3205</v>
      </c>
      <c r="D312" t="s">
        <v>3206</v>
      </c>
    </row>
    <row r="313" spans="1:4" x14ac:dyDescent="0.25">
      <c r="A313" t="s">
        <v>5271</v>
      </c>
      <c r="C313" t="s">
        <v>3216</v>
      </c>
      <c r="D313">
        <v>2023.6</v>
      </c>
    </row>
    <row r="314" spans="1:4" x14ac:dyDescent="0.25">
      <c r="A314" t="s">
        <v>5272</v>
      </c>
      <c r="C314" t="s">
        <v>3226</v>
      </c>
      <c r="D314" t="s">
        <v>763</v>
      </c>
    </row>
    <row r="315" spans="1:4" x14ac:dyDescent="0.25">
      <c r="A315" t="s">
        <v>5273</v>
      </c>
      <c r="C315" t="s">
        <v>3241</v>
      </c>
      <c r="D315" t="s">
        <v>1260</v>
      </c>
    </row>
    <row r="316" spans="1:4" x14ac:dyDescent="0.25">
      <c r="A316" t="s">
        <v>5274</v>
      </c>
      <c r="C316" t="s">
        <v>3251</v>
      </c>
      <c r="D316" t="s">
        <v>2209</v>
      </c>
    </row>
    <row r="317" spans="1:4" x14ac:dyDescent="0.25">
      <c r="A317" t="s">
        <v>5275</v>
      </c>
      <c r="C317" t="s">
        <v>3260</v>
      </c>
      <c r="D317" t="s">
        <v>793</v>
      </c>
    </row>
    <row r="318" spans="1:4" x14ac:dyDescent="0.25">
      <c r="A318" t="s">
        <v>5276</v>
      </c>
      <c r="C318" t="s">
        <v>3269</v>
      </c>
      <c r="D318" t="s">
        <v>544</v>
      </c>
    </row>
    <row r="319" spans="1:4" x14ac:dyDescent="0.25">
      <c r="A319" t="s">
        <v>5277</v>
      </c>
      <c r="C319" t="s">
        <v>3277</v>
      </c>
      <c r="D319" t="s">
        <v>3278</v>
      </c>
    </row>
    <row r="320" spans="1:4" x14ac:dyDescent="0.25">
      <c r="A320" t="s">
        <v>5278</v>
      </c>
      <c r="C320" t="s">
        <v>3286</v>
      </c>
      <c r="D320" t="s">
        <v>500</v>
      </c>
    </row>
    <row r="321" spans="1:4" x14ac:dyDescent="0.25">
      <c r="A321" t="s">
        <v>5279</v>
      </c>
      <c r="C321" t="s">
        <v>3295</v>
      </c>
      <c r="D321" t="s">
        <v>3296</v>
      </c>
    </row>
    <row r="322" spans="1:4" x14ac:dyDescent="0.25">
      <c r="A322" t="s">
        <v>5280</v>
      </c>
      <c r="C322" t="s">
        <v>3305</v>
      </c>
      <c r="D322" t="s">
        <v>671</v>
      </c>
    </row>
    <row r="323" spans="1:4" x14ac:dyDescent="0.25">
      <c r="A323" t="s">
        <v>5281</v>
      </c>
      <c r="C323" t="s">
        <v>3314</v>
      </c>
      <c r="D323" t="s">
        <v>3315</v>
      </c>
    </row>
    <row r="324" spans="1:4" x14ac:dyDescent="0.25">
      <c r="A324" t="s">
        <v>5282</v>
      </c>
      <c r="C324" t="s">
        <v>3324</v>
      </c>
      <c r="D324" t="s">
        <v>3325</v>
      </c>
    </row>
    <row r="325" spans="1:4" x14ac:dyDescent="0.25">
      <c r="A325" t="s">
        <v>5283</v>
      </c>
      <c r="C325" t="s">
        <v>3334</v>
      </c>
      <c r="D325" t="s">
        <v>3335</v>
      </c>
    </row>
    <row r="326" spans="1:4" x14ac:dyDescent="0.25">
      <c r="A326" t="s">
        <v>5284</v>
      </c>
      <c r="C326" t="s">
        <v>3343</v>
      </c>
      <c r="D326" t="s">
        <v>2183</v>
      </c>
    </row>
    <row r="327" spans="1:4" x14ac:dyDescent="0.25">
      <c r="A327" t="s">
        <v>5285</v>
      </c>
      <c r="C327" t="s">
        <v>3353</v>
      </c>
      <c r="D327" t="s">
        <v>101</v>
      </c>
    </row>
    <row r="328" spans="1:4" x14ac:dyDescent="0.25">
      <c r="A328" t="s">
        <v>5286</v>
      </c>
      <c r="C328" t="s">
        <v>3366</v>
      </c>
      <c r="D328" t="s">
        <v>2131</v>
      </c>
    </row>
    <row r="329" spans="1:4" x14ac:dyDescent="0.25">
      <c r="A329" t="s">
        <v>5287</v>
      </c>
      <c r="C329" t="s">
        <v>3022</v>
      </c>
      <c r="D329" t="s">
        <v>3375</v>
      </c>
    </row>
    <row r="330" spans="1:4" x14ac:dyDescent="0.25">
      <c r="A330" t="s">
        <v>5288</v>
      </c>
      <c r="C330" t="s">
        <v>3385</v>
      </c>
      <c r="D330" t="s">
        <v>2931</v>
      </c>
    </row>
    <row r="331" spans="1:4" x14ac:dyDescent="0.25">
      <c r="A331" t="s">
        <v>5289</v>
      </c>
      <c r="C331" t="s">
        <v>3394</v>
      </c>
      <c r="D331" t="s">
        <v>1801</v>
      </c>
    </row>
    <row r="332" spans="1:4" x14ac:dyDescent="0.25">
      <c r="A332" t="s">
        <v>5290</v>
      </c>
      <c r="C332" t="s">
        <v>3403</v>
      </c>
      <c r="D332" t="s">
        <v>683</v>
      </c>
    </row>
    <row r="333" spans="1:4" x14ac:dyDescent="0.25">
      <c r="A333" t="s">
        <v>5291</v>
      </c>
      <c r="C333" t="s">
        <v>3412</v>
      </c>
      <c r="D333" t="s">
        <v>461</v>
      </c>
    </row>
    <row r="334" spans="1:4" x14ac:dyDescent="0.25">
      <c r="A334" t="s">
        <v>5292</v>
      </c>
      <c r="C334" t="s">
        <v>3422</v>
      </c>
      <c r="D334" t="s">
        <v>1577</v>
      </c>
    </row>
    <row r="335" spans="1:4" x14ac:dyDescent="0.25">
      <c r="A335" t="s">
        <v>5293</v>
      </c>
      <c r="C335" t="s">
        <v>3431</v>
      </c>
      <c r="D335" t="s">
        <v>682</v>
      </c>
    </row>
    <row r="336" spans="1:4" x14ac:dyDescent="0.25">
      <c r="A336" t="s">
        <v>5294</v>
      </c>
      <c r="C336" t="s">
        <v>3440</v>
      </c>
      <c r="D336" t="s">
        <v>3441</v>
      </c>
    </row>
    <row r="337" spans="1:4" x14ac:dyDescent="0.25">
      <c r="A337" t="s">
        <v>5295</v>
      </c>
      <c r="C337" t="s">
        <v>3451</v>
      </c>
      <c r="D337" t="s">
        <v>2931</v>
      </c>
    </row>
    <row r="338" spans="1:4" x14ac:dyDescent="0.25">
      <c r="A338" t="s">
        <v>5296</v>
      </c>
      <c r="C338" t="s">
        <v>3460</v>
      </c>
      <c r="D338" t="s">
        <v>793</v>
      </c>
    </row>
    <row r="339" spans="1:4" x14ac:dyDescent="0.25">
      <c r="A339" t="s">
        <v>5297</v>
      </c>
      <c r="C339" t="s">
        <v>3470</v>
      </c>
      <c r="D339" t="s">
        <v>3471</v>
      </c>
    </row>
    <row r="340" spans="1:4" x14ac:dyDescent="0.25">
      <c r="A340" t="s">
        <v>5298</v>
      </c>
      <c r="C340" t="s">
        <v>3481</v>
      </c>
      <c r="D340" t="s">
        <v>3482</v>
      </c>
    </row>
    <row r="341" spans="1:4" x14ac:dyDescent="0.25">
      <c r="A341" t="s">
        <v>5299</v>
      </c>
      <c r="C341" t="s">
        <v>3491</v>
      </c>
      <c r="D341" t="s">
        <v>3145</v>
      </c>
    </row>
    <row r="342" spans="1:4" x14ac:dyDescent="0.25">
      <c r="A342" t="s">
        <v>5300</v>
      </c>
      <c r="C342" t="s">
        <v>3501</v>
      </c>
      <c r="D342" t="s">
        <v>793</v>
      </c>
    </row>
    <row r="343" spans="1:4" x14ac:dyDescent="0.25">
      <c r="A343" t="s">
        <v>5301</v>
      </c>
      <c r="C343" t="s">
        <v>3510</v>
      </c>
      <c r="D343" t="s">
        <v>3511</v>
      </c>
    </row>
    <row r="344" spans="1:4" x14ac:dyDescent="0.25">
      <c r="A344" t="s">
        <v>5302</v>
      </c>
      <c r="C344" t="s">
        <v>3521</v>
      </c>
      <c r="D344" t="s">
        <v>654</v>
      </c>
    </row>
    <row r="345" spans="1:4" x14ac:dyDescent="0.25">
      <c r="A345" t="s">
        <v>5303</v>
      </c>
      <c r="C345" t="s">
        <v>3530</v>
      </c>
      <c r="D345" t="s">
        <v>112</v>
      </c>
    </row>
    <row r="346" spans="1:4" x14ac:dyDescent="0.25">
      <c r="A346" t="s">
        <v>5304</v>
      </c>
      <c r="C346" t="s">
        <v>3262</v>
      </c>
      <c r="D346" t="s">
        <v>3540</v>
      </c>
    </row>
    <row r="347" spans="1:4" x14ac:dyDescent="0.25">
      <c r="A347" t="s">
        <v>5305</v>
      </c>
      <c r="C347" t="s">
        <v>3549</v>
      </c>
      <c r="D347" t="s">
        <v>3550</v>
      </c>
    </row>
    <row r="348" spans="1:4" x14ac:dyDescent="0.25">
      <c r="A348" t="s">
        <v>5306</v>
      </c>
      <c r="C348" t="s">
        <v>3560</v>
      </c>
      <c r="D348" t="s">
        <v>3561</v>
      </c>
    </row>
    <row r="349" spans="1:4" x14ac:dyDescent="0.25">
      <c r="A349" t="s">
        <v>5307</v>
      </c>
      <c r="C349" t="s">
        <v>3570</v>
      </c>
      <c r="D349" t="s">
        <v>734</v>
      </c>
    </row>
    <row r="350" spans="1:4" x14ac:dyDescent="0.25">
      <c r="A350" t="s">
        <v>5308</v>
      </c>
      <c r="C350" t="s">
        <v>3580</v>
      </c>
      <c r="D350" t="s">
        <v>3581</v>
      </c>
    </row>
    <row r="351" spans="1:4" x14ac:dyDescent="0.25">
      <c r="A351" t="s">
        <v>5309</v>
      </c>
      <c r="C351" t="s">
        <v>3589</v>
      </c>
      <c r="D351" t="s">
        <v>3590</v>
      </c>
    </row>
    <row r="352" spans="1:4" x14ac:dyDescent="0.25">
      <c r="A352" t="s">
        <v>5310</v>
      </c>
      <c r="C352" t="s">
        <v>3599</v>
      </c>
      <c r="D352">
        <v>2022.7</v>
      </c>
    </row>
    <row r="353" spans="1:4" x14ac:dyDescent="0.25">
      <c r="A353" t="s">
        <v>5311</v>
      </c>
      <c r="C353" t="s">
        <v>3607</v>
      </c>
      <c r="D353" t="s">
        <v>3608</v>
      </c>
    </row>
    <row r="354" spans="1:4" x14ac:dyDescent="0.25">
      <c r="A354" t="s">
        <v>5312</v>
      </c>
      <c r="C354" t="s">
        <v>3618</v>
      </c>
      <c r="D354" t="s">
        <v>304</v>
      </c>
    </row>
    <row r="355" spans="1:4" x14ac:dyDescent="0.25">
      <c r="A355" t="s">
        <v>5313</v>
      </c>
      <c r="C355" t="s">
        <v>3627</v>
      </c>
      <c r="D355">
        <v>305.10000000000002</v>
      </c>
    </row>
    <row r="356" spans="1:4" x14ac:dyDescent="0.25">
      <c r="A356" t="s">
        <v>5314</v>
      </c>
      <c r="C356" t="s">
        <v>3636</v>
      </c>
      <c r="D356" t="s">
        <v>683</v>
      </c>
    </row>
    <row r="357" spans="1:4" x14ac:dyDescent="0.25">
      <c r="A357" t="s">
        <v>5315</v>
      </c>
      <c r="C357" t="s">
        <v>3644</v>
      </c>
      <c r="D357" t="s">
        <v>3645</v>
      </c>
    </row>
    <row r="358" spans="1:4" x14ac:dyDescent="0.25">
      <c r="A358" t="s">
        <v>5316</v>
      </c>
      <c r="C358" t="s">
        <v>3654</v>
      </c>
      <c r="D358">
        <v>6</v>
      </c>
    </row>
    <row r="359" spans="1:4" x14ac:dyDescent="0.25">
      <c r="A359" t="s">
        <v>5317</v>
      </c>
      <c r="C359" t="s">
        <v>3662</v>
      </c>
      <c r="D359" t="s">
        <v>222</v>
      </c>
    </row>
    <row r="360" spans="1:4" x14ac:dyDescent="0.25">
      <c r="A360" t="s">
        <v>5318</v>
      </c>
      <c r="C360" t="s">
        <v>3671</v>
      </c>
      <c r="D360" t="s">
        <v>2209</v>
      </c>
    </row>
    <row r="361" spans="1:4" x14ac:dyDescent="0.25">
      <c r="A361" t="s">
        <v>5319</v>
      </c>
      <c r="C361" t="s">
        <v>3680</v>
      </c>
      <c r="D361" t="s">
        <v>683</v>
      </c>
    </row>
    <row r="362" spans="1:4" x14ac:dyDescent="0.25">
      <c r="A362" t="s">
        <v>5320</v>
      </c>
      <c r="C362" t="s">
        <v>3689</v>
      </c>
      <c r="D362" t="s">
        <v>653</v>
      </c>
    </row>
    <row r="363" spans="1:4" x14ac:dyDescent="0.25">
      <c r="A363" t="s">
        <v>5321</v>
      </c>
      <c r="C363" t="s">
        <v>3698</v>
      </c>
      <c r="D363" t="s">
        <v>3699</v>
      </c>
    </row>
    <row r="364" spans="1:4" x14ac:dyDescent="0.25">
      <c r="A364" t="s">
        <v>5322</v>
      </c>
      <c r="C364" t="s">
        <v>3710</v>
      </c>
      <c r="D364" t="s">
        <v>1250</v>
      </c>
    </row>
    <row r="365" spans="1:4" x14ac:dyDescent="0.25">
      <c r="A365" t="s">
        <v>5323</v>
      </c>
      <c r="C365" t="s">
        <v>3720</v>
      </c>
      <c r="D365" t="s">
        <v>544</v>
      </c>
    </row>
    <row r="366" spans="1:4" x14ac:dyDescent="0.25">
      <c r="A366" t="s">
        <v>5324</v>
      </c>
      <c r="C366" t="s">
        <v>3728</v>
      </c>
      <c r="D366">
        <v>0.16</v>
      </c>
    </row>
    <row r="367" spans="1:4" x14ac:dyDescent="0.25">
      <c r="A367" t="s">
        <v>5325</v>
      </c>
      <c r="C367" t="s">
        <v>3738</v>
      </c>
      <c r="D367" t="s">
        <v>714</v>
      </c>
    </row>
    <row r="368" spans="1:4" x14ac:dyDescent="0.25">
      <c r="A368" t="s">
        <v>5326</v>
      </c>
      <c r="C368" t="s">
        <v>3748</v>
      </c>
      <c r="D368" t="s">
        <v>3749</v>
      </c>
    </row>
    <row r="369" spans="1:4" x14ac:dyDescent="0.25">
      <c r="A369" t="s">
        <v>5327</v>
      </c>
      <c r="C369" t="s">
        <v>3758</v>
      </c>
      <c r="D369" t="s">
        <v>3759</v>
      </c>
    </row>
    <row r="370" spans="1:4" x14ac:dyDescent="0.25">
      <c r="A370" t="s">
        <v>5328</v>
      </c>
      <c r="C370" t="s">
        <v>3771</v>
      </c>
      <c r="D370" t="s">
        <v>251</v>
      </c>
    </row>
    <row r="371" spans="1:4" x14ac:dyDescent="0.25">
      <c r="A371" t="s">
        <v>5329</v>
      </c>
      <c r="C371" t="s">
        <v>3779</v>
      </c>
      <c r="D371" t="s">
        <v>3780</v>
      </c>
    </row>
    <row r="372" spans="1:4" x14ac:dyDescent="0.25">
      <c r="A372" t="s">
        <v>5330</v>
      </c>
      <c r="C372" t="s">
        <v>3788</v>
      </c>
      <c r="D372" t="s">
        <v>3789</v>
      </c>
    </row>
    <row r="373" spans="1:4" x14ac:dyDescent="0.25">
      <c r="A373" t="s">
        <v>5331</v>
      </c>
      <c r="C373" t="s">
        <v>3797</v>
      </c>
      <c r="D373" t="s">
        <v>3798</v>
      </c>
    </row>
    <row r="374" spans="1:4" x14ac:dyDescent="0.25">
      <c r="A374" t="s">
        <v>5332</v>
      </c>
      <c r="C374" t="s">
        <v>3806</v>
      </c>
      <c r="D374" t="s">
        <v>3807</v>
      </c>
    </row>
    <row r="375" spans="1:4" x14ac:dyDescent="0.25">
      <c r="A375" t="s">
        <v>5333</v>
      </c>
      <c r="C375" t="s">
        <v>3815</v>
      </c>
      <c r="D375" t="s">
        <v>1044</v>
      </c>
    </row>
    <row r="376" spans="1:4" x14ac:dyDescent="0.25">
      <c r="A376" t="s">
        <v>5334</v>
      </c>
      <c r="C376" t="s">
        <v>3824</v>
      </c>
      <c r="D376" t="s">
        <v>905</v>
      </c>
    </row>
    <row r="377" spans="1:4" x14ac:dyDescent="0.25">
      <c r="A377" t="s">
        <v>5335</v>
      </c>
      <c r="C377" t="s">
        <v>3832</v>
      </c>
      <c r="D377" t="s">
        <v>3833</v>
      </c>
    </row>
    <row r="378" spans="1:4" x14ac:dyDescent="0.25">
      <c r="A378" t="s">
        <v>5336</v>
      </c>
      <c r="C378" t="s">
        <v>3842</v>
      </c>
      <c r="D378" t="s">
        <v>3833</v>
      </c>
    </row>
    <row r="379" spans="1:4" x14ac:dyDescent="0.25">
      <c r="A379" t="s">
        <v>5337</v>
      </c>
      <c r="C379" t="s">
        <v>3850</v>
      </c>
      <c r="D379" t="s">
        <v>1352</v>
      </c>
    </row>
    <row r="380" spans="1:4" x14ac:dyDescent="0.25">
      <c r="A380" t="s">
        <v>5338</v>
      </c>
      <c r="C380" t="s">
        <v>3859</v>
      </c>
      <c r="D380" t="s">
        <v>751</v>
      </c>
    </row>
    <row r="381" spans="1:4" x14ac:dyDescent="0.25">
      <c r="A381" t="s">
        <v>5339</v>
      </c>
      <c r="C381" t="s">
        <v>3868</v>
      </c>
      <c r="D381" t="s">
        <v>3869</v>
      </c>
    </row>
    <row r="382" spans="1:4" x14ac:dyDescent="0.25">
      <c r="A382" t="s">
        <v>5340</v>
      </c>
      <c r="C382" t="s">
        <v>3878</v>
      </c>
      <c r="D382" t="s">
        <v>3879</v>
      </c>
    </row>
    <row r="383" spans="1:4" x14ac:dyDescent="0.25">
      <c r="A383" t="s">
        <v>5341</v>
      </c>
      <c r="C383" t="s">
        <v>3887</v>
      </c>
      <c r="D383" t="s">
        <v>3888</v>
      </c>
    </row>
    <row r="384" spans="1:4" x14ac:dyDescent="0.25">
      <c r="A384" t="s">
        <v>5342</v>
      </c>
      <c r="C384" t="s">
        <v>3895</v>
      </c>
      <c r="D384" t="s">
        <v>3896</v>
      </c>
    </row>
    <row r="385" spans="1:4" x14ac:dyDescent="0.25">
      <c r="A385" t="s">
        <v>5343</v>
      </c>
      <c r="C385" t="s">
        <v>3906</v>
      </c>
      <c r="D385" t="s">
        <v>3354</v>
      </c>
    </row>
    <row r="386" spans="1:4" x14ac:dyDescent="0.25">
      <c r="A386" t="s">
        <v>5344</v>
      </c>
      <c r="C386" t="s">
        <v>3916</v>
      </c>
      <c r="D386" t="s">
        <v>653</v>
      </c>
    </row>
    <row r="387" spans="1:4" x14ac:dyDescent="0.25">
      <c r="A387" t="s">
        <v>5345</v>
      </c>
      <c r="C387" t="s">
        <v>3928</v>
      </c>
      <c r="D387">
        <v>20230426.121932</v>
      </c>
    </row>
    <row r="388" spans="1:4" x14ac:dyDescent="0.25">
      <c r="A388" t="s">
        <v>5346</v>
      </c>
      <c r="C388" t="s">
        <v>3938</v>
      </c>
      <c r="D388" t="s">
        <v>3939</v>
      </c>
    </row>
    <row r="389" spans="1:4" x14ac:dyDescent="0.25">
      <c r="A389" t="s">
        <v>5347</v>
      </c>
      <c r="C389" t="s">
        <v>3951</v>
      </c>
      <c r="D389" t="s">
        <v>3952</v>
      </c>
    </row>
    <row r="390" spans="1:4" x14ac:dyDescent="0.25">
      <c r="A390" t="s">
        <v>5348</v>
      </c>
      <c r="C390" t="s">
        <v>3961</v>
      </c>
      <c r="D390" t="s">
        <v>432</v>
      </c>
    </row>
    <row r="391" spans="1:4" x14ac:dyDescent="0.25">
      <c r="A391" t="s">
        <v>5349</v>
      </c>
      <c r="C391" t="s">
        <v>3973</v>
      </c>
      <c r="D391" t="s">
        <v>3974</v>
      </c>
    </row>
    <row r="392" spans="1:4" x14ac:dyDescent="0.25">
      <c r="A392" t="s">
        <v>5350</v>
      </c>
      <c r="C392" t="s">
        <v>3984</v>
      </c>
      <c r="D392" t="s">
        <v>179</v>
      </c>
    </row>
    <row r="393" spans="1:4" x14ac:dyDescent="0.25">
      <c r="A393" t="s">
        <v>5351</v>
      </c>
      <c r="C393" t="s">
        <v>3994</v>
      </c>
      <c r="D393" t="s">
        <v>3995</v>
      </c>
    </row>
    <row r="394" spans="1:4" x14ac:dyDescent="0.25">
      <c r="A394" t="s">
        <v>5352</v>
      </c>
      <c r="C394" t="s">
        <v>754</v>
      </c>
      <c r="D394" t="s">
        <v>4003</v>
      </c>
    </row>
    <row r="395" spans="1:4" x14ac:dyDescent="0.25">
      <c r="A395" t="s">
        <v>5353</v>
      </c>
      <c r="C395" t="s">
        <v>4013</v>
      </c>
      <c r="D395" t="s">
        <v>4014</v>
      </c>
    </row>
    <row r="396" spans="1:4" x14ac:dyDescent="0.25">
      <c r="A396" t="s">
        <v>5354</v>
      </c>
      <c r="C396" t="s">
        <v>4024</v>
      </c>
      <c r="D396" t="s">
        <v>346</v>
      </c>
    </row>
    <row r="397" spans="1:4" x14ac:dyDescent="0.25">
      <c r="A397" t="s">
        <v>5355</v>
      </c>
      <c r="C397" t="s">
        <v>4034</v>
      </c>
      <c r="D397" t="s">
        <v>752</v>
      </c>
    </row>
    <row r="398" spans="1:4" x14ac:dyDescent="0.25">
      <c r="A398" t="s">
        <v>5356</v>
      </c>
      <c r="C398" t="s">
        <v>4041</v>
      </c>
      <c r="D398" t="s">
        <v>609</v>
      </c>
    </row>
    <row r="399" spans="1:4" x14ac:dyDescent="0.25">
      <c r="A399" t="s">
        <v>5357</v>
      </c>
      <c r="C399" t="s">
        <v>4051</v>
      </c>
      <c r="D399" t="s">
        <v>4052</v>
      </c>
    </row>
    <row r="400" spans="1:4" x14ac:dyDescent="0.25">
      <c r="A400" t="s">
        <v>5358</v>
      </c>
      <c r="C400" t="s">
        <v>3474</v>
      </c>
      <c r="D400" t="s">
        <v>1045</v>
      </c>
    </row>
    <row r="401" spans="1:4" x14ac:dyDescent="0.25">
      <c r="A401" t="s">
        <v>5359</v>
      </c>
      <c r="C401" t="s">
        <v>4068</v>
      </c>
      <c r="D401" t="s">
        <v>4069</v>
      </c>
    </row>
    <row r="402" spans="1:4" x14ac:dyDescent="0.25">
      <c r="A402" t="s">
        <v>5360</v>
      </c>
      <c r="C402" t="s">
        <v>4078</v>
      </c>
      <c r="D402" t="s">
        <v>1128</v>
      </c>
    </row>
    <row r="403" spans="1:4" x14ac:dyDescent="0.25">
      <c r="A403" t="s">
        <v>5361</v>
      </c>
      <c r="C403" t="s">
        <v>4088</v>
      </c>
      <c r="D403" t="s">
        <v>90</v>
      </c>
    </row>
    <row r="404" spans="1:4" x14ac:dyDescent="0.25">
      <c r="A404" t="s">
        <v>5362</v>
      </c>
      <c r="C404" t="s">
        <v>4096</v>
      </c>
      <c r="D404" t="s">
        <v>1250</v>
      </c>
    </row>
    <row r="405" spans="1:4" x14ac:dyDescent="0.25">
      <c r="A405" t="s">
        <v>5363</v>
      </c>
      <c r="C405" t="s">
        <v>4104</v>
      </c>
      <c r="D405" t="s">
        <v>762</v>
      </c>
    </row>
    <row r="406" spans="1:4" x14ac:dyDescent="0.25">
      <c r="A406" t="s">
        <v>5364</v>
      </c>
      <c r="C406" t="s">
        <v>4106</v>
      </c>
      <c r="D406" t="s">
        <v>763</v>
      </c>
    </row>
    <row r="407" spans="1:4" x14ac:dyDescent="0.25">
      <c r="A407" t="s">
        <v>5365</v>
      </c>
      <c r="C407" t="s">
        <v>4118</v>
      </c>
      <c r="D407">
        <v>2.4</v>
      </c>
    </row>
    <row r="408" spans="1:4" x14ac:dyDescent="0.25">
      <c r="A408" t="s">
        <v>5366</v>
      </c>
      <c r="C408" t="s">
        <v>4127</v>
      </c>
      <c r="D408" t="s">
        <v>3561</v>
      </c>
    </row>
    <row r="409" spans="1:4" x14ac:dyDescent="0.25">
      <c r="A409" t="s">
        <v>5367</v>
      </c>
      <c r="C409" t="s">
        <v>4141</v>
      </c>
      <c r="D409" t="s">
        <v>3551</v>
      </c>
    </row>
    <row r="410" spans="1:4" x14ac:dyDescent="0.25">
      <c r="A410" t="s">
        <v>5368</v>
      </c>
      <c r="C410" t="s">
        <v>4150</v>
      </c>
      <c r="D410" t="s">
        <v>3551</v>
      </c>
    </row>
    <row r="411" spans="1:4" x14ac:dyDescent="0.25">
      <c r="A411" t="s">
        <v>5369</v>
      </c>
      <c r="C411" t="s">
        <v>4158</v>
      </c>
      <c r="D411" t="s">
        <v>366</v>
      </c>
    </row>
    <row r="412" spans="1:4" x14ac:dyDescent="0.25">
      <c r="A412" t="s">
        <v>5370</v>
      </c>
      <c r="C412" t="s">
        <v>4166</v>
      </c>
      <c r="D412" t="s">
        <v>905</v>
      </c>
    </row>
    <row r="413" spans="1:4" x14ac:dyDescent="0.25">
      <c r="A413" t="s">
        <v>5371</v>
      </c>
      <c r="C413" t="s">
        <v>4174</v>
      </c>
      <c r="D413" t="s">
        <v>2402</v>
      </c>
    </row>
    <row r="414" spans="1:4" x14ac:dyDescent="0.25">
      <c r="A414" t="s">
        <v>5372</v>
      </c>
      <c r="C414" t="s">
        <v>4182</v>
      </c>
      <c r="D414" t="s">
        <v>4183</v>
      </c>
    </row>
    <row r="415" spans="1:4" x14ac:dyDescent="0.25">
      <c r="A415" t="s">
        <v>5373</v>
      </c>
      <c r="C415" t="s">
        <v>4191</v>
      </c>
      <c r="D415" t="s">
        <v>4192</v>
      </c>
    </row>
    <row r="416" spans="1:4" x14ac:dyDescent="0.25">
      <c r="A416" t="s">
        <v>5374</v>
      </c>
      <c r="C416" t="s">
        <v>4201</v>
      </c>
      <c r="D416" t="s">
        <v>4202</v>
      </c>
    </row>
    <row r="417" spans="1:4" x14ac:dyDescent="0.25">
      <c r="A417" t="s">
        <v>5375</v>
      </c>
      <c r="C417" t="s">
        <v>4211</v>
      </c>
      <c r="D417" t="s">
        <v>4212</v>
      </c>
    </row>
    <row r="418" spans="1:4" x14ac:dyDescent="0.25">
      <c r="A418" t="s">
        <v>5376</v>
      </c>
      <c r="C418" t="s">
        <v>4221</v>
      </c>
      <c r="D418" t="s">
        <v>4222</v>
      </c>
    </row>
    <row r="419" spans="1:4" x14ac:dyDescent="0.25">
      <c r="A419" t="s">
        <v>5377</v>
      </c>
      <c r="C419" t="s">
        <v>4237</v>
      </c>
      <c r="D419" t="s">
        <v>4238</v>
      </c>
    </row>
    <row r="420" spans="1:4" x14ac:dyDescent="0.25">
      <c r="A420" t="s">
        <v>5378</v>
      </c>
      <c r="C420" t="s">
        <v>4247</v>
      </c>
      <c r="D420" t="s">
        <v>1078</v>
      </c>
    </row>
    <row r="421" spans="1:4" x14ac:dyDescent="0.25">
      <c r="A421" t="s">
        <v>5379</v>
      </c>
      <c r="C421" t="s">
        <v>4259</v>
      </c>
      <c r="D421" t="s">
        <v>132</v>
      </c>
    </row>
    <row r="422" spans="1:4" x14ac:dyDescent="0.25">
      <c r="A422" t="s">
        <v>5380</v>
      </c>
      <c r="C422" t="s">
        <v>4268</v>
      </c>
      <c r="D422" t="s">
        <v>4269</v>
      </c>
    </row>
    <row r="423" spans="1:4" x14ac:dyDescent="0.25">
      <c r="A423" t="s">
        <v>5381</v>
      </c>
      <c r="C423" t="s">
        <v>4279</v>
      </c>
      <c r="D423" t="s">
        <v>4280</v>
      </c>
    </row>
    <row r="424" spans="1:4" x14ac:dyDescent="0.25">
      <c r="A424" t="s">
        <v>5382</v>
      </c>
      <c r="C424" t="s">
        <v>4290</v>
      </c>
      <c r="D424" t="s">
        <v>4291</v>
      </c>
    </row>
    <row r="425" spans="1:4" x14ac:dyDescent="0.25">
      <c r="A425" t="s">
        <v>5383</v>
      </c>
      <c r="C425" t="s">
        <v>4301</v>
      </c>
      <c r="D425" t="s">
        <v>4302</v>
      </c>
    </row>
    <row r="426" spans="1:4" x14ac:dyDescent="0.25">
      <c r="A426" t="s">
        <v>5384</v>
      </c>
      <c r="C426" t="s">
        <v>4315</v>
      </c>
      <c r="D426">
        <v>0.2</v>
      </c>
    </row>
    <row r="427" spans="1:4" x14ac:dyDescent="0.25">
      <c r="A427" t="s">
        <v>5385</v>
      </c>
      <c r="C427" t="s">
        <v>4325</v>
      </c>
      <c r="D427" t="s">
        <v>1044</v>
      </c>
    </row>
    <row r="428" spans="1:4" x14ac:dyDescent="0.25">
      <c r="A428" t="s">
        <v>5386</v>
      </c>
      <c r="C428" t="s">
        <v>4333</v>
      </c>
      <c r="D428" t="s">
        <v>4334</v>
      </c>
    </row>
    <row r="429" spans="1:4" x14ac:dyDescent="0.25">
      <c r="A429" t="s">
        <v>5387</v>
      </c>
      <c r="C429" t="s">
        <v>4344</v>
      </c>
      <c r="D429" t="s">
        <v>4345</v>
      </c>
    </row>
    <row r="430" spans="1:4" x14ac:dyDescent="0.25">
      <c r="A430" t="s">
        <v>5388</v>
      </c>
      <c r="C430" t="s">
        <v>4359</v>
      </c>
      <c r="D430" t="s">
        <v>751</v>
      </c>
    </row>
    <row r="431" spans="1:4" x14ac:dyDescent="0.25">
      <c r="A431" t="s">
        <v>5389</v>
      </c>
      <c r="C431" t="s">
        <v>4367</v>
      </c>
      <c r="D431">
        <v>1.3</v>
      </c>
    </row>
    <row r="432" spans="1:4" x14ac:dyDescent="0.25">
      <c r="A432" t="s">
        <v>5390</v>
      </c>
      <c r="C432" t="s">
        <v>4378</v>
      </c>
      <c r="D432" t="s">
        <v>4379</v>
      </c>
    </row>
    <row r="433" spans="1:4" x14ac:dyDescent="0.25">
      <c r="A433" t="s">
        <v>5391</v>
      </c>
      <c r="C433" t="s">
        <v>4389</v>
      </c>
      <c r="D433" t="s">
        <v>1250</v>
      </c>
    </row>
    <row r="434" spans="1:4" x14ac:dyDescent="0.25">
      <c r="A434" t="s">
        <v>5392</v>
      </c>
      <c r="C434" t="s">
        <v>4398</v>
      </c>
      <c r="D434" t="s">
        <v>3807</v>
      </c>
    </row>
    <row r="435" spans="1:4" x14ac:dyDescent="0.25">
      <c r="A435" t="s">
        <v>5393</v>
      </c>
      <c r="C435" t="s">
        <v>4407</v>
      </c>
      <c r="D435" t="s">
        <v>4408</v>
      </c>
    </row>
    <row r="436" spans="1:4" x14ac:dyDescent="0.25">
      <c r="A436" t="s">
        <v>5394</v>
      </c>
      <c r="C436" t="s">
        <v>4422</v>
      </c>
      <c r="D436" t="s">
        <v>654</v>
      </c>
    </row>
    <row r="437" spans="1:4" x14ac:dyDescent="0.25">
      <c r="A437" t="s">
        <v>5395</v>
      </c>
      <c r="C437" t="s">
        <v>4431</v>
      </c>
      <c r="D437" t="s">
        <v>402</v>
      </c>
    </row>
    <row r="438" spans="1:4" x14ac:dyDescent="0.25">
      <c r="A438" t="s">
        <v>5396</v>
      </c>
      <c r="C438" t="s">
        <v>4440</v>
      </c>
      <c r="D438" t="s">
        <v>2464</v>
      </c>
    </row>
    <row r="439" spans="1:4" x14ac:dyDescent="0.25">
      <c r="A439" t="s">
        <v>5397</v>
      </c>
      <c r="C439" t="s">
        <v>853</v>
      </c>
      <c r="D439" t="s">
        <v>1431</v>
      </c>
    </row>
    <row r="440" spans="1:4" x14ac:dyDescent="0.25">
      <c r="A440" t="s">
        <v>5398</v>
      </c>
      <c r="C440" t="s">
        <v>4456</v>
      </c>
      <c r="D440" t="s">
        <v>161</v>
      </c>
    </row>
    <row r="441" spans="1:4" x14ac:dyDescent="0.25">
      <c r="A441" t="s">
        <v>5399</v>
      </c>
      <c r="C441" t="s">
        <v>4465</v>
      </c>
      <c r="D441" t="s">
        <v>80</v>
      </c>
    </row>
    <row r="442" spans="1:4" x14ac:dyDescent="0.25">
      <c r="A442" t="s">
        <v>5400</v>
      </c>
      <c r="C442" t="s">
        <v>4473</v>
      </c>
      <c r="D442">
        <v>6.2</v>
      </c>
    </row>
    <row r="443" spans="1:4" x14ac:dyDescent="0.25">
      <c r="A443" t="s">
        <v>5401</v>
      </c>
      <c r="C443" t="s">
        <v>4482</v>
      </c>
      <c r="D443" t="s">
        <v>4483</v>
      </c>
    </row>
    <row r="444" spans="1:4" x14ac:dyDescent="0.25">
      <c r="A444" t="s">
        <v>5402</v>
      </c>
      <c r="C444" t="s">
        <v>2248</v>
      </c>
      <c r="D444" t="s">
        <v>4493</v>
      </c>
    </row>
    <row r="445" spans="1:4" x14ac:dyDescent="0.25">
      <c r="A445" t="s">
        <v>5403</v>
      </c>
      <c r="C445" t="s">
        <v>4503</v>
      </c>
      <c r="D445" t="s">
        <v>2208</v>
      </c>
    </row>
    <row r="446" spans="1:4" x14ac:dyDescent="0.25">
      <c r="A446" t="s">
        <v>5404</v>
      </c>
      <c r="C446" t="s">
        <v>4516</v>
      </c>
      <c r="D446" t="s">
        <v>4517</v>
      </c>
    </row>
    <row r="447" spans="1:4" x14ac:dyDescent="0.25">
      <c r="A447" t="s">
        <v>5405</v>
      </c>
      <c r="C447" t="s">
        <v>4531</v>
      </c>
      <c r="D447" t="s">
        <v>3551</v>
      </c>
    </row>
    <row r="448" spans="1:4" x14ac:dyDescent="0.25">
      <c r="A448" t="s">
        <v>5406</v>
      </c>
      <c r="C448" t="s">
        <v>4540</v>
      </c>
      <c r="D448" t="s">
        <v>4541</v>
      </c>
    </row>
    <row r="449" spans="1:4" x14ac:dyDescent="0.25">
      <c r="A449" t="s">
        <v>5407</v>
      </c>
      <c r="C449" t="s">
        <v>4552</v>
      </c>
      <c r="D449" t="s">
        <v>4380</v>
      </c>
    </row>
    <row r="450" spans="1:4" x14ac:dyDescent="0.25">
      <c r="A450" t="s">
        <v>5408</v>
      </c>
      <c r="C450" t="s">
        <v>4561</v>
      </c>
      <c r="D450">
        <v>2024.1</v>
      </c>
    </row>
    <row r="451" spans="1:4" x14ac:dyDescent="0.25">
      <c r="A451" t="s">
        <v>5409</v>
      </c>
      <c r="C451" t="s">
        <v>4569</v>
      </c>
      <c r="D451" t="s">
        <v>905</v>
      </c>
    </row>
    <row r="452" spans="1:4" x14ac:dyDescent="0.25">
      <c r="A452" t="s">
        <v>5410</v>
      </c>
      <c r="C452" t="s">
        <v>4578</v>
      </c>
      <c r="D452" t="s">
        <v>4579</v>
      </c>
    </row>
    <row r="453" spans="1:4" x14ac:dyDescent="0.25">
      <c r="A453" t="s">
        <v>5411</v>
      </c>
      <c r="C453" t="s">
        <v>4588</v>
      </c>
      <c r="D453" t="s">
        <v>2940</v>
      </c>
    </row>
    <row r="454" spans="1:4" x14ac:dyDescent="0.25">
      <c r="A454" t="s">
        <v>5412</v>
      </c>
      <c r="C454" t="s">
        <v>4596</v>
      </c>
      <c r="D454" t="s">
        <v>90</v>
      </c>
    </row>
    <row r="455" spans="1:4" x14ac:dyDescent="0.25">
      <c r="A455" t="s">
        <v>5413</v>
      </c>
      <c r="C455" t="s">
        <v>4605</v>
      </c>
      <c r="D455" t="s">
        <v>241</v>
      </c>
    </row>
    <row r="456" spans="1:4" x14ac:dyDescent="0.25">
      <c r="A456" t="s">
        <v>5414</v>
      </c>
      <c r="C456" t="s">
        <v>4613</v>
      </c>
      <c r="D456" t="s">
        <v>4614</v>
      </c>
    </row>
    <row r="457" spans="1:4" x14ac:dyDescent="0.25">
      <c r="A457" t="s">
        <v>5415</v>
      </c>
      <c r="C457" t="s">
        <v>4628</v>
      </c>
      <c r="D457" t="s">
        <v>4629</v>
      </c>
    </row>
    <row r="458" spans="1:4" x14ac:dyDescent="0.25">
      <c r="A458" t="s">
        <v>5416</v>
      </c>
      <c r="C458" t="s">
        <v>4639</v>
      </c>
      <c r="D458" t="s">
        <v>1473</v>
      </c>
    </row>
    <row r="459" spans="1:4" x14ac:dyDescent="0.25">
      <c r="A459" t="s">
        <v>5417</v>
      </c>
      <c r="C459" t="s">
        <v>4647</v>
      </c>
      <c r="D459" t="s">
        <v>4648</v>
      </c>
    </row>
    <row r="460" spans="1:4" x14ac:dyDescent="0.25">
      <c r="A460" t="s">
        <v>5418</v>
      </c>
      <c r="C460" t="s">
        <v>2956</v>
      </c>
      <c r="D460" t="s">
        <v>4656</v>
      </c>
    </row>
    <row r="461" spans="1:4" x14ac:dyDescent="0.25">
      <c r="A461" t="s">
        <v>5419</v>
      </c>
      <c r="C461" t="s">
        <v>4665</v>
      </c>
      <c r="D461">
        <v>1.1299999999999999</v>
      </c>
    </row>
    <row r="462" spans="1:4" x14ac:dyDescent="0.25">
      <c r="A462" t="s">
        <v>5420</v>
      </c>
      <c r="C462" t="s">
        <v>4674</v>
      </c>
      <c r="D462" t="s">
        <v>1078</v>
      </c>
    </row>
    <row r="463" spans="1:4" x14ac:dyDescent="0.25">
      <c r="A463" t="s">
        <v>5421</v>
      </c>
      <c r="C463" t="s">
        <v>4682</v>
      </c>
      <c r="D463" t="s">
        <v>4683</v>
      </c>
    </row>
    <row r="464" spans="1:4" x14ac:dyDescent="0.25">
      <c r="A464" t="s">
        <v>5422</v>
      </c>
      <c r="C464" t="s">
        <v>4695</v>
      </c>
      <c r="D464" t="s">
        <v>3888</v>
      </c>
    </row>
    <row r="465" spans="1:4" x14ac:dyDescent="0.25">
      <c r="A465" t="s">
        <v>5423</v>
      </c>
      <c r="C465" t="s">
        <v>4708</v>
      </c>
      <c r="D465" t="s">
        <v>3551</v>
      </c>
    </row>
    <row r="466" spans="1:4" x14ac:dyDescent="0.25">
      <c r="A466" t="s">
        <v>5424</v>
      </c>
      <c r="C466" t="s">
        <v>4717</v>
      </c>
      <c r="D466" t="s">
        <v>4718</v>
      </c>
    </row>
    <row r="467" spans="1:4" x14ac:dyDescent="0.25">
      <c r="A467" t="s">
        <v>5425</v>
      </c>
      <c r="C467" t="s">
        <v>4728</v>
      </c>
      <c r="D467" t="s">
        <v>4729</v>
      </c>
    </row>
    <row r="468" spans="1:4" x14ac:dyDescent="0.25">
      <c r="A468" t="s">
        <v>5426</v>
      </c>
      <c r="C468" t="s">
        <v>4737</v>
      </c>
      <c r="D468" t="s">
        <v>555</v>
      </c>
    </row>
    <row r="469" spans="1:4" x14ac:dyDescent="0.25">
      <c r="A469" t="s">
        <v>5427</v>
      </c>
      <c r="C469" t="s">
        <v>4745</v>
      </c>
      <c r="D469">
        <v>0.5</v>
      </c>
    </row>
    <row r="470" spans="1:4" x14ac:dyDescent="0.25">
      <c r="A470" t="s">
        <v>5428</v>
      </c>
      <c r="C470" t="s">
        <v>4754</v>
      </c>
      <c r="D470">
        <v>0.2</v>
      </c>
    </row>
    <row r="471" spans="1:4" x14ac:dyDescent="0.25">
      <c r="A471" t="s">
        <v>5429</v>
      </c>
      <c r="C471" t="s">
        <v>4763</v>
      </c>
      <c r="D471" t="s">
        <v>4764</v>
      </c>
    </row>
    <row r="472" spans="1:4" x14ac:dyDescent="0.25">
      <c r="A472" t="s">
        <v>5430</v>
      </c>
      <c r="C472" t="s">
        <v>4773</v>
      </c>
      <c r="D472" t="s">
        <v>4774</v>
      </c>
    </row>
    <row r="473" spans="1:4" x14ac:dyDescent="0.25">
      <c r="A473" t="s">
        <v>5431</v>
      </c>
      <c r="C473" t="s">
        <v>4784</v>
      </c>
      <c r="D473" t="s">
        <v>4785</v>
      </c>
    </row>
    <row r="474" spans="1:4" x14ac:dyDescent="0.25">
      <c r="A474" t="s">
        <v>5432</v>
      </c>
      <c r="C474" t="s">
        <v>4794</v>
      </c>
      <c r="D474" t="s">
        <v>1431</v>
      </c>
    </row>
    <row r="475" spans="1:4" x14ac:dyDescent="0.25">
      <c r="A475" t="s">
        <v>5433</v>
      </c>
      <c r="C475" t="s">
        <v>4803</v>
      </c>
      <c r="D475" t="s">
        <v>896</v>
      </c>
    </row>
    <row r="476" spans="1:4" x14ac:dyDescent="0.25">
      <c r="A476" t="s">
        <v>5434</v>
      </c>
      <c r="C476" t="s">
        <v>4812</v>
      </c>
      <c r="D476" t="s">
        <v>4813</v>
      </c>
    </row>
    <row r="477" spans="1:4" x14ac:dyDescent="0.25">
      <c r="A477" t="s">
        <v>5435</v>
      </c>
      <c r="C477" t="s">
        <v>4823</v>
      </c>
      <c r="D477" t="s">
        <v>241</v>
      </c>
    </row>
    <row r="478" spans="1:4" x14ac:dyDescent="0.25">
      <c r="A478" t="s">
        <v>5436</v>
      </c>
      <c r="C478" t="s">
        <v>4832</v>
      </c>
      <c r="D478" t="s">
        <v>1577</v>
      </c>
    </row>
    <row r="479" spans="1:4" x14ac:dyDescent="0.25">
      <c r="A479" t="s">
        <v>5437</v>
      </c>
      <c r="C479" t="s">
        <v>4841</v>
      </c>
      <c r="D479" t="s">
        <v>4842</v>
      </c>
    </row>
    <row r="480" spans="1:4" x14ac:dyDescent="0.25">
      <c r="A480" t="s">
        <v>5438</v>
      </c>
      <c r="C480" t="s">
        <v>4851</v>
      </c>
      <c r="D480" t="s">
        <v>4852</v>
      </c>
    </row>
    <row r="481" spans="1:4" x14ac:dyDescent="0.25">
      <c r="A481" t="s">
        <v>5439</v>
      </c>
      <c r="C481" t="s">
        <v>4861</v>
      </c>
      <c r="D481" t="s">
        <v>4862</v>
      </c>
    </row>
    <row r="482" spans="1:4" x14ac:dyDescent="0.25">
      <c r="A482" t="s">
        <v>5440</v>
      </c>
      <c r="C482" t="s">
        <v>4872</v>
      </c>
      <c r="D482" t="s">
        <v>1098</v>
      </c>
    </row>
    <row r="483" spans="1:4" x14ac:dyDescent="0.25">
      <c r="A483" t="s">
        <v>5441</v>
      </c>
      <c r="C483" t="s">
        <v>4882</v>
      </c>
      <c r="D483" t="s">
        <v>4883</v>
      </c>
    </row>
    <row r="484" spans="1:4" x14ac:dyDescent="0.25">
      <c r="A484" t="s">
        <v>5442</v>
      </c>
      <c r="C484" t="s">
        <v>4893</v>
      </c>
      <c r="D484" t="s">
        <v>1250</v>
      </c>
    </row>
    <row r="485" spans="1:4" x14ac:dyDescent="0.25">
      <c r="A485" t="s">
        <v>5443</v>
      </c>
      <c r="C485" t="s">
        <v>4900</v>
      </c>
      <c r="D485" t="s">
        <v>4901</v>
      </c>
    </row>
    <row r="486" spans="1:4" x14ac:dyDescent="0.25">
      <c r="A486" t="s">
        <v>5444</v>
      </c>
      <c r="C486" t="s">
        <v>4911</v>
      </c>
      <c r="D486">
        <v>5</v>
      </c>
    </row>
    <row r="487" spans="1:4" x14ac:dyDescent="0.25">
      <c r="A487" t="s">
        <v>5445</v>
      </c>
      <c r="C487" t="s">
        <v>4921</v>
      </c>
      <c r="D487" t="s">
        <v>4579</v>
      </c>
    </row>
    <row r="488" spans="1:4" x14ac:dyDescent="0.25">
      <c r="A488" t="s">
        <v>5446</v>
      </c>
      <c r="C488" t="s">
        <v>4931</v>
      </c>
      <c r="D488" t="s">
        <v>4932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AEB4-5B09-47D5-8E80-140C9145C9B9}">
  <sheetPr>
    <pageSetUpPr fitToPage="1"/>
  </sheetPr>
  <dimension ref="A1:W490"/>
  <sheetViews>
    <sheetView zoomScale="112" zoomScaleNormal="112" workbookViewId="0">
      <pane xSplit="8" ySplit="3" topLeftCell="I223" activePane="bottomRight" state="frozen"/>
      <selection pane="topRight" activeCell="H1" sqref="H1"/>
      <selection pane="bottomLeft" activeCell="A4" sqref="A4"/>
      <selection pane="bottomRight" activeCell="S223" sqref="S223"/>
    </sheetView>
  </sheetViews>
  <sheetFormatPr defaultRowHeight="15" x14ac:dyDescent="0.25"/>
  <cols>
    <col min="1" max="1" width="9.140625" style="27"/>
    <col min="2" max="2" width="17.7109375" style="27" customWidth="1"/>
    <col min="3" max="3" width="11.140625" style="1" customWidth="1"/>
    <col min="4" max="4" width="15.28515625" style="2" customWidth="1"/>
    <col min="5" max="5" width="11.5703125" style="3" customWidth="1"/>
    <col min="6" max="6" width="9.7109375" style="3" customWidth="1"/>
    <col min="7" max="7" width="13.140625" style="3" customWidth="1"/>
    <col min="8" max="8" width="11.28515625" style="3" bestFit="1" customWidth="1"/>
    <col min="9" max="9" width="16.5703125" style="2" customWidth="1"/>
    <col min="10" max="10" width="13.42578125" style="27" customWidth="1"/>
    <col min="11" max="11" width="15.5703125" style="2" customWidth="1"/>
    <col min="12" max="12" width="14.5703125" style="2" customWidth="1"/>
    <col min="13" max="14" width="16.5703125" style="2" customWidth="1"/>
    <col min="15" max="15" width="13.5703125" style="2" customWidth="1"/>
    <col min="16" max="22" width="13.5703125" style="27" customWidth="1"/>
    <col min="23" max="23" width="16.85546875" style="27" bestFit="1" customWidth="1"/>
    <col min="24" max="16384" width="9.140625" style="27"/>
  </cols>
  <sheetData>
    <row r="1" spans="1:23" ht="23.25" x14ac:dyDescent="0.35">
      <c r="B1" s="4" t="s">
        <v>5447</v>
      </c>
    </row>
    <row r="2" spans="1:23" ht="15.75" thickBot="1" x14ac:dyDescent="0.3"/>
    <row r="3" spans="1:23" ht="60.75" thickBot="1" x14ac:dyDescent="0.3">
      <c r="A3" s="6" t="s">
        <v>1</v>
      </c>
      <c r="B3" s="5" t="s">
        <v>2</v>
      </c>
      <c r="C3" s="6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7" t="s">
        <v>22</v>
      </c>
      <c r="W3" s="8" t="s">
        <v>23</v>
      </c>
    </row>
    <row r="4" spans="1:23" ht="60" x14ac:dyDescent="0.25">
      <c r="A4" s="32">
        <v>1</v>
      </c>
      <c r="B4" s="19" t="s">
        <v>24</v>
      </c>
      <c r="C4" s="32" t="s">
        <v>25</v>
      </c>
      <c r="D4" s="110" t="str">
        <f t="shared" ref="D4:D14" si="0">HYPERLINK(_xlfn.CONCAT("https://pypi.org/project/",$B4,"/",$C4))</f>
        <v>https://pypi.org/project/agate/1.9.1</v>
      </c>
      <c r="E4" s="9">
        <v>45282</v>
      </c>
      <c r="F4" s="12" t="s">
        <v>26</v>
      </c>
      <c r="G4" s="111" t="str">
        <f t="shared" ref="G4:G14" si="1">HYPERLINK(_xlfn.CONCAT("https://pypi.org/project/",$B4,"/",$F4))</f>
        <v>https://pypi.org/project/agate/1.13.0</v>
      </c>
      <c r="H4" s="12">
        <v>45686</v>
      </c>
      <c r="I4" s="23" t="s">
        <v>152</v>
      </c>
      <c r="J4" s="23" t="s">
        <v>5448</v>
      </c>
      <c r="K4" s="110" t="s">
        <v>30</v>
      </c>
      <c r="L4" s="110" t="s">
        <v>5449</v>
      </c>
      <c r="M4" s="112" t="s">
        <v>32</v>
      </c>
      <c r="N4" s="113"/>
      <c r="O4" s="114" t="str">
        <f t="shared" ref="O4:O67" si="2">HYPERLINK(_xlfn.CONCAT("https://nvd.nist.gov/vuln/search/results?form_type=Basic&amp;results_type=overview&amp;query=",$B4,"&amp;search_type=all&amp;isCpeNameSearch=false"),CONCATENATE("NVD NIST ",$B4," link"))</f>
        <v>NVD NIST agate link</v>
      </c>
      <c r="P4" s="115" t="s">
        <v>5450</v>
      </c>
      <c r="Q4" s="110" t="str">
        <f t="shared" ref="Q4:Q65" si="3">HYPERLINK(CONCATENATE("https://cve.mitre.org/cgi-bin/cvekey.cgi?keyword=",$B4),CONCATENATE("CVE MITRE ",$B4," link"))</f>
        <v>CVE MITRE agate link</v>
      </c>
      <c r="R4" s="115" t="s">
        <v>5450</v>
      </c>
      <c r="S4" s="114" t="str">
        <f t="shared" ref="S4:S47" si="4">HYPERLINK(CONCATENATE("https://security.snyk.io/vuln?search=",$B4),CONCATENATE("Snyk ",$B4," link"))</f>
        <v>Snyk agate link</v>
      </c>
      <c r="T4" s="115" t="s">
        <v>5450</v>
      </c>
      <c r="U4" s="110" t="str">
        <f t="shared" ref="U4:U67" si="5">HYPERLINK(CONCATENATE("https://www.exploit-db.com/search?q=",$B4,"&amp;verified=true"),CONCATENATE("Exploit-DB ",$B4," link"))</f>
        <v>Exploit-DB agate link</v>
      </c>
      <c r="V4" s="115" t="s">
        <v>5450</v>
      </c>
      <c r="W4" s="112" t="s">
        <v>38</v>
      </c>
    </row>
    <row r="5" spans="1:23" ht="60" x14ac:dyDescent="0.25">
      <c r="A5" s="32">
        <v>2</v>
      </c>
      <c r="B5" s="19" t="s">
        <v>39</v>
      </c>
      <c r="C5" s="32" t="s">
        <v>40</v>
      </c>
      <c r="D5" s="110" t="str">
        <f t="shared" si="0"/>
        <v>https://pypi.org/project/aiobotocore/2.4.2</v>
      </c>
      <c r="E5" s="9">
        <v>44918</v>
      </c>
      <c r="F5" s="12" t="s">
        <v>41</v>
      </c>
      <c r="G5" s="111" t="str">
        <f t="shared" si="1"/>
        <v>https://pypi.org/project/aiobotocore/2.23.0</v>
      </c>
      <c r="H5" s="12">
        <v>45821</v>
      </c>
      <c r="I5" s="23" t="s">
        <v>5451</v>
      </c>
      <c r="J5" s="116" t="s">
        <v>44</v>
      </c>
      <c r="K5" s="110" t="s">
        <v>45</v>
      </c>
      <c r="L5" s="110" t="s">
        <v>5452</v>
      </c>
      <c r="M5" s="112" t="s">
        <v>32</v>
      </c>
      <c r="N5" s="113"/>
      <c r="O5" s="114" t="str">
        <f>HYPERLINK(_xlfn.CONCAT("https://nvd.nist.gov/vuln/search/results?form_type=Basic&amp;results_type=overview&amp;query=",$B5,"&amp;search_type=all&amp;isCpeNameSearch=false"),CONCATENATE("NVD NIST ",$B5," link"))</f>
        <v>NVD NIST aiobotocore link</v>
      </c>
      <c r="P5" s="117" t="s">
        <v>34</v>
      </c>
      <c r="Q5" s="110" t="str">
        <f t="shared" si="3"/>
        <v>CVE MITRE aiobotocore link</v>
      </c>
      <c r="R5" s="117" t="s">
        <v>34</v>
      </c>
      <c r="S5" s="114" t="str">
        <f t="shared" si="4"/>
        <v>Snyk aiobotocore link</v>
      </c>
      <c r="T5" s="115" t="s">
        <v>5450</v>
      </c>
      <c r="U5" s="110" t="str">
        <f t="shared" si="5"/>
        <v>Exploit-DB aiobotocore link</v>
      </c>
      <c r="V5" s="117" t="s">
        <v>34</v>
      </c>
      <c r="W5" s="117" t="s">
        <v>38</v>
      </c>
    </row>
    <row r="6" spans="1:23" ht="45" x14ac:dyDescent="0.25">
      <c r="A6" s="32">
        <v>3</v>
      </c>
      <c r="B6" s="19" t="s">
        <v>51</v>
      </c>
      <c r="C6" s="32" t="s">
        <v>52</v>
      </c>
      <c r="D6" s="110" t="str">
        <f t="shared" si="0"/>
        <v>https://pypi.org/project/aiofiles/22.1.0</v>
      </c>
      <c r="E6" s="9">
        <v>44809</v>
      </c>
      <c r="F6" s="12" t="s">
        <v>53</v>
      </c>
      <c r="G6" s="111" t="str">
        <f t="shared" si="1"/>
        <v>https://pypi.org/project/aiofiles/24.1.0</v>
      </c>
      <c r="H6" s="12">
        <v>45467</v>
      </c>
      <c r="I6" s="23" t="s">
        <v>5453</v>
      </c>
      <c r="J6" s="23" t="s">
        <v>5448</v>
      </c>
      <c r="K6" s="110" t="s">
        <v>5454</v>
      </c>
      <c r="L6" s="110" t="s">
        <v>5455</v>
      </c>
      <c r="M6" s="112" t="s">
        <v>32</v>
      </c>
      <c r="N6" s="113"/>
      <c r="O6" s="114" t="str">
        <f t="shared" si="2"/>
        <v>NVD NIST aiofiles link</v>
      </c>
      <c r="P6" s="117" t="s">
        <v>34</v>
      </c>
      <c r="Q6" s="110" t="str">
        <f t="shared" si="3"/>
        <v>CVE MITRE aiofiles link</v>
      </c>
      <c r="R6" s="117" t="s">
        <v>34</v>
      </c>
      <c r="S6" s="114" t="str">
        <f t="shared" si="4"/>
        <v>Snyk aiofiles link</v>
      </c>
      <c r="T6" s="115" t="s">
        <v>5450</v>
      </c>
      <c r="U6" s="110" t="str">
        <f t="shared" si="5"/>
        <v>Exploit-DB aiofiles link</v>
      </c>
      <c r="V6" s="117" t="s">
        <v>34</v>
      </c>
      <c r="W6" s="117" t="s">
        <v>38</v>
      </c>
    </row>
    <row r="7" spans="1:23" ht="60" x14ac:dyDescent="0.25">
      <c r="A7" s="32">
        <v>4</v>
      </c>
      <c r="B7" s="19" t="s">
        <v>61</v>
      </c>
      <c r="C7" s="118" t="s">
        <v>62</v>
      </c>
      <c r="D7" s="110" t="str">
        <f>HYPERLINK(_xlfn.CONCAT("https://pypi.org/project/",$B7,"/",$C7))</f>
        <v>https://pypi.org/project/aiohttp/3.8.3</v>
      </c>
      <c r="E7" s="9">
        <v>44826</v>
      </c>
      <c r="F7" s="12" t="s">
        <v>5456</v>
      </c>
      <c r="G7" s="111" t="str">
        <f t="shared" si="1"/>
        <v>https://pypi.org/project/aiohttp/3.12.13</v>
      </c>
      <c r="H7" s="12">
        <v>45823</v>
      </c>
      <c r="I7" s="23" t="s">
        <v>5451</v>
      </c>
      <c r="J7" s="23" t="s">
        <v>5448</v>
      </c>
      <c r="K7" s="110" t="s">
        <v>5457</v>
      </c>
      <c r="L7" s="110" t="s">
        <v>5458</v>
      </c>
      <c r="M7" s="12" t="s">
        <v>154</v>
      </c>
      <c r="N7" s="119" t="s">
        <v>69</v>
      </c>
      <c r="O7" s="114" t="str">
        <f t="shared" si="2"/>
        <v>NVD NIST aiohttp link</v>
      </c>
      <c r="P7" s="115" t="s">
        <v>5450</v>
      </c>
      <c r="Q7" s="110" t="str">
        <f t="shared" si="3"/>
        <v>CVE MITRE aiohttp link</v>
      </c>
      <c r="R7" s="115" t="s">
        <v>5450</v>
      </c>
      <c r="S7" s="114" t="str">
        <f t="shared" si="4"/>
        <v>Snyk aiohttp link</v>
      </c>
      <c r="T7" s="115" t="s">
        <v>5450</v>
      </c>
      <c r="U7" s="110" t="str">
        <f t="shared" si="5"/>
        <v>Exploit-DB aiohttp link</v>
      </c>
      <c r="V7" s="117" t="s">
        <v>34</v>
      </c>
      <c r="W7" s="117" t="s">
        <v>38</v>
      </c>
    </row>
    <row r="8" spans="1:23" ht="60" x14ac:dyDescent="0.25">
      <c r="A8" s="32">
        <v>5</v>
      </c>
      <c r="B8" s="19" t="s">
        <v>78</v>
      </c>
      <c r="C8" s="32" t="s">
        <v>79</v>
      </c>
      <c r="D8" s="110" t="str">
        <f t="shared" si="0"/>
        <v>https://pypi.org/project/aioitertools/0.7.1</v>
      </c>
      <c r="E8" s="9">
        <v>44144</v>
      </c>
      <c r="F8" s="12" t="s">
        <v>80</v>
      </c>
      <c r="G8" s="111" t="str">
        <f t="shared" si="1"/>
        <v>https://pypi.org/project/aioitertools/0.12.0</v>
      </c>
      <c r="H8" s="12">
        <v>45537</v>
      </c>
      <c r="I8" s="23" t="s">
        <v>5453</v>
      </c>
      <c r="J8" s="116" t="s">
        <v>44</v>
      </c>
      <c r="K8" s="110" t="s">
        <v>83</v>
      </c>
      <c r="L8" s="110" t="s">
        <v>5459</v>
      </c>
      <c r="M8" s="112" t="s">
        <v>32</v>
      </c>
      <c r="N8" s="113"/>
      <c r="O8" s="114" t="str">
        <f t="shared" si="2"/>
        <v>NVD NIST aioitertools link</v>
      </c>
      <c r="P8" s="117" t="s">
        <v>34</v>
      </c>
      <c r="Q8" s="110" t="str">
        <f t="shared" si="3"/>
        <v>CVE MITRE aioitertools link</v>
      </c>
      <c r="R8" s="117" t="s">
        <v>34</v>
      </c>
      <c r="S8" s="114" t="str">
        <f t="shared" si="4"/>
        <v>Snyk aioitertools link</v>
      </c>
      <c r="T8" s="117" t="s">
        <v>34</v>
      </c>
      <c r="U8" s="110" t="str">
        <f t="shared" si="5"/>
        <v>Exploit-DB aioitertools link</v>
      </c>
      <c r="V8" s="117" t="s">
        <v>34</v>
      </c>
      <c r="W8" s="117" t="s">
        <v>38</v>
      </c>
    </row>
    <row r="9" spans="1:23" ht="60" x14ac:dyDescent="0.25">
      <c r="A9" s="32">
        <v>6</v>
      </c>
      <c r="B9" s="19" t="s">
        <v>89</v>
      </c>
      <c r="C9" s="32" t="s">
        <v>90</v>
      </c>
      <c r="D9" s="110" t="str">
        <f t="shared" si="0"/>
        <v>https://pypi.org/project/aiosignal/1.2.0</v>
      </c>
      <c r="E9" s="9">
        <v>44486</v>
      </c>
      <c r="F9" s="12" t="s">
        <v>825</v>
      </c>
      <c r="G9" s="111" t="str">
        <f t="shared" si="1"/>
        <v>https://pypi.org/project/aiosignal/1.3.2</v>
      </c>
      <c r="H9" s="12">
        <v>45640</v>
      </c>
      <c r="I9" s="23" t="s">
        <v>5451</v>
      </c>
      <c r="J9" s="23" t="s">
        <v>5448</v>
      </c>
      <c r="K9" s="110" t="s">
        <v>5460</v>
      </c>
      <c r="L9" s="110" t="s">
        <v>5461</v>
      </c>
      <c r="M9" s="112" t="s">
        <v>32</v>
      </c>
      <c r="N9" s="113"/>
      <c r="O9" s="114" t="str">
        <f t="shared" si="2"/>
        <v>NVD NIST aiosignal link</v>
      </c>
      <c r="P9" s="117" t="s">
        <v>34</v>
      </c>
      <c r="Q9" s="110" t="str">
        <f t="shared" si="3"/>
        <v>CVE MITRE aiosignal link</v>
      </c>
      <c r="R9" s="117" t="s">
        <v>34</v>
      </c>
      <c r="S9" s="114" t="str">
        <f t="shared" si="4"/>
        <v>Snyk aiosignal link</v>
      </c>
      <c r="T9" s="115" t="s">
        <v>5450</v>
      </c>
      <c r="U9" s="110" t="str">
        <f t="shared" si="5"/>
        <v>Exploit-DB aiosignal link</v>
      </c>
      <c r="V9" s="117" t="s">
        <v>34</v>
      </c>
      <c r="W9" s="117" t="s">
        <v>38</v>
      </c>
    </row>
    <row r="10" spans="1:23" ht="60" x14ac:dyDescent="0.25">
      <c r="A10" s="32">
        <v>7</v>
      </c>
      <c r="B10" s="19" t="s">
        <v>100</v>
      </c>
      <c r="C10" s="32" t="s">
        <v>101</v>
      </c>
      <c r="D10" s="110" t="str">
        <f t="shared" si="0"/>
        <v>https://pypi.org/project/aiosqlite/0.18.0</v>
      </c>
      <c r="E10" s="9">
        <v>44914</v>
      </c>
      <c r="F10" s="12" t="s">
        <v>102</v>
      </c>
      <c r="G10" s="111" t="str">
        <f t="shared" si="1"/>
        <v>https://pypi.org/project/aiosqlite/0.21.0</v>
      </c>
      <c r="H10" s="12">
        <v>45691</v>
      </c>
      <c r="I10" s="23" t="s">
        <v>5451</v>
      </c>
      <c r="J10" s="23" t="s">
        <v>5448</v>
      </c>
      <c r="K10" s="110" t="s">
        <v>104</v>
      </c>
      <c r="L10" s="110" t="s">
        <v>5462</v>
      </c>
      <c r="M10" s="112" t="s">
        <v>32</v>
      </c>
      <c r="N10" s="113"/>
      <c r="O10" s="114" t="str">
        <f t="shared" si="2"/>
        <v>NVD NIST aiosqlite link</v>
      </c>
      <c r="P10" s="117" t="s">
        <v>34</v>
      </c>
      <c r="Q10" s="110" t="str">
        <f t="shared" si="3"/>
        <v>CVE MITRE aiosqlite link</v>
      </c>
      <c r="R10" s="117" t="s">
        <v>34</v>
      </c>
      <c r="S10" s="114" t="str">
        <f t="shared" si="4"/>
        <v>Snyk aiosqlite link</v>
      </c>
      <c r="T10" s="117" t="s">
        <v>34</v>
      </c>
      <c r="U10" s="110" t="str">
        <f t="shared" si="5"/>
        <v>Exploit-DB aiosqlite link</v>
      </c>
      <c r="V10" s="117" t="s">
        <v>34</v>
      </c>
      <c r="W10" s="117" t="s">
        <v>38</v>
      </c>
    </row>
    <row r="11" spans="1:23" ht="60" x14ac:dyDescent="0.25">
      <c r="A11" s="32">
        <v>8</v>
      </c>
      <c r="B11" s="19" t="s">
        <v>110</v>
      </c>
      <c r="C11" s="32" t="s">
        <v>111</v>
      </c>
      <c r="D11" s="110" t="str">
        <f t="shared" si="0"/>
        <v>https://pypi.org/project/alabaster/0.7.12</v>
      </c>
      <c r="E11" s="9">
        <v>43376</v>
      </c>
      <c r="F11" s="12" t="s">
        <v>112</v>
      </c>
      <c r="G11" s="111" t="str">
        <f t="shared" si="1"/>
        <v>https://pypi.org/project/alabaster/1.0.0</v>
      </c>
      <c r="H11" s="12">
        <v>45470</v>
      </c>
      <c r="I11" s="23" t="s">
        <v>5463</v>
      </c>
      <c r="J11" s="23" t="s">
        <v>5448</v>
      </c>
      <c r="K11" s="110" t="s">
        <v>5464</v>
      </c>
      <c r="L11" s="110" t="str">
        <f t="shared" ref="L11:L40" si="6">HYPERLINK(_xlfn.CONCAT($K11,"/security"))</f>
        <v>https://github.com/sphinx-doc/alabaster/security</v>
      </c>
      <c r="M11" s="112" t="s">
        <v>32</v>
      </c>
      <c r="N11" s="113"/>
      <c r="O11" s="114" t="str">
        <f t="shared" si="2"/>
        <v>NVD NIST alabaster link</v>
      </c>
      <c r="P11" s="117" t="s">
        <v>34</v>
      </c>
      <c r="Q11" s="110" t="str">
        <f t="shared" si="3"/>
        <v>CVE MITRE alabaster link</v>
      </c>
      <c r="R11" s="117" t="s">
        <v>34</v>
      </c>
      <c r="S11" s="114" t="str">
        <f t="shared" si="4"/>
        <v>Snyk alabaster link</v>
      </c>
      <c r="T11" s="117" t="s">
        <v>34</v>
      </c>
      <c r="U11" s="110" t="str">
        <f t="shared" si="5"/>
        <v>Exploit-DB alabaster link</v>
      </c>
      <c r="V11" s="117" t="s">
        <v>34</v>
      </c>
      <c r="W11" s="117" t="s">
        <v>38</v>
      </c>
    </row>
    <row r="12" spans="1:23" ht="60" x14ac:dyDescent="0.25">
      <c r="A12" s="32">
        <v>9</v>
      </c>
      <c r="B12" s="19" t="s">
        <v>120</v>
      </c>
      <c r="C12" s="32" t="s">
        <v>121</v>
      </c>
      <c r="D12" s="110" t="str">
        <f t="shared" si="0"/>
        <v>https://pypi.org/project/altgraph/0.17.3</v>
      </c>
      <c r="E12" s="9">
        <v>44830</v>
      </c>
      <c r="F12" s="12" t="s">
        <v>122</v>
      </c>
      <c r="G12" s="111" t="str">
        <f t="shared" si="1"/>
        <v>https://pypi.org/project/altgraph/0.17.4</v>
      </c>
      <c r="H12" s="12">
        <v>45741</v>
      </c>
      <c r="I12" s="23" t="s">
        <v>152</v>
      </c>
      <c r="J12" s="32" t="s">
        <v>152</v>
      </c>
      <c r="K12" s="110" t="s">
        <v>5465</v>
      </c>
      <c r="L12" s="110" t="str">
        <f t="shared" si="6"/>
        <v>https://github.com/ronaldoussoren/altgraph/security</v>
      </c>
      <c r="M12" s="112" t="s">
        <v>32</v>
      </c>
      <c r="N12" s="113"/>
      <c r="O12" s="114" t="str">
        <f t="shared" si="2"/>
        <v>NVD NIST altgraph link</v>
      </c>
      <c r="P12" s="117" t="s">
        <v>34</v>
      </c>
      <c r="Q12" s="110" t="str">
        <f t="shared" si="3"/>
        <v>CVE MITRE altgraph link</v>
      </c>
      <c r="R12" s="117" t="s">
        <v>34</v>
      </c>
      <c r="S12" s="114" t="str">
        <f t="shared" si="4"/>
        <v>Snyk altgraph link</v>
      </c>
      <c r="T12" s="117" t="s">
        <v>34</v>
      </c>
      <c r="U12" s="110" t="str">
        <f t="shared" si="5"/>
        <v>Exploit-DB altgraph link</v>
      </c>
      <c r="V12" s="117" t="s">
        <v>34</v>
      </c>
      <c r="W12" s="117" t="s">
        <v>38</v>
      </c>
    </row>
    <row r="13" spans="1:23" ht="75" x14ac:dyDescent="0.25">
      <c r="A13" s="32">
        <v>10</v>
      </c>
      <c r="B13" s="19" t="s">
        <v>131</v>
      </c>
      <c r="C13" s="32" t="s">
        <v>132</v>
      </c>
      <c r="D13" s="110" t="str">
        <f t="shared" si="0"/>
        <v>https://pypi.org/project/anaconda-catalogs/0.2.0</v>
      </c>
      <c r="E13" s="9">
        <v>44988</v>
      </c>
      <c r="F13" s="12" t="s">
        <v>132</v>
      </c>
      <c r="G13" s="111" t="str">
        <f t="shared" si="1"/>
        <v>https://pypi.org/project/anaconda-catalogs/0.2.0</v>
      </c>
      <c r="H13" s="12">
        <v>44988</v>
      </c>
      <c r="I13" s="23" t="s">
        <v>5453</v>
      </c>
      <c r="J13" s="32" t="s">
        <v>152</v>
      </c>
      <c r="K13" s="12" t="s">
        <v>154</v>
      </c>
      <c r="L13" s="110" t="str">
        <f t="shared" si="6"/>
        <v>CHECK/security</v>
      </c>
      <c r="M13" s="120"/>
      <c r="N13" s="113"/>
      <c r="O13" s="114" t="str">
        <f t="shared" si="2"/>
        <v>NVD NIST anaconda-catalogs link</v>
      </c>
      <c r="P13" s="117" t="s">
        <v>34</v>
      </c>
      <c r="Q13" s="110" t="str">
        <f t="shared" si="3"/>
        <v>CVE MITRE anaconda-catalogs link</v>
      </c>
      <c r="R13" s="117" t="s">
        <v>34</v>
      </c>
      <c r="S13" s="114" t="str">
        <f t="shared" si="4"/>
        <v>Snyk anaconda-catalogs link</v>
      </c>
      <c r="T13" s="117" t="s">
        <v>34</v>
      </c>
      <c r="U13" s="110" t="str">
        <f t="shared" si="5"/>
        <v>Exploit-DB anaconda-catalogs link</v>
      </c>
      <c r="V13" s="117" t="s">
        <v>34</v>
      </c>
      <c r="W13" s="117" t="s">
        <v>38</v>
      </c>
    </row>
    <row r="14" spans="1:23" ht="60" x14ac:dyDescent="0.25">
      <c r="A14" s="32">
        <v>11</v>
      </c>
      <c r="B14" s="19" t="s">
        <v>140</v>
      </c>
      <c r="C14" s="32" t="s">
        <v>141</v>
      </c>
      <c r="D14" s="110" t="str">
        <f t="shared" si="0"/>
        <v>https://pypi.org/project/anaconda-client/1.11.3</v>
      </c>
      <c r="E14" s="9" t="s">
        <v>153</v>
      </c>
      <c r="F14" s="12" t="s">
        <v>26</v>
      </c>
      <c r="G14" s="111" t="str">
        <f t="shared" si="1"/>
        <v>https://pypi.org/project/anaconda-client/1.13.0</v>
      </c>
      <c r="H14" s="12">
        <v>45762</v>
      </c>
      <c r="I14" s="23" t="s">
        <v>5453</v>
      </c>
      <c r="J14" s="23" t="s">
        <v>5448</v>
      </c>
      <c r="K14" s="12" t="s">
        <v>5466</v>
      </c>
      <c r="L14" s="110" t="str">
        <f t="shared" si="6"/>
        <v>https://github.com/anaconda/anaconda-client/security</v>
      </c>
      <c r="M14" s="112" t="s">
        <v>32</v>
      </c>
      <c r="N14" s="113"/>
      <c r="O14" s="114" t="str">
        <f t="shared" si="2"/>
        <v>NVD NIST anaconda-client link</v>
      </c>
      <c r="P14" s="117" t="s">
        <v>34</v>
      </c>
      <c r="Q14" s="110" t="str">
        <f t="shared" si="3"/>
        <v>CVE MITRE anaconda-client link</v>
      </c>
      <c r="R14" s="117" t="s">
        <v>34</v>
      </c>
      <c r="S14" s="114" t="str">
        <f t="shared" si="4"/>
        <v>Snyk anaconda-client link</v>
      </c>
      <c r="T14" s="117" t="s">
        <v>34</v>
      </c>
      <c r="U14" s="110" t="str">
        <f t="shared" si="5"/>
        <v>Exploit-DB anaconda-client link</v>
      </c>
      <c r="V14" s="117" t="s">
        <v>34</v>
      </c>
      <c r="W14" s="117" t="s">
        <v>38</v>
      </c>
    </row>
    <row r="15" spans="1:23" ht="45" x14ac:dyDescent="0.25">
      <c r="A15" s="32">
        <v>12</v>
      </c>
      <c r="B15" s="19" t="s">
        <v>151</v>
      </c>
      <c r="C15" s="32" t="s">
        <v>40</v>
      </c>
      <c r="D15" s="32" t="s">
        <v>152</v>
      </c>
      <c r="E15" s="35" t="s">
        <v>153</v>
      </c>
      <c r="F15" s="35" t="s">
        <v>153</v>
      </c>
      <c r="G15" s="35" t="s">
        <v>153</v>
      </c>
      <c r="H15" s="35" t="s">
        <v>153</v>
      </c>
      <c r="I15" s="113"/>
      <c r="J15" s="121"/>
      <c r="K15" s="12" t="s">
        <v>154</v>
      </c>
      <c r="L15" s="110" t="str">
        <f t="shared" si="6"/>
        <v>CHECK/security</v>
      </c>
      <c r="M15" s="113"/>
      <c r="N15" s="113"/>
      <c r="O15" s="114" t="str">
        <f t="shared" si="2"/>
        <v>NVD NIST anaconda-navigator link</v>
      </c>
      <c r="P15" s="117" t="s">
        <v>34</v>
      </c>
      <c r="Q15" s="110" t="str">
        <f t="shared" si="3"/>
        <v>CVE MITRE anaconda-navigator link</v>
      </c>
      <c r="R15" s="117" t="s">
        <v>34</v>
      </c>
      <c r="S15" s="114" t="str">
        <f t="shared" si="4"/>
        <v>Snyk anaconda-navigator link</v>
      </c>
      <c r="T15" s="117" t="s">
        <v>34</v>
      </c>
      <c r="U15" s="110" t="str">
        <f t="shared" si="5"/>
        <v>Exploit-DB anaconda-navigator link</v>
      </c>
      <c r="V15" s="117" t="s">
        <v>34</v>
      </c>
      <c r="W15" s="117" t="s">
        <v>38</v>
      </c>
    </row>
    <row r="16" spans="1:23" ht="75" x14ac:dyDescent="0.25">
      <c r="A16" s="32">
        <v>13</v>
      </c>
      <c r="B16" s="19" t="s">
        <v>160</v>
      </c>
      <c r="C16" s="32" t="s">
        <v>161</v>
      </c>
      <c r="D16" s="32" t="s">
        <v>152</v>
      </c>
      <c r="E16" s="35" t="s">
        <v>153</v>
      </c>
      <c r="F16" s="35" t="s">
        <v>153</v>
      </c>
      <c r="G16" s="35" t="s">
        <v>153</v>
      </c>
      <c r="H16" s="35" t="s">
        <v>153</v>
      </c>
      <c r="I16" s="23" t="s">
        <v>152</v>
      </c>
      <c r="J16" s="32" t="s">
        <v>152</v>
      </c>
      <c r="K16" s="12" t="s">
        <v>162</v>
      </c>
      <c r="L16" s="110" t="str">
        <f t="shared" si="6"/>
        <v>https://github.com/anaconda/anaconda-project/security</v>
      </c>
      <c r="M16" s="112" t="s">
        <v>32</v>
      </c>
      <c r="N16" s="113"/>
      <c r="O16" s="114" t="str">
        <f t="shared" si="2"/>
        <v>NVD NIST anaconda-project link</v>
      </c>
      <c r="P16" s="117" t="s">
        <v>34</v>
      </c>
      <c r="Q16" s="110" t="str">
        <f t="shared" si="3"/>
        <v>CVE MITRE anaconda-project link</v>
      </c>
      <c r="R16" s="117" t="s">
        <v>34</v>
      </c>
      <c r="S16" s="114" t="str">
        <f t="shared" si="4"/>
        <v>Snyk anaconda-project link</v>
      </c>
      <c r="T16" s="117" t="s">
        <v>34</v>
      </c>
      <c r="U16" s="110" t="str">
        <f t="shared" si="5"/>
        <v>Exploit-DB anaconda-project link</v>
      </c>
      <c r="V16" s="117" t="s">
        <v>34</v>
      </c>
      <c r="W16" s="117" t="s">
        <v>38</v>
      </c>
    </row>
    <row r="17" spans="1:23" ht="90" x14ac:dyDescent="0.25">
      <c r="A17" s="32">
        <v>14</v>
      </c>
      <c r="B17" s="19" t="s">
        <v>168</v>
      </c>
      <c r="C17" s="32" t="s">
        <v>169</v>
      </c>
      <c r="D17" s="110" t="str">
        <f t="shared" ref="D17:D32" si="7">HYPERLINK(_xlfn.CONCAT("https://pypi.org/project/",$B17,""))</f>
        <v>https://pypi.org/project/annotated-types</v>
      </c>
      <c r="E17" s="9">
        <v>45433</v>
      </c>
      <c r="F17" s="13" t="s">
        <v>169</v>
      </c>
      <c r="G17" s="111" t="str">
        <f t="shared" ref="G17:G80" si="8">HYPERLINK(_xlfn.CONCAT("https://pypi.org/project/",$B17,"/",$F17))</f>
        <v>https://pypi.org/project/annotated-types/0.7.0</v>
      </c>
      <c r="H17" s="13">
        <v>45433</v>
      </c>
      <c r="I17" s="23" t="s">
        <v>5453</v>
      </c>
      <c r="J17" s="116" t="s">
        <v>44</v>
      </c>
      <c r="K17" s="122" t="s">
        <v>5467</v>
      </c>
      <c r="L17" s="110" t="str">
        <f t="shared" si="6"/>
        <v>https://github.com/annotated-types/annotated-types/security</v>
      </c>
      <c r="M17" s="112" t="s">
        <v>32</v>
      </c>
      <c r="N17" s="113"/>
      <c r="O17" s="114" t="str">
        <f t="shared" si="2"/>
        <v>NVD NIST annotated-types link</v>
      </c>
      <c r="P17" s="117" t="s">
        <v>34</v>
      </c>
      <c r="Q17" s="110" t="str">
        <f t="shared" si="3"/>
        <v>CVE MITRE annotated-types link</v>
      </c>
      <c r="R17" s="117" t="s">
        <v>34</v>
      </c>
      <c r="S17" s="114" t="str">
        <f t="shared" si="4"/>
        <v>Snyk annotated-types link</v>
      </c>
      <c r="T17" s="117" t="s">
        <v>34</v>
      </c>
      <c r="U17" s="110" t="str">
        <f t="shared" si="5"/>
        <v>Exploit-DB annotated-types link</v>
      </c>
      <c r="V17" s="117" t="s">
        <v>34</v>
      </c>
      <c r="W17" s="117" t="s">
        <v>38</v>
      </c>
    </row>
    <row r="18" spans="1:23" ht="60" x14ac:dyDescent="0.25">
      <c r="A18" s="32">
        <v>15</v>
      </c>
      <c r="B18" s="19" t="s">
        <v>178</v>
      </c>
      <c r="C18" s="32" t="s">
        <v>179</v>
      </c>
      <c r="D18" s="110" t="str">
        <f t="shared" si="7"/>
        <v>https://pypi.org/project/ansi2html</v>
      </c>
      <c r="E18" s="9">
        <v>44720</v>
      </c>
      <c r="F18" s="12" t="s">
        <v>180</v>
      </c>
      <c r="G18" s="111" t="str">
        <f t="shared" si="8"/>
        <v>https://pypi.org/project/ansi2html/1.9.2</v>
      </c>
      <c r="H18" s="12">
        <v>45466</v>
      </c>
      <c r="I18" s="23" t="s">
        <v>5468</v>
      </c>
      <c r="J18" s="23" t="s">
        <v>5448</v>
      </c>
      <c r="K18" s="110" t="s">
        <v>5469</v>
      </c>
      <c r="L18" s="110" t="str">
        <f t="shared" si="6"/>
        <v>https://github.com/pycontribs/ansi2html/security</v>
      </c>
      <c r="M18" s="112" t="s">
        <v>32</v>
      </c>
      <c r="N18" s="113"/>
      <c r="O18" s="114" t="str">
        <f t="shared" si="2"/>
        <v>NVD NIST ansi2html link</v>
      </c>
      <c r="P18" s="115" t="s">
        <v>5450</v>
      </c>
      <c r="Q18" s="110" t="str">
        <f t="shared" si="3"/>
        <v>CVE MITRE ansi2html link</v>
      </c>
      <c r="R18" s="115" t="s">
        <v>5450</v>
      </c>
      <c r="S18" s="114" t="str">
        <f t="shared" si="4"/>
        <v>Snyk ansi2html link</v>
      </c>
      <c r="T18" s="115" t="s">
        <v>5450</v>
      </c>
      <c r="U18" s="110" t="str">
        <f t="shared" si="5"/>
        <v>Exploit-DB ansi2html link</v>
      </c>
      <c r="V18" s="117" t="s">
        <v>34</v>
      </c>
      <c r="W18" s="117" t="s">
        <v>38</v>
      </c>
    </row>
    <row r="19" spans="1:23" ht="60" x14ac:dyDescent="0.25">
      <c r="A19" s="32">
        <v>16</v>
      </c>
      <c r="B19" s="19" t="s">
        <v>189</v>
      </c>
      <c r="C19" s="32" t="s">
        <v>190</v>
      </c>
      <c r="D19" s="110" t="str">
        <f t="shared" si="7"/>
        <v>https://pypi.org/project/anyio</v>
      </c>
      <c r="E19" s="9">
        <v>44572</v>
      </c>
      <c r="F19" s="14">
        <v>4.9000000000000004</v>
      </c>
      <c r="G19" s="111" t="str">
        <f t="shared" si="8"/>
        <v>https://pypi.org/project/anyio/4.9</v>
      </c>
      <c r="H19" s="12">
        <v>45733</v>
      </c>
      <c r="I19" s="23" t="s">
        <v>5451</v>
      </c>
      <c r="J19" s="23" t="s">
        <v>5448</v>
      </c>
      <c r="K19" s="110" t="s">
        <v>5470</v>
      </c>
      <c r="L19" s="110" t="str">
        <f t="shared" si="6"/>
        <v>https://github.com/agronholm/anyio/security</v>
      </c>
      <c r="M19" s="112" t="s">
        <v>32</v>
      </c>
      <c r="N19" s="113"/>
      <c r="O19" s="114" t="str">
        <f t="shared" si="2"/>
        <v>NVD NIST anyio link</v>
      </c>
      <c r="P19" s="117" t="s">
        <v>34</v>
      </c>
      <c r="Q19" s="110" t="str">
        <f t="shared" si="3"/>
        <v>CVE MITRE anyio link</v>
      </c>
      <c r="R19" s="117" t="s">
        <v>34</v>
      </c>
      <c r="S19" s="114" t="str">
        <f>HYPERLINK(CONCATENATE("https://security.snyk.io/vuln/pip?search=",$B19),CONCATENATE("Snyk ",$B19," link"))</f>
        <v>Snyk anyio link</v>
      </c>
      <c r="T19" s="115" t="s">
        <v>5450</v>
      </c>
      <c r="U19" s="110" t="str">
        <f t="shared" si="5"/>
        <v>Exploit-DB anyio link</v>
      </c>
      <c r="V19" s="117" t="s">
        <v>34</v>
      </c>
      <c r="W19" s="117" t="s">
        <v>38</v>
      </c>
    </row>
    <row r="20" spans="1:23" ht="45" x14ac:dyDescent="0.25">
      <c r="A20" s="32">
        <v>17</v>
      </c>
      <c r="B20" s="19" t="s">
        <v>200</v>
      </c>
      <c r="C20" s="117" t="s">
        <v>201</v>
      </c>
      <c r="D20" s="110" t="str">
        <f t="shared" si="7"/>
        <v>https://pypi.org/project/appdirs</v>
      </c>
      <c r="E20" s="9">
        <v>43962</v>
      </c>
      <c r="F20" s="123" t="s">
        <v>201</v>
      </c>
      <c r="G20" s="111" t="str">
        <f t="shared" si="8"/>
        <v>https://pypi.org/project/appdirs/1.4.4</v>
      </c>
      <c r="H20" s="12">
        <v>43962</v>
      </c>
      <c r="I20" s="23" t="s">
        <v>152</v>
      </c>
      <c r="J20" s="23" t="s">
        <v>5448</v>
      </c>
      <c r="K20" s="12" t="s">
        <v>154</v>
      </c>
      <c r="L20" s="110" t="str">
        <f t="shared" si="6"/>
        <v>CHECK/security</v>
      </c>
      <c r="M20" s="113"/>
      <c r="N20" s="113"/>
      <c r="O20" s="114" t="str">
        <f t="shared" si="2"/>
        <v>NVD NIST appdirs link</v>
      </c>
      <c r="P20" s="117" t="s">
        <v>34</v>
      </c>
      <c r="Q20" s="110" t="str">
        <f t="shared" si="3"/>
        <v>CVE MITRE appdirs link</v>
      </c>
      <c r="R20" s="117" t="s">
        <v>34</v>
      </c>
      <c r="S20" s="114" t="str">
        <f t="shared" ref="S20:S23" si="9">HYPERLINK(CONCATENATE("https://security.snyk.io/vuln/pip?search=",$B20),CONCATENATE("Snyk ",$B20," link"))</f>
        <v>Snyk appdirs link</v>
      </c>
      <c r="T20" s="117" t="s">
        <v>34</v>
      </c>
      <c r="U20" s="110" t="str">
        <f t="shared" si="5"/>
        <v>Exploit-DB appdirs link</v>
      </c>
      <c r="V20" s="117" t="s">
        <v>34</v>
      </c>
      <c r="W20" s="117" t="s">
        <v>38</v>
      </c>
    </row>
    <row r="21" spans="1:23" ht="45" x14ac:dyDescent="0.25">
      <c r="A21" s="32">
        <v>18</v>
      </c>
      <c r="B21" s="19" t="s">
        <v>209</v>
      </c>
      <c r="C21" s="32" t="s">
        <v>210</v>
      </c>
      <c r="D21" s="110" t="str">
        <f t="shared" si="7"/>
        <v>https://pypi.org/project/argh</v>
      </c>
      <c r="E21" s="9">
        <v>44974</v>
      </c>
      <c r="F21" s="12" t="s">
        <v>211</v>
      </c>
      <c r="G21" s="111" t="str">
        <f t="shared" si="8"/>
        <v>https://pypi.org/project/argh/0.31.3</v>
      </c>
      <c r="H21" s="12">
        <v>45487</v>
      </c>
      <c r="I21" s="23" t="s">
        <v>5453</v>
      </c>
      <c r="J21" s="116" t="s">
        <v>44</v>
      </c>
      <c r="K21" s="122" t="s">
        <v>5471</v>
      </c>
      <c r="L21" s="110" t="str">
        <f t="shared" si="6"/>
        <v>https://github.com/neithere/argh/security</v>
      </c>
      <c r="M21" s="112" t="s">
        <v>32</v>
      </c>
      <c r="N21" s="113"/>
      <c r="O21" s="114" t="str">
        <f t="shared" si="2"/>
        <v>NVD NIST argh link</v>
      </c>
      <c r="P21" s="115" t="s">
        <v>5450</v>
      </c>
      <c r="Q21" s="110" t="str">
        <f t="shared" si="3"/>
        <v>CVE MITRE argh link</v>
      </c>
      <c r="R21" s="117" t="s">
        <v>34</v>
      </c>
      <c r="S21" s="114" t="str">
        <f t="shared" si="9"/>
        <v>Snyk argh link</v>
      </c>
      <c r="T21" s="117" t="s">
        <v>34</v>
      </c>
      <c r="U21" s="110" t="str">
        <f t="shared" si="5"/>
        <v>Exploit-DB argh link</v>
      </c>
      <c r="V21" s="117" t="s">
        <v>34</v>
      </c>
      <c r="W21" s="117" t="s">
        <v>38</v>
      </c>
    </row>
    <row r="22" spans="1:23" ht="60" x14ac:dyDescent="0.25">
      <c r="A22" s="32">
        <v>19</v>
      </c>
      <c r="B22" s="19" t="s">
        <v>220</v>
      </c>
      <c r="C22" s="32" t="s">
        <v>221</v>
      </c>
      <c r="D22" s="110" t="str">
        <f t="shared" si="7"/>
        <v>https://pypi.org/project/argon2-cffi</v>
      </c>
      <c r="E22" s="9">
        <v>44541</v>
      </c>
      <c r="F22" s="12" t="s">
        <v>222</v>
      </c>
      <c r="G22" s="111" t="str">
        <f t="shared" si="8"/>
        <v>https://pypi.org/project/argon2-cffi/25.1.0</v>
      </c>
      <c r="H22" s="12">
        <v>45811</v>
      </c>
      <c r="I22" s="23" t="s">
        <v>5453</v>
      </c>
      <c r="J22" s="23" t="s">
        <v>5448</v>
      </c>
      <c r="K22" s="110" t="s">
        <v>5472</v>
      </c>
      <c r="L22" s="110" t="str">
        <f t="shared" si="6"/>
        <v>https://github.com/hynek/argon2-cffi/security</v>
      </c>
      <c r="M22" s="112" t="s">
        <v>32</v>
      </c>
      <c r="N22" s="113"/>
      <c r="O22" s="114" t="str">
        <f t="shared" si="2"/>
        <v>NVD NIST argon2-cffi link</v>
      </c>
      <c r="P22" s="117" t="s">
        <v>34</v>
      </c>
      <c r="Q22" s="110" t="str">
        <f t="shared" si="3"/>
        <v>CVE MITRE argon2-cffi link</v>
      </c>
      <c r="R22" s="117" t="s">
        <v>34</v>
      </c>
      <c r="S22" s="114" t="str">
        <f t="shared" si="9"/>
        <v>Snyk argon2-cffi link</v>
      </c>
      <c r="T22" s="117" t="s">
        <v>34</v>
      </c>
      <c r="U22" s="110" t="str">
        <f t="shared" si="5"/>
        <v>Exploit-DB argon2-cffi link</v>
      </c>
      <c r="V22" s="117" t="s">
        <v>34</v>
      </c>
      <c r="W22" s="117" t="s">
        <v>38</v>
      </c>
    </row>
    <row r="23" spans="1:23" ht="75" x14ac:dyDescent="0.25">
      <c r="A23" s="32">
        <v>20</v>
      </c>
      <c r="B23" s="19" t="s">
        <v>224</v>
      </c>
      <c r="C23" s="117" t="s">
        <v>231</v>
      </c>
      <c r="D23" s="110" t="str">
        <f t="shared" si="7"/>
        <v>https://pypi.org/project/argon2-cffi-bindings</v>
      </c>
      <c r="E23" s="9">
        <v>44531</v>
      </c>
      <c r="F23" s="123" t="s">
        <v>231</v>
      </c>
      <c r="G23" s="111" t="str">
        <f t="shared" si="8"/>
        <v>https://pypi.org/project/argon2-cffi-bindings/21.2.0</v>
      </c>
      <c r="H23" s="9">
        <v>44531</v>
      </c>
      <c r="I23" s="23" t="s">
        <v>5473</v>
      </c>
      <c r="J23" s="23" t="s">
        <v>5448</v>
      </c>
      <c r="K23" s="110" t="s">
        <v>5474</v>
      </c>
      <c r="L23" s="110" t="str">
        <f t="shared" si="6"/>
        <v>https://github.com/hynek/argon2-cffi-bindings/security</v>
      </c>
      <c r="M23" s="112" t="s">
        <v>32</v>
      </c>
      <c r="N23" s="113"/>
      <c r="O23" s="114" t="str">
        <f t="shared" si="2"/>
        <v>NVD NIST argon2-cffi-bindings link</v>
      </c>
      <c r="P23" s="117" t="s">
        <v>34</v>
      </c>
      <c r="Q23" s="110" t="str">
        <f t="shared" si="3"/>
        <v>CVE MITRE argon2-cffi-bindings link</v>
      </c>
      <c r="R23" s="117" t="s">
        <v>34</v>
      </c>
      <c r="S23" s="114" t="str">
        <f t="shared" si="9"/>
        <v>Snyk argon2-cffi-bindings link</v>
      </c>
      <c r="T23" s="117" t="s">
        <v>34</v>
      </c>
      <c r="U23" s="110" t="str">
        <f t="shared" si="5"/>
        <v>Exploit-DB argon2-cffi-bindings link</v>
      </c>
      <c r="V23" s="117" t="s">
        <v>34</v>
      </c>
      <c r="W23" s="117" t="s">
        <v>38</v>
      </c>
    </row>
    <row r="24" spans="1:23" ht="60" x14ac:dyDescent="0.25">
      <c r="A24" s="32">
        <v>21</v>
      </c>
      <c r="B24" s="19" t="s">
        <v>239</v>
      </c>
      <c r="C24" s="32" t="s">
        <v>240</v>
      </c>
      <c r="D24" s="110" t="str">
        <f t="shared" si="7"/>
        <v>https://pypi.org/project/arrow</v>
      </c>
      <c r="E24" s="9">
        <v>44808</v>
      </c>
      <c r="F24" s="12" t="s">
        <v>241</v>
      </c>
      <c r="G24" s="111" t="str">
        <f t="shared" si="8"/>
        <v>https://pypi.org/project/arrow/1.3.0</v>
      </c>
      <c r="H24" s="12">
        <v>45200</v>
      </c>
      <c r="I24" s="23" t="s">
        <v>5453</v>
      </c>
      <c r="J24" s="23" t="s">
        <v>5448</v>
      </c>
      <c r="K24" s="110" t="s">
        <v>5475</v>
      </c>
      <c r="L24" s="110" t="str">
        <f t="shared" si="6"/>
        <v>https://github.com/arrow-py/arrow/security</v>
      </c>
      <c r="M24" s="112" t="s">
        <v>32</v>
      </c>
      <c r="N24" s="113"/>
      <c r="O24" s="114" t="str">
        <f t="shared" si="2"/>
        <v>NVD NIST arrow link</v>
      </c>
      <c r="P24" s="115" t="s">
        <v>5450</v>
      </c>
      <c r="Q24" s="110" t="str">
        <f t="shared" si="3"/>
        <v>CVE MITRE arrow link</v>
      </c>
      <c r="R24" s="115" t="s">
        <v>5450</v>
      </c>
      <c r="S24" s="114" t="str">
        <f t="shared" si="4"/>
        <v>Snyk arrow link</v>
      </c>
      <c r="T24" s="115" t="s">
        <v>5450</v>
      </c>
      <c r="U24" s="110" t="str">
        <f t="shared" si="5"/>
        <v>Exploit-DB arrow link</v>
      </c>
      <c r="V24" s="115" t="s">
        <v>5450</v>
      </c>
      <c r="W24" s="117" t="s">
        <v>38</v>
      </c>
    </row>
    <row r="25" spans="1:23" ht="60" x14ac:dyDescent="0.25">
      <c r="A25" s="32">
        <v>22</v>
      </c>
      <c r="B25" s="19" t="s">
        <v>250</v>
      </c>
      <c r="C25" s="117" t="s">
        <v>251</v>
      </c>
      <c r="D25" s="110" t="str">
        <f t="shared" si="7"/>
        <v>https://pypi.org/project/asn1crypto</v>
      </c>
      <c r="E25" s="9">
        <v>44636</v>
      </c>
      <c r="F25" s="123" t="s">
        <v>251</v>
      </c>
      <c r="G25" s="111" t="str">
        <f t="shared" si="8"/>
        <v>https://pypi.org/project/asn1crypto/1.5.1</v>
      </c>
      <c r="H25" s="9">
        <v>44636</v>
      </c>
      <c r="I25" s="23" t="s">
        <v>152</v>
      </c>
      <c r="J25" s="23" t="s">
        <v>5448</v>
      </c>
      <c r="K25" s="12" t="s">
        <v>154</v>
      </c>
      <c r="L25" s="110" t="str">
        <f t="shared" si="6"/>
        <v>CHECK/security</v>
      </c>
      <c r="M25" s="113"/>
      <c r="N25" s="113"/>
      <c r="O25" s="114" t="str">
        <f t="shared" si="2"/>
        <v>NVD NIST asn1crypto link</v>
      </c>
      <c r="P25" s="117" t="s">
        <v>34</v>
      </c>
      <c r="Q25" s="110" t="str">
        <f t="shared" si="3"/>
        <v>CVE MITRE asn1crypto link</v>
      </c>
      <c r="R25" s="117" t="s">
        <v>34</v>
      </c>
      <c r="S25" s="114" t="str">
        <f t="shared" si="4"/>
        <v>Snyk asn1crypto link</v>
      </c>
      <c r="T25" s="115" t="s">
        <v>5450</v>
      </c>
      <c r="U25" s="110" t="str">
        <f t="shared" si="5"/>
        <v>Exploit-DB asn1crypto link</v>
      </c>
      <c r="V25" s="117" t="s">
        <v>34</v>
      </c>
      <c r="W25" s="117" t="s">
        <v>38</v>
      </c>
    </row>
    <row r="26" spans="1:23" ht="60" x14ac:dyDescent="0.25">
      <c r="A26" s="32">
        <v>23</v>
      </c>
      <c r="B26" s="19" t="s">
        <v>259</v>
      </c>
      <c r="C26" s="32" t="s">
        <v>260</v>
      </c>
      <c r="D26" s="110" t="str">
        <f t="shared" si="7"/>
        <v>https://pypi.org/project/astroid</v>
      </c>
      <c r="E26" s="9">
        <v>44970</v>
      </c>
      <c r="F26" s="12" t="s">
        <v>261</v>
      </c>
      <c r="G26" s="111" t="str">
        <f t="shared" si="8"/>
        <v>https://pypi.org/project/astroid/3.3.10</v>
      </c>
      <c r="H26" s="12">
        <v>45787</v>
      </c>
      <c r="I26" s="23" t="s">
        <v>5476</v>
      </c>
      <c r="J26" s="32" t="s">
        <v>263</v>
      </c>
      <c r="K26" s="110" t="s">
        <v>5477</v>
      </c>
      <c r="L26" s="110" t="str">
        <f t="shared" si="6"/>
        <v>https://github.com/pylint-dev/astroid/security</v>
      </c>
      <c r="M26" s="112" t="s">
        <v>32</v>
      </c>
      <c r="N26" s="113"/>
      <c r="O26" s="114" t="str">
        <f t="shared" si="2"/>
        <v>NVD NIST astroid link</v>
      </c>
      <c r="P26" s="117" t="s">
        <v>34</v>
      </c>
      <c r="Q26" s="110" t="str">
        <f t="shared" si="3"/>
        <v>CVE MITRE astroid link</v>
      </c>
      <c r="R26" s="117" t="s">
        <v>34</v>
      </c>
      <c r="S26" s="114" t="str">
        <f t="shared" si="4"/>
        <v>Snyk astroid link</v>
      </c>
      <c r="T26" s="117" t="s">
        <v>34</v>
      </c>
      <c r="U26" s="110" t="str">
        <f t="shared" si="5"/>
        <v>Exploit-DB astroid link</v>
      </c>
      <c r="V26" s="117" t="s">
        <v>34</v>
      </c>
      <c r="W26" s="117" t="s">
        <v>38</v>
      </c>
    </row>
    <row r="27" spans="1:23" ht="45" x14ac:dyDescent="0.25">
      <c r="A27" s="32">
        <v>24</v>
      </c>
      <c r="B27" s="19" t="s">
        <v>270</v>
      </c>
      <c r="C27" s="32">
        <v>5.0999999999999996</v>
      </c>
      <c r="D27" s="110" t="str">
        <f t="shared" si="7"/>
        <v>https://pypi.org/project/astropy</v>
      </c>
      <c r="E27" s="9">
        <v>44706</v>
      </c>
      <c r="F27" s="12" t="s">
        <v>271</v>
      </c>
      <c r="G27" s="111" t="str">
        <f t="shared" si="8"/>
        <v>https://pypi.org/project/astropy/7.1.0</v>
      </c>
      <c r="H27" s="12">
        <v>45787</v>
      </c>
      <c r="I27" s="23" t="s">
        <v>5478</v>
      </c>
      <c r="J27" s="121" t="s">
        <v>152</v>
      </c>
      <c r="K27" s="110" t="s">
        <v>274</v>
      </c>
      <c r="L27" s="110" t="str">
        <f t="shared" si="6"/>
        <v>https://github.com/astropy/astropy/security</v>
      </c>
      <c r="M27" s="115" t="s">
        <v>5450</v>
      </c>
      <c r="N27" s="124" t="s">
        <v>276</v>
      </c>
      <c r="O27" s="114" t="str">
        <f t="shared" si="2"/>
        <v>NVD NIST astropy link</v>
      </c>
      <c r="P27" s="115" t="s">
        <v>5450</v>
      </c>
      <c r="Q27" s="110" t="str">
        <f t="shared" si="3"/>
        <v>CVE MITRE astropy link</v>
      </c>
      <c r="R27" s="115" t="s">
        <v>5450</v>
      </c>
      <c r="S27" s="114" t="str">
        <f t="shared" si="4"/>
        <v>Snyk astropy link</v>
      </c>
      <c r="T27" s="115" t="s">
        <v>5450</v>
      </c>
      <c r="U27" s="110" t="str">
        <f t="shared" si="5"/>
        <v>Exploit-DB astropy link</v>
      </c>
      <c r="V27" s="117" t="s">
        <v>34</v>
      </c>
      <c r="W27" s="117" t="s">
        <v>38</v>
      </c>
    </row>
    <row r="28" spans="1:23" ht="60" x14ac:dyDescent="0.25">
      <c r="A28" s="32">
        <v>25</v>
      </c>
      <c r="B28" s="19" t="s">
        <v>281</v>
      </c>
      <c r="C28" s="32" t="s">
        <v>282</v>
      </c>
      <c r="D28" s="110" t="str">
        <f t="shared" si="7"/>
        <v>https://pypi.org/project/asttokens</v>
      </c>
      <c r="E28" s="9">
        <v>44306</v>
      </c>
      <c r="F28" s="12" t="s">
        <v>283</v>
      </c>
      <c r="G28" s="111" t="str">
        <f t="shared" si="8"/>
        <v>https://pypi.org/project/asttokens/3.0.0</v>
      </c>
      <c r="H28" s="12">
        <v>45626</v>
      </c>
      <c r="I28" s="23" t="s">
        <v>5453</v>
      </c>
      <c r="J28" s="23" t="s">
        <v>5448</v>
      </c>
      <c r="K28" s="110" t="s">
        <v>286</v>
      </c>
      <c r="L28" s="110" t="str">
        <f t="shared" si="6"/>
        <v>https://github.com/gristlabs/asttokens/security</v>
      </c>
      <c r="M28" s="112" t="s">
        <v>32</v>
      </c>
      <c r="N28" s="113"/>
      <c r="O28" s="114" t="str">
        <f t="shared" si="2"/>
        <v>NVD NIST asttokens link</v>
      </c>
      <c r="P28" s="117" t="s">
        <v>34</v>
      </c>
      <c r="Q28" s="110" t="str">
        <f t="shared" si="3"/>
        <v>CVE MITRE asttokens link</v>
      </c>
      <c r="R28" s="117" t="s">
        <v>34</v>
      </c>
      <c r="S28" s="114" t="str">
        <f>HYPERLINK(CONCATENATE("https://security.snyk.io/vuln?search=",$B28),CONCATENATE("Snyk ",$B28," link"))</f>
        <v>Snyk asttokens link</v>
      </c>
      <c r="T28" s="117" t="s">
        <v>34</v>
      </c>
      <c r="U28" s="110" t="str">
        <f t="shared" si="5"/>
        <v>Exploit-DB asttokens link</v>
      </c>
      <c r="V28" s="117" t="s">
        <v>34</v>
      </c>
      <c r="W28" s="117" t="s">
        <v>38</v>
      </c>
    </row>
    <row r="29" spans="1:23" ht="75" x14ac:dyDescent="0.25">
      <c r="A29" s="32">
        <v>26</v>
      </c>
      <c r="B29" s="19" t="s">
        <v>292</v>
      </c>
      <c r="C29" s="17" t="s">
        <v>293</v>
      </c>
      <c r="D29" s="110" t="str">
        <f t="shared" si="7"/>
        <v>https://pypi.org/project/async-timeout</v>
      </c>
      <c r="E29" s="9">
        <v>44550</v>
      </c>
      <c r="F29" s="12" t="s">
        <v>294</v>
      </c>
      <c r="G29" s="111" t="str">
        <f t="shared" si="8"/>
        <v>https://pypi.org/project/async-timeout/5.0.1</v>
      </c>
      <c r="H29" s="12">
        <v>45603</v>
      </c>
      <c r="I29" s="23" t="s">
        <v>5453</v>
      </c>
      <c r="J29" s="23" t="s">
        <v>5448</v>
      </c>
      <c r="K29" s="110" t="s">
        <v>5479</v>
      </c>
      <c r="L29" s="110" t="str">
        <f t="shared" si="6"/>
        <v>https://github.com/aio-libs/async-timeout/security</v>
      </c>
      <c r="M29" s="112" t="s">
        <v>32</v>
      </c>
      <c r="N29" s="125" t="s">
        <v>298</v>
      </c>
      <c r="O29" s="114" t="str">
        <f t="shared" si="2"/>
        <v>NVD NIST async-timeout link</v>
      </c>
      <c r="P29" s="117" t="s">
        <v>34</v>
      </c>
      <c r="Q29" s="110" t="str">
        <f t="shared" si="3"/>
        <v>CVE MITRE async-timeout link</v>
      </c>
      <c r="R29" s="117" t="s">
        <v>34</v>
      </c>
      <c r="S29" s="114" t="str">
        <f t="shared" si="4"/>
        <v>Snyk async-timeout link</v>
      </c>
      <c r="T29" s="115" t="s">
        <v>5450</v>
      </c>
      <c r="U29" s="110" t="str">
        <f t="shared" si="5"/>
        <v>Exploit-DB async-timeout link</v>
      </c>
      <c r="V29" s="117" t="s">
        <v>34</v>
      </c>
      <c r="W29" s="117" t="s">
        <v>38</v>
      </c>
    </row>
    <row r="30" spans="1:23" ht="75" x14ac:dyDescent="0.25">
      <c r="A30" s="32">
        <v>27</v>
      </c>
      <c r="B30" s="19" t="s">
        <v>303</v>
      </c>
      <c r="C30" s="17" t="s">
        <v>91</v>
      </c>
      <c r="D30" s="110" t="str">
        <f t="shared" si="7"/>
        <v>https://pypi.org/project/atomicwrites</v>
      </c>
      <c r="E30" s="9">
        <v>44751</v>
      </c>
      <c r="F30" s="12" t="s">
        <v>304</v>
      </c>
      <c r="G30" s="111" t="str">
        <f t="shared" si="8"/>
        <v>https://pypi.org/project/atomicwrites/1.4.1</v>
      </c>
      <c r="H30" s="12">
        <v>44751</v>
      </c>
      <c r="I30" s="23" t="s">
        <v>152</v>
      </c>
      <c r="J30" s="32" t="s">
        <v>152</v>
      </c>
      <c r="K30" s="110" t="s">
        <v>306</v>
      </c>
      <c r="L30" s="110" t="str">
        <f t="shared" si="6"/>
        <v>https://github.com/untitaker/python-atomicwrites/security</v>
      </c>
      <c r="M30" s="112" t="s">
        <v>32</v>
      </c>
      <c r="N30" s="125" t="s">
        <v>308</v>
      </c>
      <c r="O30" s="114" t="str">
        <f t="shared" si="2"/>
        <v>NVD NIST atomicwrites link</v>
      </c>
      <c r="P30" s="117" t="s">
        <v>34</v>
      </c>
      <c r="Q30" s="110" t="str">
        <f t="shared" si="3"/>
        <v>CVE MITRE atomicwrites link</v>
      </c>
      <c r="R30" s="117" t="s">
        <v>34</v>
      </c>
      <c r="S30" s="114" t="str">
        <f t="shared" si="4"/>
        <v>Snyk atomicwrites link</v>
      </c>
      <c r="T30" s="115" t="s">
        <v>5450</v>
      </c>
      <c r="U30" s="110" t="str">
        <f t="shared" si="5"/>
        <v>Exploit-DB atomicwrites link</v>
      </c>
      <c r="V30" s="117" t="s">
        <v>34</v>
      </c>
      <c r="W30" s="117" t="s">
        <v>38</v>
      </c>
    </row>
    <row r="31" spans="1:23" ht="60" x14ac:dyDescent="0.25">
      <c r="A31" s="32">
        <v>28</v>
      </c>
      <c r="B31" s="19" t="s">
        <v>313</v>
      </c>
      <c r="C31" s="18" t="s">
        <v>52</v>
      </c>
      <c r="D31" s="110" t="str">
        <f t="shared" si="7"/>
        <v>https://pypi.org/project/attrs</v>
      </c>
      <c r="E31" s="9">
        <v>45052</v>
      </c>
      <c r="F31" s="12" t="s">
        <v>314</v>
      </c>
      <c r="G31" s="111" t="str">
        <f t="shared" si="8"/>
        <v>https://pypi.org/project/attrs/25.3.0</v>
      </c>
      <c r="H31" s="12">
        <v>45729</v>
      </c>
      <c r="I31" s="23" t="s">
        <v>5453</v>
      </c>
      <c r="J31" s="23" t="s">
        <v>5448</v>
      </c>
      <c r="K31" s="110" t="s">
        <v>5480</v>
      </c>
      <c r="L31" s="110" t="str">
        <f t="shared" si="6"/>
        <v>https://github.com/python-attrs/attrs/security</v>
      </c>
      <c r="M31" s="112" t="s">
        <v>32</v>
      </c>
      <c r="N31" s="126" t="s">
        <v>317</v>
      </c>
      <c r="O31" s="114" t="str">
        <f t="shared" si="2"/>
        <v>NVD NIST attrs link</v>
      </c>
      <c r="P31" s="115" t="s">
        <v>5450</v>
      </c>
      <c r="Q31" s="110" t="str">
        <f t="shared" si="3"/>
        <v>CVE MITRE attrs link</v>
      </c>
      <c r="R31" s="115" t="s">
        <v>5450</v>
      </c>
      <c r="S31" s="114" t="str">
        <f t="shared" si="4"/>
        <v>Snyk attrs link</v>
      </c>
      <c r="T31" s="115" t="s">
        <v>5450</v>
      </c>
      <c r="U31" s="110" t="str">
        <f>HYPERLINK(CONCATENATE("https://www.exploit-db.com/search?q=",$B31,"&amp;verified=true"),CONCATENATE("Exploit-DB ",$B31," link"))</f>
        <v>Exploit-DB attrs link</v>
      </c>
      <c r="V31" s="117" t="s">
        <v>34</v>
      </c>
      <c r="W31" s="117" t="s">
        <v>38</v>
      </c>
    </row>
    <row r="32" spans="1:23" ht="90" x14ac:dyDescent="0.25">
      <c r="A32" s="32">
        <v>29</v>
      </c>
      <c r="B32" s="19" t="s">
        <v>322</v>
      </c>
      <c r="C32" s="17" t="s">
        <v>323</v>
      </c>
      <c r="D32" s="110" t="str">
        <f t="shared" si="7"/>
        <v>https://pypi.org/project/Automat</v>
      </c>
      <c r="E32" s="9">
        <v>43878</v>
      </c>
      <c r="F32" s="12" t="s">
        <v>324</v>
      </c>
      <c r="G32" s="111" t="str">
        <f t="shared" si="8"/>
        <v>https://pypi.org/project/Automat/25.4.16</v>
      </c>
      <c r="H32" s="12">
        <v>45764</v>
      </c>
      <c r="I32" s="23" t="s">
        <v>5453</v>
      </c>
      <c r="J32" s="32" t="s">
        <v>152</v>
      </c>
      <c r="K32" s="110" t="s">
        <v>327</v>
      </c>
      <c r="L32" s="110" t="str">
        <f t="shared" si="6"/>
        <v>https://github.com/glyph/automat//security</v>
      </c>
      <c r="M32" s="112" t="s">
        <v>32</v>
      </c>
      <c r="N32" s="124" t="s">
        <v>329</v>
      </c>
      <c r="O32" s="114" t="str">
        <f t="shared" si="2"/>
        <v>NVD NIST Automat link</v>
      </c>
      <c r="P32" s="115" t="s">
        <v>5450</v>
      </c>
      <c r="Q32" s="110" t="str">
        <f t="shared" si="3"/>
        <v>CVE MITRE Automat link</v>
      </c>
      <c r="R32" s="117" t="s">
        <v>34</v>
      </c>
      <c r="S32" s="114" t="str">
        <f t="shared" si="4"/>
        <v>Snyk Automat link</v>
      </c>
      <c r="T32" s="115" t="s">
        <v>5450</v>
      </c>
      <c r="U32" s="110" t="str">
        <f t="shared" si="5"/>
        <v>Exploit-DB Automat link</v>
      </c>
      <c r="V32" s="115" t="s">
        <v>5450</v>
      </c>
      <c r="W32" s="117" t="s">
        <v>38</v>
      </c>
    </row>
    <row r="33" spans="1:23" ht="60" x14ac:dyDescent="0.25">
      <c r="A33" s="32">
        <v>30</v>
      </c>
      <c r="B33" s="19" t="s">
        <v>334</v>
      </c>
      <c r="C33" s="32" t="s">
        <v>335</v>
      </c>
      <c r="D33" s="110" t="str">
        <f t="shared" ref="D33:D59" si="10">HYPERLINK(_xlfn.CONCAT("https://pypi.org/project/",$B33,"/",$C33))</f>
        <v>https://pypi.org/project/autopep8/1.6.0</v>
      </c>
      <c r="E33" s="9">
        <v>44493</v>
      </c>
      <c r="F33" s="12" t="s">
        <v>336</v>
      </c>
      <c r="G33" s="111" t="str">
        <f t="shared" si="8"/>
        <v>https://pypi.org/project/autopep8/2.3.2</v>
      </c>
      <c r="H33" s="12">
        <v>45672</v>
      </c>
      <c r="I33" s="23" t="s">
        <v>5451</v>
      </c>
      <c r="J33" s="23" t="s">
        <v>5448</v>
      </c>
      <c r="K33" s="110" t="s">
        <v>339</v>
      </c>
      <c r="L33" s="110" t="str">
        <f t="shared" si="6"/>
        <v>https://github.com/hhatto/autopep8/security</v>
      </c>
      <c r="M33" s="112" t="s">
        <v>32</v>
      </c>
      <c r="N33" s="113"/>
      <c r="O33" s="114" t="str">
        <f t="shared" si="2"/>
        <v>NVD NIST autopep8 link</v>
      </c>
      <c r="P33" s="117" t="s">
        <v>34</v>
      </c>
      <c r="Q33" s="110" t="str">
        <f t="shared" si="3"/>
        <v>CVE MITRE autopep8 link</v>
      </c>
      <c r="R33" s="117" t="s">
        <v>34</v>
      </c>
      <c r="S33" s="114" t="str">
        <f t="shared" si="4"/>
        <v>Snyk autopep8 link</v>
      </c>
      <c r="T33" s="117" t="s">
        <v>34</v>
      </c>
      <c r="U33" s="110" t="str">
        <f t="shared" si="5"/>
        <v>Exploit-DB autopep8 link</v>
      </c>
      <c r="V33" s="117" t="s">
        <v>34</v>
      </c>
      <c r="W33" s="117" t="s">
        <v>38</v>
      </c>
    </row>
    <row r="34" spans="1:23" ht="60" x14ac:dyDescent="0.25">
      <c r="A34" s="32">
        <v>31</v>
      </c>
      <c r="B34" s="19" t="s">
        <v>345</v>
      </c>
      <c r="C34" s="32" t="s">
        <v>346</v>
      </c>
      <c r="D34" s="110" t="str">
        <f t="shared" si="10"/>
        <v>https://pypi.org/project/babel/2.11.0</v>
      </c>
      <c r="E34" s="9">
        <v>44866</v>
      </c>
      <c r="F34" s="12" t="s">
        <v>347</v>
      </c>
      <c r="G34" s="111" t="str">
        <f t="shared" si="8"/>
        <v>https://pypi.org/project/babel/2.17.0</v>
      </c>
      <c r="H34" s="12">
        <v>45690</v>
      </c>
      <c r="I34" s="23" t="s">
        <v>5453</v>
      </c>
      <c r="J34" s="23" t="s">
        <v>5448</v>
      </c>
      <c r="K34" s="110" t="s">
        <v>350</v>
      </c>
      <c r="L34" s="110" t="str">
        <f t="shared" si="6"/>
        <v>https://github.com/python-babel/babel/security</v>
      </c>
      <c r="M34" s="112" t="s">
        <v>32</v>
      </c>
      <c r="N34" s="113"/>
      <c r="O34" s="114" t="str">
        <f t="shared" si="2"/>
        <v>NVD NIST babel link</v>
      </c>
      <c r="P34" s="115" t="s">
        <v>5450</v>
      </c>
      <c r="Q34" s="110" t="str">
        <f t="shared" si="3"/>
        <v>CVE MITRE babel link</v>
      </c>
      <c r="R34" s="115" t="s">
        <v>5450</v>
      </c>
      <c r="S34" s="114" t="str">
        <f t="shared" si="4"/>
        <v>Snyk babel link</v>
      </c>
      <c r="T34" s="115" t="s">
        <v>5450</v>
      </c>
      <c r="U34" s="110" t="str">
        <f t="shared" si="5"/>
        <v>Exploit-DB babel link</v>
      </c>
      <c r="V34" s="117" t="s">
        <v>34</v>
      </c>
      <c r="W34" s="117" t="s">
        <v>38</v>
      </c>
    </row>
    <row r="35" spans="1:23" ht="60" x14ac:dyDescent="0.25">
      <c r="A35" s="32">
        <v>32</v>
      </c>
      <c r="B35" s="19" t="s">
        <v>356</v>
      </c>
      <c r="C35" s="117" t="s">
        <v>132</v>
      </c>
      <c r="D35" s="110" t="str">
        <f t="shared" si="10"/>
        <v>https://pypi.org/project/backcall/0.2.0</v>
      </c>
      <c r="E35" s="9">
        <v>43992</v>
      </c>
      <c r="F35" s="123" t="s">
        <v>132</v>
      </c>
      <c r="G35" s="111" t="str">
        <f t="shared" si="8"/>
        <v>https://pypi.org/project/backcall/0.2.0</v>
      </c>
      <c r="H35" s="9">
        <v>43992</v>
      </c>
      <c r="I35" s="113" t="s">
        <v>152</v>
      </c>
      <c r="J35" s="121" t="s">
        <v>152</v>
      </c>
      <c r="K35" s="110" t="s">
        <v>358</v>
      </c>
      <c r="L35" s="110" t="str">
        <f t="shared" si="6"/>
        <v>https://github.com/takluyver/backcall/security</v>
      </c>
      <c r="M35" s="112" t="s">
        <v>32</v>
      </c>
      <c r="N35" s="113"/>
      <c r="O35" s="114" t="str">
        <f t="shared" si="2"/>
        <v>NVD NIST backcall link</v>
      </c>
      <c r="P35" s="117" t="s">
        <v>34</v>
      </c>
      <c r="Q35" s="110" t="str">
        <f t="shared" si="3"/>
        <v>CVE MITRE backcall link</v>
      </c>
      <c r="R35" s="117" t="s">
        <v>34</v>
      </c>
      <c r="S35" s="114" t="str">
        <f t="shared" si="4"/>
        <v>Snyk backcall link</v>
      </c>
      <c r="T35" s="117" t="s">
        <v>34</v>
      </c>
      <c r="U35" s="110" t="str">
        <f t="shared" si="5"/>
        <v>Exploit-DB backcall link</v>
      </c>
      <c r="V35" s="117" t="s">
        <v>34</v>
      </c>
      <c r="W35" s="117" t="s">
        <v>38</v>
      </c>
    </row>
    <row r="36" spans="1:23" ht="75" x14ac:dyDescent="0.25">
      <c r="A36" s="32">
        <v>33</v>
      </c>
      <c r="B36" s="19" t="s">
        <v>364</v>
      </c>
      <c r="C36" s="32" t="s">
        <v>365</v>
      </c>
      <c r="D36" s="110" t="str">
        <f t="shared" si="10"/>
        <v>https://pypi.org/project/backports.functools-lru-cache/1.6.4</v>
      </c>
      <c r="E36" s="9">
        <v>44298</v>
      </c>
      <c r="F36" s="12" t="s">
        <v>366</v>
      </c>
      <c r="G36" s="111" t="str">
        <f t="shared" si="8"/>
        <v>https://pypi.org/project/backports.functools-lru-cache/2.0.0</v>
      </c>
      <c r="H36" s="12">
        <v>45274</v>
      </c>
      <c r="I36" s="113" t="s">
        <v>152</v>
      </c>
      <c r="J36" s="23" t="s">
        <v>5448</v>
      </c>
      <c r="K36" s="12" t="s">
        <v>154</v>
      </c>
      <c r="L36" s="110" t="str">
        <f t="shared" si="6"/>
        <v>CHECK/security</v>
      </c>
      <c r="M36" s="113"/>
      <c r="N36" s="113"/>
      <c r="O36" s="114" t="str">
        <f t="shared" si="2"/>
        <v>NVD NIST backports.functools-lru-cache link</v>
      </c>
      <c r="P36" s="117" t="s">
        <v>34</v>
      </c>
      <c r="Q36" s="110" t="str">
        <f t="shared" si="3"/>
        <v>CVE MITRE backports.functools-lru-cache link</v>
      </c>
      <c r="R36" s="117" t="s">
        <v>34</v>
      </c>
      <c r="S36" s="114" t="str">
        <f t="shared" si="4"/>
        <v>Snyk backports.functools-lru-cache link</v>
      </c>
      <c r="T36" s="117" t="s">
        <v>34</v>
      </c>
      <c r="U36" s="110" t="str">
        <f t="shared" si="5"/>
        <v>Exploit-DB backports.functools-lru-cache link</v>
      </c>
      <c r="V36" s="117" t="s">
        <v>34</v>
      </c>
      <c r="W36" s="117" t="s">
        <v>38</v>
      </c>
    </row>
    <row r="37" spans="1:23" ht="90" x14ac:dyDescent="0.25">
      <c r="A37" s="32">
        <v>34</v>
      </c>
      <c r="B37" s="26" t="s">
        <v>375</v>
      </c>
      <c r="C37" s="32" t="s">
        <v>112</v>
      </c>
      <c r="D37" s="110" t="str">
        <f t="shared" si="10"/>
        <v>https://pypi.org/project/backports.shutil-get-terminal-size/1.0.0</v>
      </c>
      <c r="E37" s="9">
        <v>41871</v>
      </c>
      <c r="F37" s="9" t="s">
        <v>112</v>
      </c>
      <c r="G37" s="111" t="str">
        <f t="shared" si="8"/>
        <v>https://pypi.org/project/backports.shutil-get-terminal-size/1.0.0</v>
      </c>
      <c r="H37" s="9">
        <v>41871</v>
      </c>
      <c r="I37" s="113" t="s">
        <v>152</v>
      </c>
      <c r="J37" s="23" t="s">
        <v>5448</v>
      </c>
      <c r="K37" s="12" t="s">
        <v>154</v>
      </c>
      <c r="L37" s="110" t="str">
        <f t="shared" si="6"/>
        <v>CHECK/security</v>
      </c>
      <c r="M37" s="113"/>
      <c r="N37" s="113"/>
      <c r="O37" s="114" t="str">
        <f t="shared" si="2"/>
        <v>NVD NIST backports.shutil-get-terminal-size link</v>
      </c>
      <c r="P37" s="117" t="s">
        <v>34</v>
      </c>
      <c r="Q37" s="110" t="str">
        <f t="shared" si="3"/>
        <v>CVE MITRE backports.shutil-get-terminal-size link</v>
      </c>
      <c r="R37" s="117" t="s">
        <v>34</v>
      </c>
      <c r="S37" s="114" t="str">
        <f t="shared" si="4"/>
        <v>Snyk backports.shutil-get-terminal-size link</v>
      </c>
      <c r="T37" s="117" t="s">
        <v>34</v>
      </c>
      <c r="U37" s="110" t="str">
        <f t="shared" si="5"/>
        <v>Exploit-DB backports.shutil-get-terminal-size link</v>
      </c>
      <c r="V37" s="117" t="s">
        <v>34</v>
      </c>
      <c r="W37" s="117" t="s">
        <v>38</v>
      </c>
    </row>
    <row r="38" spans="1:23" ht="75" x14ac:dyDescent="0.25">
      <c r="A38" s="32">
        <v>35</v>
      </c>
      <c r="B38" s="19" t="s">
        <v>383</v>
      </c>
      <c r="C38" s="117">
        <v>1</v>
      </c>
      <c r="D38" s="110" t="str">
        <f t="shared" si="10"/>
        <v>https://pypi.org/project/backports.tempfile/1</v>
      </c>
      <c r="E38" s="9">
        <v>43021</v>
      </c>
      <c r="F38" s="127">
        <v>1</v>
      </c>
      <c r="G38" s="111" t="str">
        <f t="shared" si="8"/>
        <v>https://pypi.org/project/backports.tempfile/1</v>
      </c>
      <c r="H38" s="9">
        <v>43021</v>
      </c>
      <c r="I38" s="113" t="s">
        <v>152</v>
      </c>
      <c r="J38" s="32" t="s">
        <v>263</v>
      </c>
      <c r="K38" s="110" t="s">
        <v>5481</v>
      </c>
      <c r="L38" s="110" t="str">
        <f t="shared" si="6"/>
        <v>https://github.com/PiDelport/backports.tempfile/security</v>
      </c>
      <c r="M38" s="112" t="s">
        <v>32</v>
      </c>
      <c r="N38" s="113"/>
      <c r="O38" s="114" t="str">
        <f t="shared" si="2"/>
        <v>NVD NIST backports.tempfile link</v>
      </c>
      <c r="P38" s="117" t="s">
        <v>34</v>
      </c>
      <c r="Q38" s="110" t="str">
        <f t="shared" si="3"/>
        <v>CVE MITRE backports.tempfile link</v>
      </c>
      <c r="R38" s="117" t="s">
        <v>34</v>
      </c>
      <c r="S38" s="114" t="str">
        <f t="shared" si="4"/>
        <v>Snyk backports.tempfile link</v>
      </c>
      <c r="T38" s="117" t="s">
        <v>34</v>
      </c>
      <c r="U38" s="110" t="str">
        <f t="shared" si="5"/>
        <v>Exploit-DB backports.tempfile link</v>
      </c>
      <c r="V38" s="117" t="s">
        <v>34</v>
      </c>
      <c r="W38" s="117" t="s">
        <v>38</v>
      </c>
    </row>
    <row r="39" spans="1:23" ht="75" x14ac:dyDescent="0.25">
      <c r="A39" s="32">
        <v>36</v>
      </c>
      <c r="B39" s="19" t="s">
        <v>392</v>
      </c>
      <c r="C39" s="32" t="s">
        <v>393</v>
      </c>
      <c r="D39" s="110" t="str">
        <f t="shared" si="10"/>
        <v>https://pypi.org/project/backports.weakref/1.0.post1</v>
      </c>
      <c r="E39" s="9">
        <v>42996</v>
      </c>
      <c r="F39" s="23" t="s">
        <v>393</v>
      </c>
      <c r="G39" s="111" t="str">
        <f t="shared" si="8"/>
        <v>https://pypi.org/project/backports.weakref/1.0.post1</v>
      </c>
      <c r="H39" s="12">
        <v>42996</v>
      </c>
      <c r="I39" s="113" t="s">
        <v>152</v>
      </c>
      <c r="J39" s="32" t="s">
        <v>263</v>
      </c>
      <c r="K39" s="110"/>
      <c r="L39" s="110" t="str">
        <f t="shared" si="6"/>
        <v>/security</v>
      </c>
      <c r="M39" s="113"/>
      <c r="N39" s="113"/>
      <c r="O39" s="114" t="str">
        <f t="shared" si="2"/>
        <v>NVD NIST backports.weakref link</v>
      </c>
      <c r="P39" s="117" t="s">
        <v>34</v>
      </c>
      <c r="Q39" s="110" t="str">
        <f t="shared" si="3"/>
        <v>CVE MITRE backports.weakref link</v>
      </c>
      <c r="R39" s="117" t="s">
        <v>34</v>
      </c>
      <c r="S39" s="114" t="str">
        <f t="shared" si="4"/>
        <v>Snyk backports.weakref link</v>
      </c>
      <c r="T39" s="117" t="s">
        <v>34</v>
      </c>
      <c r="U39" s="110" t="str">
        <f t="shared" si="5"/>
        <v>Exploit-DB backports.weakref link</v>
      </c>
      <c r="V39" s="117" t="s">
        <v>34</v>
      </c>
      <c r="W39" s="117" t="s">
        <v>38</v>
      </c>
    </row>
    <row r="40" spans="1:23" ht="45" x14ac:dyDescent="0.25">
      <c r="A40" s="32">
        <v>37</v>
      </c>
      <c r="B40" s="19" t="s">
        <v>401</v>
      </c>
      <c r="C40" s="32" t="s">
        <v>402</v>
      </c>
      <c r="D40" s="110" t="str">
        <f t="shared" si="10"/>
        <v>https://pypi.org/project/bcrypt/3.2.0</v>
      </c>
      <c r="E40" s="9">
        <v>44060</v>
      </c>
      <c r="F40" s="12" t="s">
        <v>403</v>
      </c>
      <c r="G40" s="111" t="str">
        <f t="shared" si="8"/>
        <v>https://pypi.org/project/bcrypt/4.3.0</v>
      </c>
      <c r="H40" s="12">
        <v>45716</v>
      </c>
      <c r="I40" s="23" t="s">
        <v>5453</v>
      </c>
      <c r="J40" s="23" t="s">
        <v>5448</v>
      </c>
      <c r="K40" s="110" t="s">
        <v>5482</v>
      </c>
      <c r="L40" s="110" t="str">
        <f t="shared" si="6"/>
        <v>https://github.com/pyca/bcrypt/security</v>
      </c>
      <c r="M40" s="112" t="s">
        <v>32</v>
      </c>
      <c r="N40" s="113"/>
      <c r="O40" s="114" t="str">
        <f t="shared" si="2"/>
        <v>NVD NIST bcrypt link</v>
      </c>
      <c r="P40" s="115" t="s">
        <v>5450</v>
      </c>
      <c r="Q40" s="110" t="str">
        <f t="shared" si="3"/>
        <v>CVE MITRE bcrypt link</v>
      </c>
      <c r="R40" s="115" t="s">
        <v>5450</v>
      </c>
      <c r="S40" s="114" t="str">
        <f t="shared" si="4"/>
        <v>Snyk bcrypt link</v>
      </c>
      <c r="T40" s="115" t="s">
        <v>5450</v>
      </c>
      <c r="U40" s="110" t="str">
        <f t="shared" si="5"/>
        <v>Exploit-DB bcrypt link</v>
      </c>
      <c r="V40" s="117" t="s">
        <v>34</v>
      </c>
      <c r="W40" s="117" t="s">
        <v>38</v>
      </c>
    </row>
    <row r="41" spans="1:23" ht="60" x14ac:dyDescent="0.25">
      <c r="A41" s="32">
        <v>38</v>
      </c>
      <c r="B41" s="19" t="s">
        <v>412</v>
      </c>
      <c r="C41" s="32" t="s">
        <v>413</v>
      </c>
      <c r="D41" s="110" t="str">
        <f t="shared" si="10"/>
        <v>https://pypi.org/project/beautifulsoup4/4.12.2</v>
      </c>
      <c r="E41" s="9">
        <v>45024</v>
      </c>
      <c r="F41" s="12" t="s">
        <v>414</v>
      </c>
      <c r="G41" s="111" t="str">
        <f t="shared" si="8"/>
        <v>https://pypi.org/project/beautifulsoup4/4.13.4</v>
      </c>
      <c r="H41" s="12">
        <v>45763</v>
      </c>
      <c r="I41" s="23" t="s">
        <v>5483</v>
      </c>
      <c r="J41" s="23" t="s">
        <v>5448</v>
      </c>
      <c r="K41" s="110" t="s">
        <v>5484</v>
      </c>
      <c r="L41" s="19" t="s">
        <v>152</v>
      </c>
      <c r="M41" s="113"/>
      <c r="N41" s="113"/>
      <c r="O41" s="114" t="str">
        <f t="shared" si="2"/>
        <v>NVD NIST beautifulsoup4 link</v>
      </c>
      <c r="P41" s="117" t="s">
        <v>34</v>
      </c>
      <c r="Q41" s="110" t="str">
        <f t="shared" si="3"/>
        <v>CVE MITRE beautifulsoup4 link</v>
      </c>
      <c r="R41" s="117" t="s">
        <v>34</v>
      </c>
      <c r="S41" s="114" t="str">
        <f t="shared" si="4"/>
        <v>Snyk beautifulsoup4 link</v>
      </c>
      <c r="T41" s="115" t="s">
        <v>5450</v>
      </c>
      <c r="U41" s="110" t="str">
        <f t="shared" si="5"/>
        <v>Exploit-DB beautifulsoup4 link</v>
      </c>
      <c r="V41" s="117" t="s">
        <v>34</v>
      </c>
      <c r="W41" s="117" t="s">
        <v>38</v>
      </c>
    </row>
    <row r="42" spans="1:23" ht="60" x14ac:dyDescent="0.25">
      <c r="A42" s="32">
        <v>39</v>
      </c>
      <c r="B42" s="19" t="s">
        <v>422</v>
      </c>
      <c r="C42" s="117" t="s">
        <v>423</v>
      </c>
      <c r="D42" s="110" t="str">
        <f t="shared" si="10"/>
        <v>https://pypi.org/project/binaryornot/0.4.4</v>
      </c>
      <c r="E42" s="9">
        <v>42951</v>
      </c>
      <c r="F42" s="117" t="s">
        <v>423</v>
      </c>
      <c r="G42" s="111" t="str">
        <f t="shared" si="8"/>
        <v>https://pypi.org/project/binaryornot/0.4.4</v>
      </c>
      <c r="H42" s="12">
        <v>42951</v>
      </c>
      <c r="I42" s="113" t="s">
        <v>152</v>
      </c>
      <c r="J42" s="23" t="s">
        <v>5448</v>
      </c>
      <c r="K42" s="110" t="s">
        <v>5485</v>
      </c>
      <c r="L42" s="110" t="str">
        <f t="shared" ref="L42:L105" si="11">HYPERLINK(_xlfn.CONCAT($K42,"/security"))</f>
        <v>https://github.com/binaryornot/binaryornot/security</v>
      </c>
      <c r="M42" s="112" t="s">
        <v>32</v>
      </c>
      <c r="N42" s="113"/>
      <c r="O42" s="114" t="str">
        <f t="shared" si="2"/>
        <v>NVD NIST binaryornot link</v>
      </c>
      <c r="P42" s="117" t="s">
        <v>34</v>
      </c>
      <c r="Q42" s="110" t="str">
        <f t="shared" si="3"/>
        <v>CVE MITRE binaryornot link</v>
      </c>
      <c r="R42" s="117" t="s">
        <v>34</v>
      </c>
      <c r="S42" s="114" t="str">
        <f t="shared" si="4"/>
        <v>Snyk binaryornot link</v>
      </c>
      <c r="T42" s="117" t="s">
        <v>34</v>
      </c>
      <c r="U42" s="110" t="str">
        <f t="shared" si="5"/>
        <v>Exploit-DB binaryornot link</v>
      </c>
      <c r="V42" s="117" t="s">
        <v>34</v>
      </c>
      <c r="W42" s="117" t="s">
        <v>38</v>
      </c>
    </row>
    <row r="43" spans="1:23" ht="60" x14ac:dyDescent="0.25">
      <c r="A43" s="32">
        <v>40</v>
      </c>
      <c r="B43" s="19" t="s">
        <v>431</v>
      </c>
      <c r="C43" s="32" t="s">
        <v>432</v>
      </c>
      <c r="D43" s="110" t="str">
        <f t="shared" si="10"/>
        <v>https://pypi.org/project/bitarray/2.8.0</v>
      </c>
      <c r="E43" s="9">
        <v>45242</v>
      </c>
      <c r="F43" s="14" t="s">
        <v>5486</v>
      </c>
      <c r="G43" s="111" t="str">
        <f t="shared" si="8"/>
        <v>https://pypi.org/project/bitarray/3.4.3</v>
      </c>
      <c r="H43" s="12">
        <v>45832</v>
      </c>
      <c r="I43" s="113" t="s">
        <v>152</v>
      </c>
      <c r="J43" s="32" t="s">
        <v>263</v>
      </c>
      <c r="K43" s="110" t="s">
        <v>434</v>
      </c>
      <c r="L43" s="110" t="str">
        <f t="shared" si="11"/>
        <v>https://github.com/ilanschnell/bitarray/security</v>
      </c>
      <c r="M43" s="112" t="s">
        <v>32</v>
      </c>
      <c r="N43" s="113"/>
      <c r="O43" s="114" t="str">
        <f t="shared" si="2"/>
        <v>NVD NIST bitarray link</v>
      </c>
      <c r="P43" s="117" t="s">
        <v>34</v>
      </c>
      <c r="Q43" s="110" t="str">
        <f t="shared" si="3"/>
        <v>CVE MITRE bitarray link</v>
      </c>
      <c r="R43" s="115" t="s">
        <v>5450</v>
      </c>
      <c r="S43" s="114" t="str">
        <f t="shared" si="4"/>
        <v>Snyk bitarray link</v>
      </c>
      <c r="T43" s="117" t="s">
        <v>34</v>
      </c>
      <c r="U43" s="110" t="str">
        <f t="shared" si="5"/>
        <v>Exploit-DB bitarray link</v>
      </c>
      <c r="V43" s="117" t="s">
        <v>34</v>
      </c>
      <c r="W43" s="117" t="s">
        <v>38</v>
      </c>
    </row>
    <row r="44" spans="1:23" ht="45" x14ac:dyDescent="0.25">
      <c r="A44" s="32">
        <v>41</v>
      </c>
      <c r="B44" s="19" t="s">
        <v>440</v>
      </c>
      <c r="C44" s="117">
        <v>0.2</v>
      </c>
      <c r="D44" s="110" t="str">
        <f t="shared" si="10"/>
        <v>https://pypi.org/project/bkcharts/0.2</v>
      </c>
      <c r="E44" s="9">
        <v>42899</v>
      </c>
      <c r="F44" s="117">
        <v>0.2</v>
      </c>
      <c r="G44" s="111" t="str">
        <f t="shared" si="8"/>
        <v>https://pypi.org/project/bkcharts/0.2</v>
      </c>
      <c r="H44" s="12">
        <v>42899</v>
      </c>
      <c r="I44" s="113" t="s">
        <v>152</v>
      </c>
      <c r="J44" s="32" t="s">
        <v>152</v>
      </c>
      <c r="K44" s="110" t="s">
        <v>5487</v>
      </c>
      <c r="L44" s="110" t="str">
        <f t="shared" si="11"/>
        <v>https://github.com/bokeh/bkcharts/security</v>
      </c>
      <c r="M44" s="112" t="s">
        <v>32</v>
      </c>
      <c r="N44" s="125" t="s">
        <v>308</v>
      </c>
      <c r="O44" s="114" t="str">
        <f t="shared" si="2"/>
        <v>NVD NIST bkcharts link</v>
      </c>
      <c r="P44" s="117" t="s">
        <v>34</v>
      </c>
      <c r="Q44" s="110" t="str">
        <f t="shared" si="3"/>
        <v>CVE MITRE bkcharts link</v>
      </c>
      <c r="R44" s="117" t="s">
        <v>34</v>
      </c>
      <c r="S44" s="114" t="str">
        <f t="shared" si="4"/>
        <v>Snyk bkcharts link</v>
      </c>
      <c r="T44" s="117" t="s">
        <v>34</v>
      </c>
      <c r="U44" s="110" t="str">
        <f t="shared" si="5"/>
        <v>Exploit-DB bkcharts link</v>
      </c>
      <c r="V44" s="117" t="s">
        <v>34</v>
      </c>
      <c r="W44" s="20" t="s">
        <v>5488</v>
      </c>
    </row>
    <row r="45" spans="1:23" ht="75" x14ac:dyDescent="0.25">
      <c r="A45" s="32">
        <v>42</v>
      </c>
      <c r="B45" s="19" t="s">
        <v>449</v>
      </c>
      <c r="C45" s="118" t="s">
        <v>450</v>
      </c>
      <c r="D45" s="110" t="str">
        <f t="shared" si="10"/>
        <v>https://pypi.org/project/black/23.7.0</v>
      </c>
      <c r="E45" s="9">
        <v>45118</v>
      </c>
      <c r="F45" s="12" t="s">
        <v>222</v>
      </c>
      <c r="G45" s="111" t="str">
        <f t="shared" si="8"/>
        <v>https://pypi.org/project/black/25.1.0</v>
      </c>
      <c r="H45" s="12">
        <v>45686</v>
      </c>
      <c r="I45" s="23" t="s">
        <v>5451</v>
      </c>
      <c r="J45" s="23" t="s">
        <v>5448</v>
      </c>
      <c r="K45" s="110" t="s">
        <v>5489</v>
      </c>
      <c r="L45" s="110" t="str">
        <f t="shared" si="11"/>
        <v>https://github.com/psf/black/security</v>
      </c>
      <c r="M45" s="112" t="s">
        <v>32</v>
      </c>
      <c r="N45" s="124" t="s">
        <v>455</v>
      </c>
      <c r="O45" s="114" t="str">
        <f>HYPERLINK(_xlfn.CONCAT("https://nvd.nist.gov/vuln/search/results?form_type=Basic&amp;results_type=overview&amp;query=",$B45,"&amp;search_type=all&amp;isCpeNameSearch=false"),CONCATENATE("NVD NIST ",$B45," link"))</f>
        <v>NVD NIST black link</v>
      </c>
      <c r="P45" s="115" t="s">
        <v>5450</v>
      </c>
      <c r="Q45" s="110" t="str">
        <f t="shared" si="3"/>
        <v>CVE MITRE black link</v>
      </c>
      <c r="R45" s="115" t="s">
        <v>5450</v>
      </c>
      <c r="S45" s="114" t="str">
        <f t="shared" si="4"/>
        <v>Snyk black link</v>
      </c>
      <c r="T45" s="115" t="s">
        <v>5450</v>
      </c>
      <c r="U45" s="110" t="str">
        <f t="shared" si="5"/>
        <v>Exploit-DB black link</v>
      </c>
      <c r="V45" s="117" t="s">
        <v>34</v>
      </c>
      <c r="W45" s="117" t="s">
        <v>38</v>
      </c>
    </row>
    <row r="46" spans="1:23" ht="45" x14ac:dyDescent="0.25">
      <c r="A46" s="32">
        <v>43</v>
      </c>
      <c r="B46" s="19" t="s">
        <v>460</v>
      </c>
      <c r="C46" s="32" t="s">
        <v>461</v>
      </c>
      <c r="D46" s="110" t="str">
        <f t="shared" si="10"/>
        <v>https://pypi.org/project/bleach/4.1.0</v>
      </c>
      <c r="E46" s="9">
        <v>44434</v>
      </c>
      <c r="F46" s="14">
        <v>6.2</v>
      </c>
      <c r="G46" s="111" t="str">
        <f t="shared" si="8"/>
        <v>https://pypi.org/project/bleach/6.2</v>
      </c>
      <c r="H46" s="12">
        <v>45595</v>
      </c>
      <c r="I46" s="23" t="s">
        <v>5451</v>
      </c>
      <c r="J46" s="23" t="s">
        <v>5448</v>
      </c>
      <c r="K46" s="110" t="s">
        <v>465</v>
      </c>
      <c r="L46" s="110" t="str">
        <f t="shared" si="11"/>
        <v>https://github.com/mozilla/bleach/security</v>
      </c>
      <c r="M46" s="115" t="s">
        <v>5450</v>
      </c>
      <c r="N46" s="113"/>
      <c r="O46" s="114" t="str">
        <f t="shared" si="2"/>
        <v>NVD NIST bleach link</v>
      </c>
      <c r="P46" s="115" t="s">
        <v>5450</v>
      </c>
      <c r="Q46" s="110" t="str">
        <f t="shared" si="3"/>
        <v>CVE MITRE bleach link</v>
      </c>
      <c r="R46" s="115" t="s">
        <v>5450</v>
      </c>
      <c r="S46" s="114" t="str">
        <f t="shared" si="4"/>
        <v>Snyk bleach link</v>
      </c>
      <c r="T46" s="115" t="s">
        <v>5450</v>
      </c>
      <c r="U46" s="110" t="str">
        <f t="shared" si="5"/>
        <v>Exploit-DB bleach link</v>
      </c>
      <c r="V46" s="117" t="s">
        <v>34</v>
      </c>
      <c r="W46" s="117" t="s">
        <v>38</v>
      </c>
    </row>
    <row r="47" spans="1:23" ht="60" x14ac:dyDescent="0.25">
      <c r="A47" s="32">
        <v>44</v>
      </c>
      <c r="B47" s="19" t="s">
        <v>476</v>
      </c>
      <c r="C47" s="32" t="s">
        <v>366</v>
      </c>
      <c r="D47" s="110" t="str">
        <f t="shared" si="10"/>
        <v>https://pypi.org/project/blosc2/2.0.0</v>
      </c>
      <c r="E47" s="9">
        <v>44916</v>
      </c>
      <c r="F47" s="14" t="s">
        <v>1743</v>
      </c>
      <c r="G47" s="111" t="str">
        <f t="shared" si="8"/>
        <v>https://pypi.org/project/blosc2/3.4.0</v>
      </c>
      <c r="H47" s="12">
        <v>45821</v>
      </c>
      <c r="I47" s="23" t="s">
        <v>5463</v>
      </c>
      <c r="J47" s="23" t="s">
        <v>5448</v>
      </c>
      <c r="K47" s="110" t="s">
        <v>480</v>
      </c>
      <c r="L47" s="110" t="str">
        <f t="shared" si="11"/>
        <v>https://github.com/Blosc/python-blosc2/security</v>
      </c>
      <c r="M47" s="112" t="s">
        <v>32</v>
      </c>
      <c r="N47" s="113"/>
      <c r="O47" s="114" t="str">
        <f t="shared" si="2"/>
        <v>NVD NIST blosc2 link</v>
      </c>
      <c r="P47" s="115" t="s">
        <v>5450</v>
      </c>
      <c r="Q47" s="110" t="str">
        <f t="shared" si="3"/>
        <v>CVE MITRE blosc2 link</v>
      </c>
      <c r="R47" s="115" t="s">
        <v>5450</v>
      </c>
      <c r="S47" s="114" t="str">
        <f t="shared" si="4"/>
        <v>Snyk blosc2 link</v>
      </c>
      <c r="T47" s="115" t="s">
        <v>5450</v>
      </c>
      <c r="U47" s="110" t="str">
        <f t="shared" si="5"/>
        <v>Exploit-DB blosc2 link</v>
      </c>
      <c r="V47" s="115" t="s">
        <v>5450</v>
      </c>
      <c r="W47" s="117" t="s">
        <v>38</v>
      </c>
    </row>
    <row r="48" spans="1:23" ht="45" x14ac:dyDescent="0.25">
      <c r="A48" s="32">
        <v>45</v>
      </c>
      <c r="B48" s="19" t="s">
        <v>488</v>
      </c>
      <c r="C48" s="32" t="s">
        <v>489</v>
      </c>
      <c r="D48" s="110" t="str">
        <f t="shared" si="10"/>
        <v>https://pypi.org/project/bokeh/3.1.1</v>
      </c>
      <c r="E48" s="9">
        <v>45052</v>
      </c>
      <c r="F48" s="14" t="s">
        <v>490</v>
      </c>
      <c r="G48" s="111" t="str">
        <f t="shared" si="8"/>
        <v>https://pypi.org/project/bokeh/3.7.3</v>
      </c>
      <c r="H48" s="12">
        <v>45789</v>
      </c>
      <c r="I48" s="23" t="s">
        <v>5463</v>
      </c>
      <c r="J48" s="23" t="s">
        <v>5448</v>
      </c>
      <c r="K48" s="110" t="s">
        <v>493</v>
      </c>
      <c r="L48" s="110" t="str">
        <f t="shared" si="11"/>
        <v>https://github.com/bokeh/bokeh/security</v>
      </c>
      <c r="M48" s="112" t="s">
        <v>32</v>
      </c>
      <c r="N48" s="113"/>
      <c r="O48" s="114" t="str">
        <f t="shared" si="2"/>
        <v>NVD NIST bokeh link</v>
      </c>
      <c r="P48" s="117" t="s">
        <v>34</v>
      </c>
      <c r="Q48" s="110" t="str">
        <f t="shared" si="3"/>
        <v>CVE MITRE bokeh link</v>
      </c>
      <c r="R48" s="117" t="s">
        <v>34</v>
      </c>
      <c r="S48" s="114" t="str">
        <f>HYPERLINK(CONCATENATE("https://security.snyk.io/vuln/pip?search=",$B48),CONCATENATE("Snyk ",$B48," link"))</f>
        <v>Snyk bokeh link</v>
      </c>
      <c r="T48" s="117" t="s">
        <v>34</v>
      </c>
      <c r="U48" s="110" t="str">
        <f t="shared" si="5"/>
        <v>Exploit-DB bokeh link</v>
      </c>
      <c r="V48" s="117" t="s">
        <v>34</v>
      </c>
      <c r="W48" s="117" t="s">
        <v>38</v>
      </c>
    </row>
    <row r="49" spans="1:23" ht="60" x14ac:dyDescent="0.25">
      <c r="A49" s="32">
        <v>46</v>
      </c>
      <c r="B49" s="19" t="s">
        <v>499</v>
      </c>
      <c r="C49" s="32" t="s">
        <v>500</v>
      </c>
      <c r="D49" s="110" t="str">
        <f t="shared" si="10"/>
        <v>https://pypi.org/project/boltons/23.0.0</v>
      </c>
      <c r="E49" s="9">
        <v>44977</v>
      </c>
      <c r="F49" s="14" t="s">
        <v>501</v>
      </c>
      <c r="G49" s="111" t="str">
        <f t="shared" si="8"/>
        <v>https://pypi.org/project/boltons/25.0.0</v>
      </c>
      <c r="H49" s="12">
        <v>45691</v>
      </c>
      <c r="I49" s="23" t="s">
        <v>5468</v>
      </c>
      <c r="J49" s="23" t="s">
        <v>5448</v>
      </c>
      <c r="K49" s="110" t="s">
        <v>503</v>
      </c>
      <c r="L49" s="110" t="str">
        <f t="shared" si="11"/>
        <v>https://github.com/mahmoud/boltons/security</v>
      </c>
      <c r="M49" s="112" t="s">
        <v>32</v>
      </c>
      <c r="N49" s="113"/>
      <c r="O49" s="114" t="str">
        <f t="shared" si="2"/>
        <v>NVD NIST boltons link</v>
      </c>
      <c r="P49" s="117" t="s">
        <v>34</v>
      </c>
      <c r="Q49" s="110" t="str">
        <f t="shared" si="3"/>
        <v>CVE MITRE boltons link</v>
      </c>
      <c r="R49" s="117" t="s">
        <v>34</v>
      </c>
      <c r="S49" s="114" t="str">
        <f t="shared" ref="S49:S112" si="12">HYPERLINK(CONCATENATE("https://security.snyk.io/vuln/pip?search=",$B49),CONCATENATE("Snyk ",$B49," link"))</f>
        <v>Snyk boltons link</v>
      </c>
      <c r="T49" s="117" t="s">
        <v>34</v>
      </c>
      <c r="U49" s="110" t="str">
        <f t="shared" si="5"/>
        <v>Exploit-DB boltons link</v>
      </c>
      <c r="V49" s="117" t="s">
        <v>34</v>
      </c>
      <c r="W49" s="117" t="s">
        <v>38</v>
      </c>
    </row>
    <row r="50" spans="1:23" ht="45" x14ac:dyDescent="0.25">
      <c r="A50" s="32">
        <v>47</v>
      </c>
      <c r="B50" s="19" t="s">
        <v>509</v>
      </c>
      <c r="C50" s="117" t="s">
        <v>510</v>
      </c>
      <c r="D50" s="110" t="str">
        <f t="shared" si="10"/>
        <v>https://pypi.org/project/boto/2.49.0</v>
      </c>
      <c r="E50" s="9">
        <v>43293</v>
      </c>
      <c r="F50" s="127" t="s">
        <v>510</v>
      </c>
      <c r="G50" s="111" t="str">
        <f t="shared" si="8"/>
        <v>https://pypi.org/project/boto/2.49.0</v>
      </c>
      <c r="H50" s="12">
        <v>43293</v>
      </c>
      <c r="I50" s="113" t="s">
        <v>152</v>
      </c>
      <c r="J50" s="23" t="s">
        <v>5448</v>
      </c>
      <c r="K50" s="110" t="s">
        <v>512</v>
      </c>
      <c r="L50" s="110" t="str">
        <f t="shared" si="11"/>
        <v>https://github.com/boto/boto//security</v>
      </c>
      <c r="M50" s="112" t="s">
        <v>32</v>
      </c>
      <c r="N50" s="125" t="s">
        <v>308</v>
      </c>
      <c r="O50" s="114" t="str">
        <f t="shared" si="2"/>
        <v>NVD NIST boto link</v>
      </c>
      <c r="P50" s="115" t="s">
        <v>5450</v>
      </c>
      <c r="Q50" s="110" t="str">
        <f t="shared" si="3"/>
        <v>CVE MITRE boto link</v>
      </c>
      <c r="R50" s="117" t="s">
        <v>34</v>
      </c>
      <c r="S50" s="114" t="str">
        <f t="shared" si="12"/>
        <v>Snyk boto link</v>
      </c>
      <c r="T50" s="115" t="s">
        <v>5450</v>
      </c>
      <c r="U50" s="110" t="str">
        <f t="shared" si="5"/>
        <v>Exploit-DB boto link</v>
      </c>
      <c r="V50" s="117" t="s">
        <v>34</v>
      </c>
      <c r="W50" s="20" t="s">
        <v>5488</v>
      </c>
    </row>
    <row r="51" spans="1:23" ht="45" x14ac:dyDescent="0.25">
      <c r="A51" s="32">
        <v>48</v>
      </c>
      <c r="B51" s="19" t="s">
        <v>520</v>
      </c>
      <c r="C51" s="32" t="s">
        <v>521</v>
      </c>
      <c r="D51" s="110" t="str">
        <f t="shared" si="10"/>
        <v>https://pypi.org/project/boto3/1.24.28</v>
      </c>
      <c r="E51" s="9">
        <v>44755</v>
      </c>
      <c r="F51" s="14" t="s">
        <v>5490</v>
      </c>
      <c r="G51" s="111" t="str">
        <f t="shared" si="8"/>
        <v>https://pypi.org/project/boto3/1.39.1</v>
      </c>
      <c r="H51" s="12">
        <v>45840</v>
      </c>
      <c r="I51" s="23" t="s">
        <v>5451</v>
      </c>
      <c r="J51" s="23" t="s">
        <v>5448</v>
      </c>
      <c r="K51" s="110" t="s">
        <v>525</v>
      </c>
      <c r="L51" s="110" t="str">
        <f t="shared" si="11"/>
        <v>https://github.com/boto/boto3/security</v>
      </c>
      <c r="M51" s="112" t="s">
        <v>32</v>
      </c>
      <c r="N51" s="113"/>
      <c r="O51" s="114" t="str">
        <f t="shared" si="2"/>
        <v>NVD NIST boto3 link</v>
      </c>
      <c r="P51" s="115" t="s">
        <v>5450</v>
      </c>
      <c r="Q51" s="110" t="str">
        <f t="shared" si="3"/>
        <v>CVE MITRE boto3 link</v>
      </c>
      <c r="R51" s="115" t="s">
        <v>5450</v>
      </c>
      <c r="S51" s="114" t="str">
        <f t="shared" si="12"/>
        <v>Snyk boto3 link</v>
      </c>
      <c r="T51" s="115" t="s">
        <v>5450</v>
      </c>
      <c r="U51" s="110" t="str">
        <f t="shared" si="5"/>
        <v>Exploit-DB boto3 link</v>
      </c>
      <c r="V51" s="117" t="s">
        <v>34</v>
      </c>
      <c r="W51" s="117" t="s">
        <v>38</v>
      </c>
    </row>
    <row r="52" spans="1:23" ht="60" x14ac:dyDescent="0.25">
      <c r="A52" s="32">
        <v>49</v>
      </c>
      <c r="B52" s="19" t="s">
        <v>531</v>
      </c>
      <c r="C52" s="32" t="s">
        <v>532</v>
      </c>
      <c r="D52" s="110" t="str">
        <f t="shared" si="10"/>
        <v>https://pypi.org/project/botocore/1.27.59</v>
      </c>
      <c r="E52" s="9">
        <v>44798</v>
      </c>
      <c r="F52" s="14" t="s">
        <v>5490</v>
      </c>
      <c r="G52" s="111" t="str">
        <f t="shared" si="8"/>
        <v>https://pypi.org/project/botocore/1.39.1</v>
      </c>
      <c r="H52" s="12">
        <v>45840</v>
      </c>
      <c r="I52" s="23" t="s">
        <v>5451</v>
      </c>
      <c r="J52" s="23" t="s">
        <v>5448</v>
      </c>
      <c r="K52" s="110" t="s">
        <v>535</v>
      </c>
      <c r="L52" s="110" t="str">
        <f t="shared" si="11"/>
        <v>https://github.com/boto/botocore/security</v>
      </c>
      <c r="M52" s="112" t="s">
        <v>32</v>
      </c>
      <c r="N52" s="113"/>
      <c r="O52" s="114" t="str">
        <f t="shared" si="2"/>
        <v>NVD NIST botocore link</v>
      </c>
      <c r="P52" s="115" t="s">
        <v>5450</v>
      </c>
      <c r="Q52" s="110" t="str">
        <f>HYPERLINK(CONCATENATE("https://cve.mitre.org/cgi-bin/cvekey.cgi?keyword=",$B52),CONCATENATE("CVE MITRE ",$B52," link"))</f>
        <v>CVE MITRE botocore link</v>
      </c>
      <c r="R52" s="115" t="s">
        <v>5450</v>
      </c>
      <c r="S52" s="114" t="str">
        <f t="shared" si="12"/>
        <v>Snyk botocore link</v>
      </c>
      <c r="T52" s="115" t="s">
        <v>5450</v>
      </c>
      <c r="U52" s="110" t="str">
        <f t="shared" si="5"/>
        <v>Exploit-DB botocore link</v>
      </c>
      <c r="V52" s="117" t="s">
        <v>34</v>
      </c>
      <c r="W52" s="117" t="s">
        <v>38</v>
      </c>
    </row>
    <row r="53" spans="1:23" ht="60" x14ac:dyDescent="0.25">
      <c r="A53" s="32">
        <v>50</v>
      </c>
      <c r="B53" s="19" t="s">
        <v>543</v>
      </c>
      <c r="C53" s="32" t="s">
        <v>91</v>
      </c>
      <c r="D53" s="110" t="str">
        <f t="shared" si="10"/>
        <v>https://pypi.org/project/Bottleneck/1.4.0</v>
      </c>
      <c r="E53" s="9">
        <v>45461</v>
      </c>
      <c r="F53" s="14" t="s">
        <v>544</v>
      </c>
      <c r="G53" s="111" t="str">
        <f t="shared" si="8"/>
        <v>https://pypi.org/project/Bottleneck/1.5.0</v>
      </c>
      <c r="H53" s="12">
        <v>45791</v>
      </c>
      <c r="I53" s="23" t="s">
        <v>5451</v>
      </c>
      <c r="J53" s="23" t="s">
        <v>5448</v>
      </c>
      <c r="K53" s="110" t="s">
        <v>547</v>
      </c>
      <c r="L53" s="110" t="str">
        <f t="shared" si="11"/>
        <v>https://github.com/pydata/bottleneck/security</v>
      </c>
      <c r="M53" s="112" t="s">
        <v>32</v>
      </c>
      <c r="N53" s="113"/>
      <c r="O53" s="114" t="str">
        <f t="shared" si="2"/>
        <v>NVD NIST Bottleneck link</v>
      </c>
      <c r="P53" s="117" t="s">
        <v>34</v>
      </c>
      <c r="Q53" s="110" t="str">
        <f t="shared" si="3"/>
        <v>CVE MITRE Bottleneck link</v>
      </c>
      <c r="R53" s="117" t="s">
        <v>34</v>
      </c>
      <c r="S53" s="114" t="str">
        <f t="shared" si="12"/>
        <v>Snyk Bottleneck link</v>
      </c>
      <c r="T53" s="117" t="s">
        <v>34</v>
      </c>
      <c r="U53" s="110" t="str">
        <f t="shared" si="5"/>
        <v>Exploit-DB Bottleneck link</v>
      </c>
      <c r="V53" s="117" t="s">
        <v>34</v>
      </c>
      <c r="W53" s="117" t="s">
        <v>38</v>
      </c>
    </row>
    <row r="54" spans="1:23" ht="45" x14ac:dyDescent="0.25">
      <c r="A54" s="32">
        <v>51</v>
      </c>
      <c r="B54" s="19" t="s">
        <v>553</v>
      </c>
      <c r="C54" s="32" t="s">
        <v>554</v>
      </c>
      <c r="D54" s="110" t="str">
        <f t="shared" si="10"/>
        <v>https://pypi.org/project/Brotli/1.0.9</v>
      </c>
      <c r="E54" s="9">
        <v>44071</v>
      </c>
      <c r="F54" s="14" t="s">
        <v>555</v>
      </c>
      <c r="G54" s="111" t="str">
        <f t="shared" si="8"/>
        <v>https://pypi.org/project/Brotli/1.1.0</v>
      </c>
      <c r="H54" s="12">
        <v>45177</v>
      </c>
      <c r="I54" s="113" t="s">
        <v>152</v>
      </c>
      <c r="J54" s="116" t="s">
        <v>44</v>
      </c>
      <c r="K54" s="110" t="s">
        <v>557</v>
      </c>
      <c r="L54" s="110" t="str">
        <f t="shared" si="11"/>
        <v>https://github.com/google/brotli/security</v>
      </c>
      <c r="M54" s="112" t="s">
        <v>32</v>
      </c>
      <c r="N54" s="113"/>
      <c r="O54" s="114" t="str">
        <f t="shared" si="2"/>
        <v>NVD NIST Brotli link</v>
      </c>
      <c r="P54" s="115" t="s">
        <v>5450</v>
      </c>
      <c r="Q54" s="110" t="str">
        <f t="shared" si="3"/>
        <v>CVE MITRE Brotli link</v>
      </c>
      <c r="R54" s="115" t="s">
        <v>5450</v>
      </c>
      <c r="S54" s="114" t="str">
        <f t="shared" si="12"/>
        <v>Snyk Brotli link</v>
      </c>
      <c r="T54" s="115" t="s">
        <v>5450</v>
      </c>
      <c r="U54" s="110" t="str">
        <f t="shared" si="5"/>
        <v>Exploit-DB Brotli link</v>
      </c>
      <c r="V54" s="117" t="s">
        <v>34</v>
      </c>
      <c r="W54" s="117" t="s">
        <v>38</v>
      </c>
    </row>
    <row r="55" spans="1:23" ht="60" x14ac:dyDescent="0.25">
      <c r="A55" s="32">
        <v>52</v>
      </c>
      <c r="B55" s="19" t="s">
        <v>563</v>
      </c>
      <c r="C55" s="117" t="s">
        <v>169</v>
      </c>
      <c r="D55" s="110" t="str">
        <f t="shared" si="10"/>
        <v>https://pypi.org/project/brotlipy/0.7.0</v>
      </c>
      <c r="E55" s="9">
        <v>42885</v>
      </c>
      <c r="F55" s="127" t="s">
        <v>169</v>
      </c>
      <c r="G55" s="111" t="str">
        <f t="shared" si="8"/>
        <v>https://pypi.org/project/brotlipy/0.7.0</v>
      </c>
      <c r="H55" s="12">
        <v>42885</v>
      </c>
      <c r="I55" s="128" t="s">
        <v>152</v>
      </c>
      <c r="J55" s="128" t="s">
        <v>152</v>
      </c>
      <c r="K55" s="110" t="s">
        <v>5491</v>
      </c>
      <c r="L55" s="110" t="str">
        <f t="shared" si="11"/>
        <v>https://github.com/python-hyper/brotlicffi/security</v>
      </c>
      <c r="M55" s="112" t="s">
        <v>32</v>
      </c>
      <c r="N55" s="125" t="s">
        <v>567</v>
      </c>
      <c r="O55" s="114" t="str">
        <f t="shared" si="2"/>
        <v>NVD NIST brotlipy link</v>
      </c>
      <c r="P55" s="117" t="s">
        <v>34</v>
      </c>
      <c r="Q55" s="110" t="str">
        <f t="shared" si="3"/>
        <v>CVE MITRE brotlipy link</v>
      </c>
      <c r="R55" s="117" t="s">
        <v>34</v>
      </c>
      <c r="S55" s="114" t="str">
        <f t="shared" si="12"/>
        <v>Snyk brotlipy link</v>
      </c>
      <c r="T55" s="117" t="s">
        <v>34</v>
      </c>
      <c r="U55" s="110" t="str">
        <f t="shared" si="5"/>
        <v>Exploit-DB brotlipy link</v>
      </c>
      <c r="V55" s="117" t="s">
        <v>34</v>
      </c>
      <c r="W55" s="20" t="s">
        <v>5488</v>
      </c>
    </row>
    <row r="56" spans="1:23" ht="60" x14ac:dyDescent="0.25">
      <c r="A56" s="32">
        <v>53</v>
      </c>
      <c r="B56" s="19" t="s">
        <v>572</v>
      </c>
      <c r="C56" s="32">
        <v>1.2</v>
      </c>
      <c r="D56" s="110" t="str">
        <f t="shared" si="10"/>
        <v>https://pypi.org/project/catboost/1.2</v>
      </c>
      <c r="E56" s="9">
        <v>45048</v>
      </c>
      <c r="F56" s="14" t="s">
        <v>573</v>
      </c>
      <c r="G56" s="111" t="str">
        <f t="shared" si="8"/>
        <v>https://pypi.org/project/catboost/1.2.8</v>
      </c>
      <c r="H56" s="12">
        <v>45790</v>
      </c>
      <c r="I56" s="128" t="s">
        <v>152</v>
      </c>
      <c r="J56" s="23" t="s">
        <v>5448</v>
      </c>
      <c r="K56" s="110" t="s">
        <v>5492</v>
      </c>
      <c r="L56" s="110" t="str">
        <f t="shared" si="11"/>
        <v>https://github.com/catboost/catboost/security</v>
      </c>
      <c r="M56" s="112" t="s">
        <v>32</v>
      </c>
      <c r="N56" s="113"/>
      <c r="O56" s="114" t="str">
        <f t="shared" si="2"/>
        <v>NVD NIST catboost link</v>
      </c>
      <c r="P56" s="117" t="s">
        <v>34</v>
      </c>
      <c r="Q56" s="110" t="str">
        <f t="shared" si="3"/>
        <v>CVE MITRE catboost link</v>
      </c>
      <c r="R56" s="115" t="s">
        <v>5450</v>
      </c>
      <c r="S56" s="114" t="str">
        <f t="shared" si="12"/>
        <v>Snyk catboost link</v>
      </c>
      <c r="T56" s="117" t="s">
        <v>34</v>
      </c>
      <c r="U56" s="110" t="str">
        <f t="shared" si="5"/>
        <v>Exploit-DB catboost link</v>
      </c>
      <c r="V56" s="117" t="s">
        <v>34</v>
      </c>
      <c r="W56" s="117" t="s">
        <v>38</v>
      </c>
    </row>
    <row r="57" spans="1:23" ht="60" x14ac:dyDescent="0.25">
      <c r="A57" s="32">
        <v>54</v>
      </c>
      <c r="B57" s="19" t="s">
        <v>582</v>
      </c>
      <c r="C57" s="32" t="s">
        <v>583</v>
      </c>
      <c r="D57" s="110" t="str">
        <f t="shared" si="10"/>
        <v>https://pypi.org/project/certifi/2023.5.7</v>
      </c>
      <c r="E57" s="9">
        <v>45053</v>
      </c>
      <c r="F57" s="14" t="s">
        <v>5493</v>
      </c>
      <c r="G57" s="111" t="str">
        <f t="shared" si="8"/>
        <v>https://pypi.org/project/certifi/2025.6.15</v>
      </c>
      <c r="H57" s="12">
        <v>45823</v>
      </c>
      <c r="I57" s="23" t="s">
        <v>5468</v>
      </c>
      <c r="J57" s="23" t="s">
        <v>5448</v>
      </c>
      <c r="K57" s="110" t="s">
        <v>586</v>
      </c>
      <c r="L57" s="110" t="str">
        <f t="shared" si="11"/>
        <v>https://github.com/certifi/python-certifi/security</v>
      </c>
      <c r="M57" s="115" t="s">
        <v>5450</v>
      </c>
      <c r="N57" s="113"/>
      <c r="O57" s="114" t="str">
        <f t="shared" si="2"/>
        <v>NVD NIST certifi link</v>
      </c>
      <c r="P57" s="117" t="s">
        <v>34</v>
      </c>
      <c r="Q57" s="110" t="str">
        <f t="shared" si="3"/>
        <v>CVE MITRE certifi link</v>
      </c>
      <c r="R57" s="115" t="s">
        <v>5450</v>
      </c>
      <c r="S57" s="114" t="str">
        <f t="shared" si="12"/>
        <v>Snyk certifi link</v>
      </c>
      <c r="T57" s="115" t="s">
        <v>5450</v>
      </c>
      <c r="U57" s="110" t="str">
        <f t="shared" si="5"/>
        <v>Exploit-DB certifi link</v>
      </c>
      <c r="V57" s="115" t="s">
        <v>5450</v>
      </c>
      <c r="W57" s="117" t="s">
        <v>38</v>
      </c>
    </row>
    <row r="58" spans="1:23" ht="60" x14ac:dyDescent="0.25">
      <c r="A58" s="32">
        <v>55</v>
      </c>
      <c r="B58" s="19" t="s">
        <v>592</v>
      </c>
      <c r="C58" s="32" t="s">
        <v>593</v>
      </c>
      <c r="D58" s="110" t="str">
        <f t="shared" si="10"/>
        <v>https://pypi.org/project/cffi/1.15.1</v>
      </c>
      <c r="E58" s="9">
        <v>44743</v>
      </c>
      <c r="F58" s="14" t="s">
        <v>594</v>
      </c>
      <c r="G58" s="111" t="str">
        <f t="shared" si="8"/>
        <v>https://pypi.org/project/cffi/1.17.1</v>
      </c>
      <c r="H58" s="12">
        <v>45540</v>
      </c>
      <c r="I58" s="23" t="s">
        <v>5453</v>
      </c>
      <c r="J58" s="128" t="s">
        <v>152</v>
      </c>
      <c r="K58" s="110" t="s">
        <v>5494</v>
      </c>
      <c r="L58" s="110" t="str">
        <f t="shared" si="11"/>
        <v>https://github.com/python-cffi/cffi/security</v>
      </c>
      <c r="M58" s="112" t="s">
        <v>32</v>
      </c>
      <c r="N58" s="113"/>
      <c r="O58" s="114" t="str">
        <f t="shared" si="2"/>
        <v>NVD NIST cffi link</v>
      </c>
      <c r="P58" s="115" t="s">
        <v>5450</v>
      </c>
      <c r="Q58" s="110" t="str">
        <f t="shared" si="3"/>
        <v>CVE MITRE cffi link</v>
      </c>
      <c r="R58" s="117" t="s">
        <v>34</v>
      </c>
      <c r="S58" s="114" t="str">
        <f t="shared" si="12"/>
        <v>Snyk cffi link</v>
      </c>
      <c r="T58" s="115" t="s">
        <v>5450</v>
      </c>
      <c r="U58" s="110" t="str">
        <f t="shared" si="5"/>
        <v>Exploit-DB cffi link</v>
      </c>
      <c r="V58" s="117" t="s">
        <v>34</v>
      </c>
      <c r="W58" s="117" t="s">
        <v>38</v>
      </c>
    </row>
    <row r="59" spans="1:23" ht="60" x14ac:dyDescent="0.25">
      <c r="A59" s="32">
        <v>56</v>
      </c>
      <c r="B59" s="19" t="s">
        <v>608</v>
      </c>
      <c r="C59" s="32" t="s">
        <v>609</v>
      </c>
      <c r="D59" s="110" t="str">
        <f t="shared" si="10"/>
        <v>https://pypi.org/project/chardet/4.0.0</v>
      </c>
      <c r="E59" s="9">
        <v>44176</v>
      </c>
      <c r="F59" s="14" t="s">
        <v>610</v>
      </c>
      <c r="G59" s="111" t="str">
        <f t="shared" si="8"/>
        <v>https://pypi.org/project/chardet/5.2.0</v>
      </c>
      <c r="H59" s="12">
        <v>45140</v>
      </c>
      <c r="I59" s="23" t="s">
        <v>5468</v>
      </c>
      <c r="J59" s="23" t="s">
        <v>5448</v>
      </c>
      <c r="K59" s="110" t="s">
        <v>612</v>
      </c>
      <c r="L59" s="110" t="str">
        <f t="shared" si="11"/>
        <v>https://github.com/chardet/chardet/security</v>
      </c>
      <c r="M59" s="112" t="s">
        <v>32</v>
      </c>
      <c r="N59" s="113"/>
      <c r="O59" s="114" t="str">
        <f t="shared" si="2"/>
        <v>NVD NIST chardet link</v>
      </c>
      <c r="P59" s="117" t="s">
        <v>34</v>
      </c>
      <c r="Q59" s="110" t="str">
        <f t="shared" si="3"/>
        <v>CVE MITRE chardet link</v>
      </c>
      <c r="R59" s="117" t="s">
        <v>34</v>
      </c>
      <c r="S59" s="114" t="str">
        <f t="shared" si="12"/>
        <v>Snyk chardet link</v>
      </c>
      <c r="T59" s="117" t="s">
        <v>34</v>
      </c>
      <c r="U59" s="110" t="str">
        <f t="shared" si="5"/>
        <v>Exploit-DB chardet link</v>
      </c>
      <c r="V59" s="117" t="s">
        <v>34</v>
      </c>
      <c r="W59" s="117" t="s">
        <v>38</v>
      </c>
    </row>
    <row r="60" spans="1:23" ht="75" x14ac:dyDescent="0.25">
      <c r="A60" s="32">
        <v>57</v>
      </c>
      <c r="B60" s="19" t="s">
        <v>618</v>
      </c>
      <c r="C60" s="32" t="s">
        <v>619</v>
      </c>
      <c r="D60" s="110" t="str">
        <f>HYPERLINK(_xlfn.CONCAT("https://pypi.org/project/",$B60,"/",$C60))</f>
        <v>https://pypi.org/project/charset-normalizer/2.0.4</v>
      </c>
      <c r="E60" s="9">
        <v>44408</v>
      </c>
      <c r="F60" s="14" t="s">
        <v>620</v>
      </c>
      <c r="G60" s="111" t="str">
        <f t="shared" si="8"/>
        <v>https://pypi.org/project/charset-normalizer/3.4.2</v>
      </c>
      <c r="H60" s="12">
        <v>45779</v>
      </c>
      <c r="I60" s="23" t="s">
        <v>5468</v>
      </c>
      <c r="J60" s="23" t="s">
        <v>5448</v>
      </c>
      <c r="K60" s="110" t="s">
        <v>5495</v>
      </c>
      <c r="L60" s="110" t="str">
        <f t="shared" si="11"/>
        <v>https://github.com/jawah/charset_normalizer/security</v>
      </c>
      <c r="M60" s="112" t="s">
        <v>32</v>
      </c>
      <c r="N60" s="113"/>
      <c r="O60" s="114" t="str">
        <f t="shared" si="2"/>
        <v>NVD NIST charset-normalizer link</v>
      </c>
      <c r="P60" s="117" t="s">
        <v>34</v>
      </c>
      <c r="Q60" s="110" t="str">
        <f t="shared" si="3"/>
        <v>CVE MITRE charset-normalizer link</v>
      </c>
      <c r="R60" s="117" t="s">
        <v>34</v>
      </c>
      <c r="S60" s="114" t="str">
        <f t="shared" si="12"/>
        <v>Snyk charset-normalizer link</v>
      </c>
      <c r="T60" s="117" t="s">
        <v>34</v>
      </c>
      <c r="U60" s="110" t="str">
        <f t="shared" si="5"/>
        <v>Exploit-DB charset-normalizer link</v>
      </c>
      <c r="V60" s="117" t="s">
        <v>34</v>
      </c>
      <c r="W60" s="117" t="s">
        <v>38</v>
      </c>
    </row>
    <row r="61" spans="1:23" ht="60" x14ac:dyDescent="0.25">
      <c r="A61" s="32">
        <v>58</v>
      </c>
      <c r="B61" s="19" t="s">
        <v>630</v>
      </c>
      <c r="C61" s="32" t="s">
        <v>631</v>
      </c>
      <c r="D61" s="110" t="str">
        <f t="shared" ref="D61:D124" si="13">HYPERLINK(_xlfn.CONCAT("https://pypi.org/project/",$B61,"/",$C61))</f>
        <v>https://pypi.org/project/click/8.0.4</v>
      </c>
      <c r="E61" s="9">
        <v>44611</v>
      </c>
      <c r="F61" s="14" t="s">
        <v>632</v>
      </c>
      <c r="G61" s="111" t="str">
        <f t="shared" si="8"/>
        <v>https://pypi.org/project/click/8.2.1</v>
      </c>
      <c r="H61" s="12">
        <v>45798</v>
      </c>
      <c r="I61" s="23" t="s">
        <v>5463</v>
      </c>
      <c r="J61" s="23" t="s">
        <v>5448</v>
      </c>
      <c r="K61" s="110" t="s">
        <v>5496</v>
      </c>
      <c r="L61" s="110" t="str">
        <f t="shared" si="11"/>
        <v>https://github.com/pallets/click/security</v>
      </c>
      <c r="M61" s="112" t="s">
        <v>32</v>
      </c>
      <c r="N61" s="113"/>
      <c r="O61" s="114" t="str">
        <f t="shared" si="2"/>
        <v>NVD NIST click link</v>
      </c>
      <c r="P61" s="115" t="s">
        <v>5450</v>
      </c>
      <c r="Q61" s="110" t="str">
        <f t="shared" si="3"/>
        <v>CVE MITRE click link</v>
      </c>
      <c r="R61" s="129" t="s">
        <v>5497</v>
      </c>
      <c r="S61" s="114" t="str">
        <f t="shared" si="12"/>
        <v>Snyk click link</v>
      </c>
      <c r="T61" s="117" t="s">
        <v>34</v>
      </c>
      <c r="U61" s="110" t="str">
        <f t="shared" si="5"/>
        <v>Exploit-DB click link</v>
      </c>
      <c r="V61" s="115" t="s">
        <v>5450</v>
      </c>
      <c r="W61" s="129" t="s">
        <v>5498</v>
      </c>
    </row>
    <row r="62" spans="1:23" ht="60" x14ac:dyDescent="0.25">
      <c r="A62" s="32">
        <v>59</v>
      </c>
      <c r="B62" s="19" t="s">
        <v>641</v>
      </c>
      <c r="C62" s="32" t="s">
        <v>642</v>
      </c>
      <c r="D62" s="110" t="str">
        <f t="shared" si="13"/>
        <v>https://pypi.org/project/cloudpickle/2.2.1</v>
      </c>
      <c r="E62" s="9">
        <v>44945</v>
      </c>
      <c r="F62" s="14" t="s">
        <v>489</v>
      </c>
      <c r="G62" s="111" t="str">
        <f t="shared" si="8"/>
        <v>https://pypi.org/project/cloudpickle/3.1.1</v>
      </c>
      <c r="H62" s="12">
        <v>45672</v>
      </c>
      <c r="I62" s="23" t="s">
        <v>5453</v>
      </c>
      <c r="J62" s="23" t="s">
        <v>5448</v>
      </c>
      <c r="K62" s="110" t="s">
        <v>644</v>
      </c>
      <c r="L62" s="110" t="str">
        <f t="shared" si="11"/>
        <v>https://github.com/cloudpipe/cloudpickle/security</v>
      </c>
      <c r="M62" s="112" t="s">
        <v>32</v>
      </c>
      <c r="N62" s="113"/>
      <c r="O62" s="114" t="str">
        <f t="shared" si="2"/>
        <v>NVD NIST cloudpickle link</v>
      </c>
      <c r="P62" s="115" t="s">
        <v>5450</v>
      </c>
      <c r="Q62" s="110" t="str">
        <f t="shared" si="3"/>
        <v>CVE MITRE cloudpickle link</v>
      </c>
      <c r="R62" s="115" t="s">
        <v>5450</v>
      </c>
      <c r="S62" s="114" t="str">
        <f t="shared" si="12"/>
        <v>Snyk cloudpickle link</v>
      </c>
      <c r="T62" s="117" t="s">
        <v>34</v>
      </c>
      <c r="U62" s="110" t="str">
        <f t="shared" si="5"/>
        <v>Exploit-DB cloudpickle link</v>
      </c>
      <c r="V62" s="117" t="s">
        <v>34</v>
      </c>
      <c r="W62" s="117" t="s">
        <v>38</v>
      </c>
    </row>
    <row r="63" spans="1:23" ht="60" x14ac:dyDescent="0.25">
      <c r="A63" s="32">
        <v>60</v>
      </c>
      <c r="B63" s="19" t="s">
        <v>652</v>
      </c>
      <c r="C63" s="32" t="s">
        <v>653</v>
      </c>
      <c r="D63" s="110" t="str">
        <f t="shared" si="13"/>
        <v>https://pypi.org/project/clyent/1.2.2</v>
      </c>
      <c r="E63" s="21">
        <v>42412</v>
      </c>
      <c r="F63" s="14" t="s">
        <v>654</v>
      </c>
      <c r="G63" s="111" t="str">
        <f t="shared" si="8"/>
        <v>https://pypi.org/project/clyent/1.2.1</v>
      </c>
      <c r="H63" s="12">
        <v>42412</v>
      </c>
      <c r="I63" s="128" t="s">
        <v>152</v>
      </c>
      <c r="J63" s="128" t="s">
        <v>152</v>
      </c>
      <c r="K63" s="110" t="s">
        <v>5499</v>
      </c>
      <c r="L63" s="110" t="str">
        <f t="shared" si="11"/>
        <v>https://github.com/anaconda-graveyard/clyent/security</v>
      </c>
      <c r="M63" s="112" t="s">
        <v>32</v>
      </c>
      <c r="N63" s="113"/>
      <c r="O63" s="114" t="str">
        <f t="shared" si="2"/>
        <v>NVD NIST clyent link</v>
      </c>
      <c r="P63" s="117" t="s">
        <v>34</v>
      </c>
      <c r="Q63" s="110" t="str">
        <f t="shared" si="3"/>
        <v>CVE MITRE clyent link</v>
      </c>
      <c r="R63" s="117" t="s">
        <v>34</v>
      </c>
      <c r="S63" s="114" t="str">
        <f t="shared" si="12"/>
        <v>Snyk clyent link</v>
      </c>
      <c r="T63" s="117" t="s">
        <v>34</v>
      </c>
      <c r="U63" s="110" t="str">
        <f t="shared" si="5"/>
        <v>Exploit-DB clyent link</v>
      </c>
      <c r="V63" s="117" t="s">
        <v>34</v>
      </c>
      <c r="W63" s="117" t="s">
        <v>38</v>
      </c>
    </row>
    <row r="64" spans="1:23" ht="75" x14ac:dyDescent="0.25">
      <c r="A64" s="32">
        <v>61</v>
      </c>
      <c r="B64" s="19" t="s">
        <v>634</v>
      </c>
      <c r="C64" s="117" t="s">
        <v>662</v>
      </c>
      <c r="D64" s="110" t="str">
        <f t="shared" si="13"/>
        <v>https://pypi.org/project/colorama/0.4.6</v>
      </c>
      <c r="E64" s="9">
        <v>44859</v>
      </c>
      <c r="F64" s="127" t="s">
        <v>662</v>
      </c>
      <c r="G64" s="111" t="str">
        <f t="shared" si="8"/>
        <v>https://pypi.org/project/colorama/0.4.6</v>
      </c>
      <c r="H64" s="12">
        <v>44859</v>
      </c>
      <c r="I64" s="23" t="s">
        <v>5500</v>
      </c>
      <c r="J64" s="23" t="s">
        <v>5448</v>
      </c>
      <c r="K64" s="110" t="s">
        <v>664</v>
      </c>
      <c r="L64" s="110" t="str">
        <f t="shared" si="11"/>
        <v>https://github.com/tartley/colorama/security</v>
      </c>
      <c r="M64" s="112" t="s">
        <v>32</v>
      </c>
      <c r="N64" s="113"/>
      <c r="O64" s="114" t="str">
        <f t="shared" si="2"/>
        <v>NVD NIST colorama link</v>
      </c>
      <c r="P64" s="117" t="s">
        <v>34</v>
      </c>
      <c r="Q64" s="110" t="str">
        <f t="shared" si="3"/>
        <v>CVE MITRE colorama link</v>
      </c>
      <c r="R64" s="117" t="s">
        <v>34</v>
      </c>
      <c r="S64" s="114" t="str">
        <f t="shared" si="12"/>
        <v>Snyk colorama link</v>
      </c>
      <c r="T64" s="115" t="s">
        <v>5450</v>
      </c>
      <c r="U64" s="110" t="str">
        <f t="shared" si="5"/>
        <v>Exploit-DB colorama link</v>
      </c>
      <c r="V64" s="117" t="s">
        <v>34</v>
      </c>
      <c r="W64" s="117" t="s">
        <v>38</v>
      </c>
    </row>
    <row r="65" spans="1:23" ht="60" x14ac:dyDescent="0.25">
      <c r="A65" s="32">
        <v>62</v>
      </c>
      <c r="B65" s="19" t="s">
        <v>670</v>
      </c>
      <c r="C65" s="32" t="s">
        <v>671</v>
      </c>
      <c r="D65" s="110" t="str">
        <f t="shared" si="13"/>
        <v>https://pypi.org/project/colorcet/3.0.1</v>
      </c>
      <c r="E65" s="9">
        <v>44838</v>
      </c>
      <c r="F65" s="14" t="s">
        <v>672</v>
      </c>
      <c r="G65" s="111" t="str">
        <f t="shared" si="8"/>
        <v>https://pypi.org/project/colorcet/3.1.0</v>
      </c>
      <c r="H65" s="12">
        <v>45352</v>
      </c>
      <c r="I65" s="23" t="s">
        <v>5468</v>
      </c>
      <c r="J65" s="23" t="s">
        <v>5448</v>
      </c>
      <c r="K65" s="110" t="s">
        <v>5501</v>
      </c>
      <c r="L65" s="110" t="str">
        <f t="shared" si="11"/>
        <v>https://github.com/holoviz/colorcet/security</v>
      </c>
      <c r="M65" s="112" t="s">
        <v>32</v>
      </c>
      <c r="N65" s="113"/>
      <c r="O65" s="114" t="str">
        <f t="shared" si="2"/>
        <v>NVD NIST colorcet link</v>
      </c>
      <c r="P65" s="117" t="s">
        <v>34</v>
      </c>
      <c r="Q65" s="110" t="str">
        <f t="shared" si="3"/>
        <v>CVE MITRE colorcet link</v>
      </c>
      <c r="R65" s="117" t="s">
        <v>34</v>
      </c>
      <c r="S65" s="114" t="str">
        <f t="shared" si="12"/>
        <v>Snyk colorcet link</v>
      </c>
      <c r="T65" s="117" t="s">
        <v>34</v>
      </c>
      <c r="U65" s="110" t="str">
        <f t="shared" si="5"/>
        <v>Exploit-DB colorcet link</v>
      </c>
      <c r="V65" s="117" t="s">
        <v>34</v>
      </c>
      <c r="W65" s="117" t="s">
        <v>38</v>
      </c>
    </row>
    <row r="66" spans="1:23" ht="60" x14ac:dyDescent="0.25">
      <c r="A66" s="32">
        <v>63</v>
      </c>
      <c r="B66" s="19" t="s">
        <v>681</v>
      </c>
      <c r="C66" s="32" t="s">
        <v>682</v>
      </c>
      <c r="D66" s="110" t="str">
        <f t="shared" si="13"/>
        <v>https://pypi.org/project/comm/0.1.2</v>
      </c>
      <c r="E66" s="9">
        <v>44903</v>
      </c>
      <c r="F66" s="14" t="s">
        <v>683</v>
      </c>
      <c r="G66" s="111" t="str">
        <f t="shared" si="8"/>
        <v>https://pypi.org/project/comm/0.2.2</v>
      </c>
      <c r="H66" s="12">
        <v>45364</v>
      </c>
      <c r="I66" s="23" t="s">
        <v>5453</v>
      </c>
      <c r="J66" s="128" t="s">
        <v>152</v>
      </c>
      <c r="K66" s="110" t="s">
        <v>686</v>
      </c>
      <c r="L66" s="110" t="str">
        <f t="shared" si="11"/>
        <v>https://github.com/ipython/comm/security</v>
      </c>
      <c r="M66" s="112" t="s">
        <v>32</v>
      </c>
      <c r="N66" s="113"/>
      <c r="O66" s="114" t="str">
        <f t="shared" si="2"/>
        <v>NVD NIST comm link</v>
      </c>
      <c r="P66" s="129" t="s">
        <v>5497</v>
      </c>
      <c r="Q66" s="110" t="str">
        <f>HYPERLINK(CONCATENATE("https://cve.mitre.org/cgi-bin/cvekey.cgi?keyword=",$B66),CONCATENATE("CVE MITRE ",$B66," link"))</f>
        <v>CVE MITRE comm link</v>
      </c>
      <c r="R66" s="129" t="s">
        <v>5497</v>
      </c>
      <c r="S66" s="114" t="str">
        <f t="shared" si="12"/>
        <v>Snyk comm link</v>
      </c>
      <c r="T66" s="115" t="s">
        <v>5450</v>
      </c>
      <c r="U66" s="110" t="str">
        <f t="shared" si="5"/>
        <v>Exploit-DB comm link</v>
      </c>
      <c r="V66" s="115" t="s">
        <v>5450</v>
      </c>
      <c r="W66" s="129" t="s">
        <v>5498</v>
      </c>
    </row>
    <row r="67" spans="1:23" ht="60" x14ac:dyDescent="0.25">
      <c r="A67" s="32">
        <v>64</v>
      </c>
      <c r="B67" s="19" t="s">
        <v>692</v>
      </c>
      <c r="C67" s="32" t="s">
        <v>90</v>
      </c>
      <c r="D67" s="110" t="str">
        <f t="shared" si="13"/>
        <v>https://pypi.org/project/comtypes/1.2.0</v>
      </c>
      <c r="E67" s="9">
        <v>45076</v>
      </c>
      <c r="F67" s="14" t="s">
        <v>693</v>
      </c>
      <c r="G67" s="111" t="str">
        <f t="shared" si="8"/>
        <v>https://pypi.org/project/comtypes/1.4.11</v>
      </c>
      <c r="H67" s="12">
        <v>45792</v>
      </c>
      <c r="I67" s="23" t="s">
        <v>5453</v>
      </c>
      <c r="J67" s="23" t="s">
        <v>5448</v>
      </c>
      <c r="K67" s="110" t="s">
        <v>5502</v>
      </c>
      <c r="L67" s="110" t="str">
        <f t="shared" si="11"/>
        <v>https://github.com/enthought/comtypes/security</v>
      </c>
      <c r="M67" s="112" t="s">
        <v>32</v>
      </c>
      <c r="N67" s="113"/>
      <c r="O67" s="114" t="str">
        <f t="shared" si="2"/>
        <v>NVD NIST comtypes link</v>
      </c>
      <c r="P67" s="117" t="s">
        <v>34</v>
      </c>
      <c r="Q67" s="110" t="str">
        <f t="shared" ref="Q67:Q130" si="14">HYPERLINK(CONCATENATE("https://cve.mitre.org/cgi-bin/cvekey.cgi?keyword=",$B67),CONCATENATE("CVE MITRE ",$B67," link"))</f>
        <v>CVE MITRE comtypes link</v>
      </c>
      <c r="R67" s="117" t="s">
        <v>34</v>
      </c>
      <c r="S67" s="114" t="str">
        <f t="shared" si="12"/>
        <v>Snyk comtypes link</v>
      </c>
      <c r="T67" s="117" t="s">
        <v>34</v>
      </c>
      <c r="U67" s="110" t="str">
        <f t="shared" si="5"/>
        <v>Exploit-DB comtypes link</v>
      </c>
      <c r="V67" s="117" t="s">
        <v>34</v>
      </c>
      <c r="W67" s="117" t="s">
        <v>38</v>
      </c>
    </row>
    <row r="68" spans="1:23" ht="45" x14ac:dyDescent="0.25">
      <c r="A68" s="32">
        <v>65</v>
      </c>
      <c r="B68" s="19" t="s">
        <v>701</v>
      </c>
      <c r="C68" s="32" t="s">
        <v>702</v>
      </c>
      <c r="D68" s="110" t="str">
        <f t="shared" si="13"/>
        <v>https://pypi.org/project/conda/23.5.2</v>
      </c>
      <c r="E68" s="128" t="s">
        <v>152</v>
      </c>
      <c r="F68" s="14" t="s">
        <v>703</v>
      </c>
      <c r="G68" s="111" t="str">
        <f t="shared" si="8"/>
        <v>https://pypi.org/project/conda/4.3.16</v>
      </c>
      <c r="H68" s="12">
        <v>42848</v>
      </c>
      <c r="I68" s="113"/>
      <c r="J68" s="23" t="s">
        <v>5448</v>
      </c>
      <c r="K68" s="110" t="s">
        <v>705</v>
      </c>
      <c r="L68" s="110" t="str">
        <f t="shared" si="11"/>
        <v>https://github.com/conda/conda/security</v>
      </c>
      <c r="M68" s="112" t="s">
        <v>32</v>
      </c>
      <c r="N68" s="125" t="s">
        <v>707</v>
      </c>
      <c r="O68" s="114" t="str">
        <f t="shared" ref="O68:O131" si="15">HYPERLINK(_xlfn.CONCAT("https://nvd.nist.gov/vuln/search/results?form_type=Basic&amp;results_type=overview&amp;query=",$B68,"&amp;search_type=all&amp;isCpeNameSearch=false"),CONCATENATE("NVD NIST ",$B68," link"))</f>
        <v>NVD NIST conda link</v>
      </c>
      <c r="P68" s="113"/>
      <c r="Q68" s="110" t="str">
        <f t="shared" si="14"/>
        <v>CVE MITRE conda link</v>
      </c>
      <c r="R68" s="113"/>
      <c r="S68" s="114" t="str">
        <f t="shared" si="12"/>
        <v>Snyk conda link</v>
      </c>
      <c r="T68" s="113"/>
      <c r="U68" s="110" t="str">
        <f t="shared" ref="U68:U131" si="16">HYPERLINK(CONCATENATE("https://www.exploit-db.com/search?q=",$B68,"&amp;verified=true"),CONCATENATE("Exploit-DB ",$B68," link"))</f>
        <v>Exploit-DB conda link</v>
      </c>
      <c r="V68" s="113"/>
      <c r="W68" s="129" t="s">
        <v>5498</v>
      </c>
    </row>
    <row r="69" spans="1:23" ht="45" x14ac:dyDescent="0.25">
      <c r="A69" s="32">
        <v>66</v>
      </c>
      <c r="B69" s="19" t="s">
        <v>712</v>
      </c>
      <c r="C69" s="32" t="s">
        <v>713</v>
      </c>
      <c r="D69" s="110" t="str">
        <f t="shared" si="13"/>
        <v>https://pypi.org/project/conda-build/3.25.0</v>
      </c>
      <c r="E69" s="128" t="s">
        <v>152</v>
      </c>
      <c r="F69" s="14"/>
      <c r="G69" s="111" t="str">
        <f t="shared" si="8"/>
        <v>https://pypi.org/project/conda-build/</v>
      </c>
      <c r="H69" s="12"/>
      <c r="I69" s="113"/>
      <c r="J69" s="121"/>
      <c r="K69" s="110"/>
      <c r="L69" s="110" t="str">
        <f t="shared" si="11"/>
        <v>/security</v>
      </c>
      <c r="M69" s="113"/>
      <c r="N69" s="113"/>
      <c r="O69" s="114" t="str">
        <f t="shared" si="15"/>
        <v>NVD NIST conda-build link</v>
      </c>
      <c r="P69" s="113"/>
      <c r="Q69" s="110" t="str">
        <f t="shared" si="14"/>
        <v>CVE MITRE conda-build link</v>
      </c>
      <c r="R69" s="113"/>
      <c r="S69" s="114" t="str">
        <f t="shared" si="12"/>
        <v>Snyk conda-build link</v>
      </c>
      <c r="T69" s="113"/>
      <c r="U69" s="110" t="str">
        <f t="shared" si="16"/>
        <v>Exploit-DB conda-build link</v>
      </c>
      <c r="V69" s="113"/>
      <c r="W69" s="129" t="s">
        <v>5498</v>
      </c>
    </row>
    <row r="70" spans="1:23" ht="60" x14ac:dyDescent="0.25">
      <c r="A70" s="32">
        <v>67</v>
      </c>
      <c r="B70" s="19" t="s">
        <v>723</v>
      </c>
      <c r="C70" s="32" t="s">
        <v>724</v>
      </c>
      <c r="D70" s="110" t="str">
        <f t="shared" si="13"/>
        <v>https://pypi.org/project/conda-content-trust/0.1.3</v>
      </c>
      <c r="E70" s="35" t="s">
        <v>153</v>
      </c>
      <c r="F70" s="35" t="s">
        <v>153</v>
      </c>
      <c r="G70" s="35" t="s">
        <v>153</v>
      </c>
      <c r="H70" s="35" t="s">
        <v>153</v>
      </c>
      <c r="I70" s="113"/>
      <c r="J70" s="121"/>
      <c r="K70" s="110"/>
      <c r="L70" s="110" t="str">
        <f t="shared" si="11"/>
        <v>/security</v>
      </c>
      <c r="M70" s="113"/>
      <c r="N70" s="113"/>
      <c r="O70" s="114" t="str">
        <f t="shared" si="15"/>
        <v>NVD NIST conda-content-trust link</v>
      </c>
      <c r="P70" s="113"/>
      <c r="Q70" s="110" t="str">
        <f t="shared" si="14"/>
        <v>CVE MITRE conda-content-trust link</v>
      </c>
      <c r="R70" s="113"/>
      <c r="S70" s="114" t="str">
        <f t="shared" si="12"/>
        <v>Snyk conda-content-trust link</v>
      </c>
      <c r="T70" s="113"/>
      <c r="U70" s="110" t="str">
        <f t="shared" si="16"/>
        <v>Exploit-DB conda-content-trust link</v>
      </c>
      <c r="V70" s="113"/>
      <c r="W70" s="129" t="s">
        <v>5498</v>
      </c>
    </row>
    <row r="71" spans="1:23" ht="45" x14ac:dyDescent="0.25">
      <c r="A71" s="32">
        <v>68</v>
      </c>
      <c r="B71" s="19" t="s">
        <v>732</v>
      </c>
      <c r="C71" s="32" t="s">
        <v>733</v>
      </c>
      <c r="D71" s="110" t="str">
        <f t="shared" si="13"/>
        <v>https://pypi.org/project/conda_index/0.2.3</v>
      </c>
      <c r="E71" s="35" t="s">
        <v>153</v>
      </c>
      <c r="F71" s="35" t="s">
        <v>153</v>
      </c>
      <c r="G71" s="35" t="s">
        <v>153</v>
      </c>
      <c r="H71" s="35" t="s">
        <v>153</v>
      </c>
      <c r="I71" s="113"/>
      <c r="J71" s="121"/>
      <c r="K71" s="110"/>
      <c r="L71" s="110" t="str">
        <f t="shared" si="11"/>
        <v>/security</v>
      </c>
      <c r="M71" s="113"/>
      <c r="N71" s="113"/>
      <c r="O71" s="114" t="str">
        <f t="shared" si="15"/>
        <v>NVD NIST conda_index link</v>
      </c>
      <c r="P71" s="113"/>
      <c r="Q71" s="110" t="str">
        <f t="shared" si="14"/>
        <v>CVE MITRE conda_index link</v>
      </c>
      <c r="R71" s="113"/>
      <c r="S71" s="114" t="str">
        <f t="shared" si="12"/>
        <v>Snyk conda_index link</v>
      </c>
      <c r="T71" s="113"/>
      <c r="U71" s="110" t="str">
        <f t="shared" si="16"/>
        <v>Exploit-DB conda_index link</v>
      </c>
      <c r="V71" s="113"/>
      <c r="W71" s="129" t="s">
        <v>5498</v>
      </c>
    </row>
    <row r="72" spans="1:23" ht="60" x14ac:dyDescent="0.25">
      <c r="A72" s="32">
        <v>69</v>
      </c>
      <c r="B72" s="19" t="s">
        <v>743</v>
      </c>
      <c r="C72" s="32" t="s">
        <v>744</v>
      </c>
      <c r="D72" s="110" t="str">
        <f t="shared" si="13"/>
        <v>https://pypi.org/project/conda-libmamba-solver/23.5.0</v>
      </c>
      <c r="E72" s="35" t="s">
        <v>153</v>
      </c>
      <c r="F72" s="35" t="s">
        <v>153</v>
      </c>
      <c r="G72" s="35" t="s">
        <v>153</v>
      </c>
      <c r="H72" s="35" t="s">
        <v>153</v>
      </c>
      <c r="I72" s="113"/>
      <c r="J72" s="121"/>
      <c r="K72" s="110"/>
      <c r="L72" s="110" t="str">
        <f t="shared" si="11"/>
        <v>/security</v>
      </c>
      <c r="M72" s="113"/>
      <c r="N72" s="113"/>
      <c r="O72" s="114" t="str">
        <f t="shared" si="15"/>
        <v>NVD NIST conda-libmamba-solver link</v>
      </c>
      <c r="P72" s="113"/>
      <c r="Q72" s="110" t="str">
        <f t="shared" si="14"/>
        <v>CVE MITRE conda-libmamba-solver link</v>
      </c>
      <c r="R72" s="113"/>
      <c r="S72" s="114" t="str">
        <f t="shared" si="12"/>
        <v>Snyk conda-libmamba-solver link</v>
      </c>
      <c r="T72" s="113"/>
      <c r="U72" s="110" t="str">
        <f t="shared" si="16"/>
        <v>Exploit-DB conda-libmamba-solver link</v>
      </c>
      <c r="V72" s="113"/>
      <c r="W72" s="129" t="s">
        <v>5498</v>
      </c>
    </row>
    <row r="73" spans="1:23" ht="45" x14ac:dyDescent="0.25">
      <c r="A73" s="32">
        <v>70</v>
      </c>
      <c r="B73" s="19" t="s">
        <v>750</v>
      </c>
      <c r="C73" s="32" t="s">
        <v>751</v>
      </c>
      <c r="D73" s="110" t="str">
        <f t="shared" si="13"/>
        <v>https://pypi.org/project/conda-pack/0.6.0</v>
      </c>
      <c r="E73" s="35" t="s">
        <v>153</v>
      </c>
      <c r="F73" s="35" t="s">
        <v>153</v>
      </c>
      <c r="G73" s="35" t="s">
        <v>153</v>
      </c>
      <c r="H73" s="35" t="s">
        <v>153</v>
      </c>
      <c r="I73" s="113"/>
      <c r="J73" s="121"/>
      <c r="K73" s="110"/>
      <c r="L73" s="110" t="str">
        <f t="shared" si="11"/>
        <v>/security</v>
      </c>
      <c r="M73" s="113"/>
      <c r="N73" s="113"/>
      <c r="O73" s="114" t="str">
        <f t="shared" si="15"/>
        <v>NVD NIST conda-pack link</v>
      </c>
      <c r="P73" s="113"/>
      <c r="Q73" s="110" t="str">
        <f t="shared" si="14"/>
        <v>CVE MITRE conda-pack link</v>
      </c>
      <c r="R73" s="113"/>
      <c r="S73" s="114" t="str">
        <f t="shared" si="12"/>
        <v>Snyk conda-pack link</v>
      </c>
      <c r="T73" s="113"/>
      <c r="U73" s="110" t="str">
        <f t="shared" si="16"/>
        <v>Exploit-DB conda-pack link</v>
      </c>
      <c r="V73" s="113"/>
      <c r="W73" s="129" t="s">
        <v>5498</v>
      </c>
    </row>
    <row r="74" spans="1:23" ht="60" x14ac:dyDescent="0.25">
      <c r="A74" s="32">
        <v>71</v>
      </c>
      <c r="B74" s="19" t="s">
        <v>761</v>
      </c>
      <c r="C74" s="32" t="s">
        <v>762</v>
      </c>
      <c r="D74" s="110" t="str">
        <f t="shared" si="13"/>
        <v>https://pypi.org/project/conda-package-handling/2.1.0</v>
      </c>
      <c r="E74" s="35" t="s">
        <v>153</v>
      </c>
      <c r="F74" s="35" t="s">
        <v>153</v>
      </c>
      <c r="G74" s="35" t="s">
        <v>153</v>
      </c>
      <c r="H74" s="35" t="s">
        <v>153</v>
      </c>
      <c r="I74" s="113"/>
      <c r="J74" s="121"/>
      <c r="K74" s="110"/>
      <c r="L74" s="110" t="str">
        <f t="shared" si="11"/>
        <v>/security</v>
      </c>
      <c r="M74" s="113"/>
      <c r="N74" s="113"/>
      <c r="O74" s="114" t="str">
        <f t="shared" si="15"/>
        <v>NVD NIST conda-package-handling link</v>
      </c>
      <c r="P74" s="113"/>
      <c r="Q74" s="110" t="str">
        <f t="shared" si="14"/>
        <v>CVE MITRE conda-package-handling link</v>
      </c>
      <c r="R74" s="113"/>
      <c r="S74" s="114" t="str">
        <f t="shared" si="12"/>
        <v>Snyk conda-package-handling link</v>
      </c>
      <c r="T74" s="113"/>
      <c r="U74" s="110" t="str">
        <f t="shared" si="16"/>
        <v>Exploit-DB conda-package-handling link</v>
      </c>
      <c r="V74" s="113"/>
      <c r="W74" s="129" t="s">
        <v>5498</v>
      </c>
    </row>
    <row r="75" spans="1:23" ht="60" x14ac:dyDescent="0.25">
      <c r="A75" s="32">
        <v>72</v>
      </c>
      <c r="B75" s="19" t="s">
        <v>775</v>
      </c>
      <c r="C75" s="32" t="s">
        <v>776</v>
      </c>
      <c r="D75" s="110" t="str">
        <f t="shared" si="13"/>
        <v>https://pypi.org/project/conda_package_streaming/0.8.0</v>
      </c>
      <c r="E75" s="35" t="s">
        <v>153</v>
      </c>
      <c r="F75" s="35" t="s">
        <v>153</v>
      </c>
      <c r="G75" s="35" t="s">
        <v>153</v>
      </c>
      <c r="H75" s="35" t="s">
        <v>153</v>
      </c>
      <c r="I75" s="113"/>
      <c r="J75" s="121"/>
      <c r="K75" s="110"/>
      <c r="L75" s="110" t="str">
        <f t="shared" si="11"/>
        <v>/security</v>
      </c>
      <c r="M75" s="113"/>
      <c r="N75" s="113"/>
      <c r="O75" s="114" t="str">
        <f t="shared" si="15"/>
        <v>NVD NIST conda_package_streaming link</v>
      </c>
      <c r="P75" s="113"/>
      <c r="Q75" s="110" t="str">
        <f t="shared" si="14"/>
        <v>CVE MITRE conda_package_streaming link</v>
      </c>
      <c r="R75" s="113"/>
      <c r="S75" s="114" t="str">
        <f t="shared" si="12"/>
        <v>Snyk conda_package_streaming link</v>
      </c>
      <c r="T75" s="113"/>
      <c r="U75" s="110" t="str">
        <f t="shared" si="16"/>
        <v>Exploit-DB conda_package_streaming link</v>
      </c>
      <c r="V75" s="113"/>
      <c r="W75" s="129" t="s">
        <v>5498</v>
      </c>
    </row>
    <row r="76" spans="1:23" ht="45" x14ac:dyDescent="0.25">
      <c r="A76" s="32">
        <v>73</v>
      </c>
      <c r="B76" s="19" t="s">
        <v>785</v>
      </c>
      <c r="C76" s="32" t="s">
        <v>786</v>
      </c>
      <c r="D76" s="110" t="str">
        <f t="shared" si="13"/>
        <v>https://pypi.org/project/conda-repo-cli/1.0.41</v>
      </c>
      <c r="E76" s="35" t="s">
        <v>153</v>
      </c>
      <c r="F76" s="35" t="s">
        <v>153</v>
      </c>
      <c r="G76" s="35" t="s">
        <v>153</v>
      </c>
      <c r="H76" s="35" t="s">
        <v>153</v>
      </c>
      <c r="I76" s="113"/>
      <c r="J76" s="121"/>
      <c r="K76" s="110"/>
      <c r="L76" s="110" t="str">
        <f t="shared" si="11"/>
        <v>/security</v>
      </c>
      <c r="M76" s="113"/>
      <c r="N76" s="113"/>
      <c r="O76" s="114" t="str">
        <f t="shared" si="15"/>
        <v>NVD NIST conda-repo-cli link</v>
      </c>
      <c r="P76" s="113"/>
      <c r="Q76" s="110" t="str">
        <f t="shared" si="14"/>
        <v>CVE MITRE conda-repo-cli link</v>
      </c>
      <c r="R76" s="113"/>
      <c r="S76" s="114" t="str">
        <f t="shared" si="12"/>
        <v>Snyk conda-repo-cli link</v>
      </c>
      <c r="T76" s="113"/>
      <c r="U76" s="110" t="str">
        <f t="shared" si="16"/>
        <v>Exploit-DB conda-repo-cli link</v>
      </c>
      <c r="V76" s="113"/>
      <c r="W76" s="129" t="s">
        <v>5498</v>
      </c>
    </row>
    <row r="77" spans="1:23" ht="45" x14ac:dyDescent="0.25">
      <c r="A77" s="32">
        <v>74</v>
      </c>
      <c r="B77" s="19" t="s">
        <v>792</v>
      </c>
      <c r="C77" s="32" t="s">
        <v>793</v>
      </c>
      <c r="D77" s="110" t="str">
        <f t="shared" si="13"/>
        <v>https://pypi.org/project/conda-token/0.4.0</v>
      </c>
      <c r="E77" s="35" t="s">
        <v>153</v>
      </c>
      <c r="F77" s="35" t="s">
        <v>153</v>
      </c>
      <c r="G77" s="35" t="s">
        <v>153</v>
      </c>
      <c r="H77" s="35" t="s">
        <v>153</v>
      </c>
      <c r="I77" s="113"/>
      <c r="J77" s="121"/>
      <c r="K77" s="110"/>
      <c r="L77" s="110" t="str">
        <f t="shared" si="11"/>
        <v>/security</v>
      </c>
      <c r="M77" s="113"/>
      <c r="N77" s="113"/>
      <c r="O77" s="114" t="str">
        <f t="shared" si="15"/>
        <v>NVD NIST conda-token link</v>
      </c>
      <c r="P77" s="113"/>
      <c r="Q77" s="110" t="str">
        <f t="shared" si="14"/>
        <v>CVE MITRE conda-token link</v>
      </c>
      <c r="R77" s="113"/>
      <c r="S77" s="114" t="str">
        <f t="shared" si="12"/>
        <v>Snyk conda-token link</v>
      </c>
      <c r="T77" s="113"/>
      <c r="U77" s="110" t="str">
        <f t="shared" si="16"/>
        <v>Exploit-DB conda-token link</v>
      </c>
      <c r="V77" s="113"/>
      <c r="W77" s="129" t="s">
        <v>5498</v>
      </c>
    </row>
    <row r="78" spans="1:23" ht="45" x14ac:dyDescent="0.25">
      <c r="A78" s="32">
        <v>75</v>
      </c>
      <c r="B78" s="19" t="s">
        <v>799</v>
      </c>
      <c r="C78" s="32" t="s">
        <v>620</v>
      </c>
      <c r="D78" s="110" t="str">
        <f t="shared" si="13"/>
        <v>https://pypi.org/project/conda-verify/3.4.2</v>
      </c>
      <c r="E78" s="35" t="s">
        <v>153</v>
      </c>
      <c r="F78" s="35" t="s">
        <v>153</v>
      </c>
      <c r="G78" s="35" t="s">
        <v>153</v>
      </c>
      <c r="H78" s="35" t="s">
        <v>153</v>
      </c>
      <c r="I78" s="113"/>
      <c r="J78" s="121"/>
      <c r="K78" s="110"/>
      <c r="L78" s="110" t="str">
        <f t="shared" si="11"/>
        <v>/security</v>
      </c>
      <c r="M78" s="113"/>
      <c r="N78" s="113"/>
      <c r="O78" s="114" t="str">
        <f t="shared" si="15"/>
        <v>NVD NIST conda-verify link</v>
      </c>
      <c r="P78" s="113"/>
      <c r="Q78" s="110" t="str">
        <f t="shared" si="14"/>
        <v>CVE MITRE conda-verify link</v>
      </c>
      <c r="R78" s="113"/>
      <c r="S78" s="114" t="str">
        <f t="shared" si="12"/>
        <v>Snyk conda-verify link</v>
      </c>
      <c r="T78" s="113"/>
      <c r="U78" s="110" t="str">
        <f t="shared" si="16"/>
        <v>Exploit-DB conda-verify link</v>
      </c>
      <c r="V78" s="113"/>
      <c r="W78" s="129" t="s">
        <v>5498</v>
      </c>
    </row>
    <row r="79" spans="1:23" ht="60" x14ac:dyDescent="0.25">
      <c r="A79" s="32">
        <v>76</v>
      </c>
      <c r="B79" s="19" t="s">
        <v>805</v>
      </c>
      <c r="C79" s="32" t="s">
        <v>806</v>
      </c>
      <c r="D79" s="110" t="str">
        <f t="shared" si="13"/>
        <v>https://pypi.org/project/constantly/15.1.0</v>
      </c>
      <c r="E79" s="9">
        <v>42227</v>
      </c>
      <c r="F79" s="14" t="s">
        <v>807</v>
      </c>
      <c r="G79" s="111" t="str">
        <f t="shared" si="8"/>
        <v>https://pypi.org/project/constantly/23.10.4</v>
      </c>
      <c r="H79" s="12">
        <v>45228</v>
      </c>
      <c r="I79" s="23" t="s">
        <v>5453</v>
      </c>
      <c r="J79" s="128" t="s">
        <v>152</v>
      </c>
      <c r="K79" s="110" t="s">
        <v>809</v>
      </c>
      <c r="L79" s="110" t="str">
        <f t="shared" si="11"/>
        <v>https://github.com/twisted/constantly/security</v>
      </c>
      <c r="M79" s="112" t="s">
        <v>32</v>
      </c>
      <c r="N79" s="113"/>
      <c r="O79" s="114" t="str">
        <f t="shared" si="15"/>
        <v>NVD NIST constantly link</v>
      </c>
      <c r="P79" s="129" t="s">
        <v>5497</v>
      </c>
      <c r="Q79" s="110" t="str">
        <f t="shared" si="14"/>
        <v>CVE MITRE constantly link</v>
      </c>
      <c r="R79" s="129" t="s">
        <v>5497</v>
      </c>
      <c r="S79" s="114" t="str">
        <f t="shared" si="12"/>
        <v>Snyk constantly link</v>
      </c>
      <c r="T79" s="117" t="s">
        <v>34</v>
      </c>
      <c r="U79" s="110" t="str">
        <f t="shared" si="16"/>
        <v>Exploit-DB constantly link</v>
      </c>
      <c r="V79" s="117" t="s">
        <v>34</v>
      </c>
      <c r="W79" s="129" t="s">
        <v>5498</v>
      </c>
    </row>
    <row r="80" spans="1:23" ht="60" x14ac:dyDescent="0.25">
      <c r="A80" s="32">
        <v>77</v>
      </c>
      <c r="B80" s="19" t="s">
        <v>815</v>
      </c>
      <c r="C80" s="32" t="s">
        <v>816</v>
      </c>
      <c r="D80" s="110" t="str">
        <f t="shared" si="13"/>
        <v>https://pypi.org/project/contextlib2/21.6.0</v>
      </c>
      <c r="E80" s="9">
        <v>44374</v>
      </c>
      <c r="F80" s="14" t="s">
        <v>816</v>
      </c>
      <c r="G80" s="111" t="str">
        <f t="shared" si="8"/>
        <v>https://pypi.org/project/contextlib2/21.6.0</v>
      </c>
      <c r="H80" s="12">
        <v>44374</v>
      </c>
      <c r="I80" s="23" t="s">
        <v>5473</v>
      </c>
      <c r="J80" s="23" t="s">
        <v>5448</v>
      </c>
      <c r="K80" s="110" t="s">
        <v>5503</v>
      </c>
      <c r="L80" s="110" t="str">
        <f t="shared" si="11"/>
        <v>https://github.com/jazzband/contextlib2/security</v>
      </c>
      <c r="M80" s="112" t="s">
        <v>32</v>
      </c>
      <c r="N80" s="113"/>
      <c r="O80" s="114" t="str">
        <f t="shared" si="15"/>
        <v>NVD NIST contextlib2 link</v>
      </c>
      <c r="P80" s="117" t="s">
        <v>34</v>
      </c>
      <c r="Q80" s="110" t="str">
        <f t="shared" si="14"/>
        <v>CVE MITRE contextlib2 link</v>
      </c>
      <c r="R80" s="117" t="s">
        <v>34</v>
      </c>
      <c r="S80" s="114" t="str">
        <f t="shared" si="12"/>
        <v>Snyk contextlib2 link</v>
      </c>
      <c r="T80" s="117" t="s">
        <v>34</v>
      </c>
      <c r="U80" s="110" t="str">
        <f t="shared" si="16"/>
        <v>Exploit-DB contextlib2 link</v>
      </c>
      <c r="V80" s="117" t="s">
        <v>34</v>
      </c>
      <c r="W80" s="117" t="s">
        <v>38</v>
      </c>
    </row>
    <row r="81" spans="1:23" ht="60" x14ac:dyDescent="0.25">
      <c r="A81" s="32">
        <v>78</v>
      </c>
      <c r="B81" s="19" t="s">
        <v>823</v>
      </c>
      <c r="C81" s="32" t="s">
        <v>824</v>
      </c>
      <c r="D81" s="110" t="str">
        <f t="shared" si="13"/>
        <v>https://pypi.org/project/contourpy/1.0.5</v>
      </c>
      <c r="E81" s="9">
        <v>44806</v>
      </c>
      <c r="F81" s="14" t="s">
        <v>825</v>
      </c>
      <c r="G81" s="111" t="str">
        <f t="shared" ref="G81:G144" si="17">HYPERLINK(_xlfn.CONCAT("https://pypi.org/project/",$B81,"/",$F81))</f>
        <v>https://pypi.org/project/contourpy/1.3.2</v>
      </c>
      <c r="H81" s="12">
        <v>45763</v>
      </c>
      <c r="I81" s="23" t="s">
        <v>5463</v>
      </c>
      <c r="J81" s="23" t="s">
        <v>5448</v>
      </c>
      <c r="K81" s="110" t="s">
        <v>828</v>
      </c>
      <c r="L81" s="110" t="str">
        <f t="shared" si="11"/>
        <v>https://github.com/contourpy/contourpy/security</v>
      </c>
      <c r="M81" s="112" t="s">
        <v>32</v>
      </c>
      <c r="N81" s="113"/>
      <c r="O81" s="114" t="str">
        <f t="shared" si="15"/>
        <v>NVD NIST contourpy link</v>
      </c>
      <c r="P81" s="117" t="s">
        <v>34</v>
      </c>
      <c r="Q81" s="110" t="str">
        <f t="shared" si="14"/>
        <v>CVE MITRE contourpy link</v>
      </c>
      <c r="R81" s="117" t="s">
        <v>34</v>
      </c>
      <c r="S81" s="114" t="str">
        <f t="shared" si="12"/>
        <v>Snyk contourpy link</v>
      </c>
      <c r="T81" s="117" t="s">
        <v>34</v>
      </c>
      <c r="U81" s="110" t="str">
        <f t="shared" si="16"/>
        <v>Exploit-DB contourpy link</v>
      </c>
      <c r="V81" s="117" t="s">
        <v>34</v>
      </c>
      <c r="W81" s="117" t="s">
        <v>38</v>
      </c>
    </row>
    <row r="82" spans="1:23" ht="60" x14ac:dyDescent="0.25">
      <c r="A82" s="32">
        <v>79</v>
      </c>
      <c r="B82" s="19" t="s">
        <v>834</v>
      </c>
      <c r="C82" s="17" t="s">
        <v>835</v>
      </c>
      <c r="D82" s="110" t="str">
        <f t="shared" si="13"/>
        <v>https://pypi.org/project/cookiecutter/1.7.3</v>
      </c>
      <c r="E82" s="9">
        <v>44330</v>
      </c>
      <c r="F82" s="14" t="s">
        <v>836</v>
      </c>
      <c r="G82" s="111" t="str">
        <f t="shared" si="17"/>
        <v>https://pypi.org/project/cookiecutter/2.6.0</v>
      </c>
      <c r="H82" s="12">
        <v>45344</v>
      </c>
      <c r="I82" s="23" t="s">
        <v>5468</v>
      </c>
      <c r="J82" s="23" t="s">
        <v>5448</v>
      </c>
      <c r="K82" s="110" t="s">
        <v>839</v>
      </c>
      <c r="L82" s="110" t="str">
        <f t="shared" si="11"/>
        <v>https://github.com/cookiecutter/cookiecutter/security</v>
      </c>
      <c r="M82" s="112" t="s">
        <v>32</v>
      </c>
      <c r="N82" s="130" t="s">
        <v>842</v>
      </c>
      <c r="O82" s="114" t="str">
        <f t="shared" si="15"/>
        <v>NVD NIST cookiecutter link</v>
      </c>
      <c r="P82" s="115" t="s">
        <v>5450</v>
      </c>
      <c r="Q82" s="110" t="str">
        <f t="shared" si="14"/>
        <v>CVE MITRE cookiecutter link</v>
      </c>
      <c r="R82" s="115" t="s">
        <v>5450</v>
      </c>
      <c r="S82" s="114" t="str">
        <f t="shared" si="12"/>
        <v>Snyk cookiecutter link</v>
      </c>
      <c r="T82" s="115" t="s">
        <v>5450</v>
      </c>
      <c r="U82" s="110" t="str">
        <f t="shared" si="16"/>
        <v>Exploit-DB cookiecutter link</v>
      </c>
      <c r="V82" s="117" t="s">
        <v>34</v>
      </c>
      <c r="W82" s="20" t="s">
        <v>5504</v>
      </c>
    </row>
    <row r="83" spans="1:23" ht="60" x14ac:dyDescent="0.25">
      <c r="A83" s="32">
        <v>80</v>
      </c>
      <c r="B83" s="19" t="s">
        <v>849</v>
      </c>
      <c r="C83" s="32" t="s">
        <v>850</v>
      </c>
      <c r="D83" s="110" t="str">
        <f t="shared" si="13"/>
        <v>https://pypi.org/project/coverage/7.2.7</v>
      </c>
      <c r="E83" s="9">
        <v>45107</v>
      </c>
      <c r="F83" s="14" t="s">
        <v>5505</v>
      </c>
      <c r="G83" s="111" t="str">
        <f t="shared" si="17"/>
        <v>https://pypi.org/project/coverage/7.9.1</v>
      </c>
      <c r="H83" s="12">
        <v>45821</v>
      </c>
      <c r="I83" s="23" t="s">
        <v>5451</v>
      </c>
      <c r="J83" s="23" t="s">
        <v>5448</v>
      </c>
      <c r="K83" s="110" t="s">
        <v>854</v>
      </c>
      <c r="L83" s="110" t="str">
        <f t="shared" si="11"/>
        <v>https://github.com/nedbat/coveragepy/security</v>
      </c>
      <c r="M83" s="112" t="s">
        <v>32</v>
      </c>
      <c r="N83" s="113"/>
      <c r="O83" s="114" t="str">
        <f t="shared" si="15"/>
        <v>NVD NIST coverage link</v>
      </c>
      <c r="P83" s="129" t="s">
        <v>5497</v>
      </c>
      <c r="Q83" s="110" t="str">
        <f t="shared" si="14"/>
        <v>CVE MITRE coverage link</v>
      </c>
      <c r="R83" s="129" t="s">
        <v>5497</v>
      </c>
      <c r="S83" s="114" t="str">
        <f t="shared" si="12"/>
        <v>Snyk coverage link</v>
      </c>
      <c r="T83" s="117" t="s">
        <v>34</v>
      </c>
      <c r="U83" s="110" t="str">
        <f t="shared" si="16"/>
        <v>Exploit-DB coverage link</v>
      </c>
      <c r="V83" s="115" t="s">
        <v>5450</v>
      </c>
      <c r="W83" s="129" t="s">
        <v>5498</v>
      </c>
    </row>
    <row r="84" spans="1:23" ht="60" x14ac:dyDescent="0.25">
      <c r="A84" s="32">
        <v>81</v>
      </c>
      <c r="B84" s="19" t="s">
        <v>860</v>
      </c>
      <c r="C84" s="118" t="s">
        <v>861</v>
      </c>
      <c r="D84" s="110" t="str">
        <f t="shared" si="13"/>
        <v>https://pypi.org/project/cryptography/39.0.1</v>
      </c>
      <c r="E84" s="9">
        <v>44965</v>
      </c>
      <c r="F84" s="14" t="s">
        <v>5506</v>
      </c>
      <c r="G84" s="111" t="str">
        <f t="shared" si="17"/>
        <v>https://pypi.org/project/cryptography/45.0.4</v>
      </c>
      <c r="H84" s="12">
        <v>45818</v>
      </c>
      <c r="I84" s="23" t="s">
        <v>5507</v>
      </c>
      <c r="J84" s="23" t="s">
        <v>5448</v>
      </c>
      <c r="K84" s="110" t="s">
        <v>5508</v>
      </c>
      <c r="L84" s="110" t="str">
        <f t="shared" si="11"/>
        <v>https://github.com/pyca/cryptography//security</v>
      </c>
      <c r="M84" s="115" t="s">
        <v>5509</v>
      </c>
      <c r="N84" s="119" t="s">
        <v>868</v>
      </c>
      <c r="O84" s="114" t="str">
        <f t="shared" si="15"/>
        <v>NVD NIST cryptography link</v>
      </c>
      <c r="P84" s="115" t="s">
        <v>5450</v>
      </c>
      <c r="Q84" s="110" t="str">
        <f t="shared" si="14"/>
        <v>CVE MITRE cryptography link</v>
      </c>
      <c r="R84" s="115" t="s">
        <v>5450</v>
      </c>
      <c r="S84" s="114" t="str">
        <f t="shared" si="12"/>
        <v>Snyk cryptography link</v>
      </c>
      <c r="T84" s="115" t="s">
        <v>5450</v>
      </c>
      <c r="U84" s="110" t="str">
        <f t="shared" si="16"/>
        <v>Exploit-DB cryptography link</v>
      </c>
      <c r="V84" s="115" t="s">
        <v>5450</v>
      </c>
      <c r="W84" s="117" t="s">
        <v>38</v>
      </c>
    </row>
    <row r="85" spans="1:23" ht="60" x14ac:dyDescent="0.25">
      <c r="A85" s="32">
        <v>82</v>
      </c>
      <c r="B85" s="19" t="s">
        <v>876</v>
      </c>
      <c r="C85" s="32" t="s">
        <v>555</v>
      </c>
      <c r="D85" s="110" t="str">
        <f t="shared" si="13"/>
        <v>https://pypi.org/project/cssselect/1.1.0</v>
      </c>
      <c r="E85" s="9">
        <v>47339</v>
      </c>
      <c r="F85" s="14" t="s">
        <v>241</v>
      </c>
      <c r="G85" s="111" t="str">
        <f t="shared" si="17"/>
        <v>https://pypi.org/project/cssselect/1.3.0</v>
      </c>
      <c r="H85" s="12">
        <v>45726</v>
      </c>
      <c r="I85" s="23" t="s">
        <v>5451</v>
      </c>
      <c r="J85" s="23" t="s">
        <v>44</v>
      </c>
      <c r="K85" s="110" t="s">
        <v>878</v>
      </c>
      <c r="L85" s="110" t="str">
        <f t="shared" si="11"/>
        <v>https://github.com/scrapy/cssselect/security</v>
      </c>
      <c r="M85" s="112" t="s">
        <v>32</v>
      </c>
      <c r="N85" s="113"/>
      <c r="O85" s="114" t="str">
        <f t="shared" si="15"/>
        <v>NVD NIST cssselect link</v>
      </c>
      <c r="P85" s="117" t="s">
        <v>34</v>
      </c>
      <c r="Q85" s="110" t="str">
        <f t="shared" si="14"/>
        <v>CVE MITRE cssselect link</v>
      </c>
      <c r="R85" s="117" t="s">
        <v>34</v>
      </c>
      <c r="S85" s="114" t="str">
        <f t="shared" si="12"/>
        <v>Snyk cssselect link</v>
      </c>
      <c r="T85" s="117" t="s">
        <v>34</v>
      </c>
      <c r="U85" s="110" t="str">
        <f t="shared" si="16"/>
        <v>Exploit-DB cssselect link</v>
      </c>
      <c r="V85" s="117" t="s">
        <v>34</v>
      </c>
      <c r="W85" s="117" t="s">
        <v>38</v>
      </c>
    </row>
    <row r="86" spans="1:23" ht="60" x14ac:dyDescent="0.25">
      <c r="A86" s="32">
        <v>83</v>
      </c>
      <c r="B86" s="19" t="s">
        <v>884</v>
      </c>
      <c r="C86" s="32" t="s">
        <v>885</v>
      </c>
      <c r="D86" s="110" t="str">
        <f t="shared" si="13"/>
        <v>https://pypi.org/project/cycler/0.11.0</v>
      </c>
      <c r="E86" s="9">
        <v>44468</v>
      </c>
      <c r="F86" s="14" t="s">
        <v>886</v>
      </c>
      <c r="G86" s="111" t="str">
        <f t="shared" si="17"/>
        <v>https://pypi.org/project/cycler/0.12.1</v>
      </c>
      <c r="H86" s="12">
        <v>45145</v>
      </c>
      <c r="I86" s="23" t="s">
        <v>5453</v>
      </c>
      <c r="J86" s="23" t="s">
        <v>44</v>
      </c>
      <c r="K86" s="110" t="s">
        <v>889</v>
      </c>
      <c r="L86" s="110" t="str">
        <f t="shared" si="11"/>
        <v>https://github.com/matplotlib/cycler/security</v>
      </c>
      <c r="M86" s="112" t="s">
        <v>32</v>
      </c>
      <c r="N86" s="113"/>
      <c r="O86" s="114" t="str">
        <f t="shared" si="15"/>
        <v>NVD NIST cycler link</v>
      </c>
      <c r="P86" s="115" t="s">
        <v>5450</v>
      </c>
      <c r="Q86" s="110" t="str">
        <f t="shared" si="14"/>
        <v>CVE MITRE cycler link</v>
      </c>
      <c r="R86" s="115" t="s">
        <v>5450</v>
      </c>
      <c r="S86" s="114" t="str">
        <f t="shared" si="12"/>
        <v>Snyk cycler link</v>
      </c>
      <c r="T86" s="117" t="s">
        <v>34</v>
      </c>
      <c r="U86" s="110" t="str">
        <f t="shared" si="16"/>
        <v>Exploit-DB cycler link</v>
      </c>
      <c r="V86" s="117" t="s">
        <v>34</v>
      </c>
      <c r="W86" s="117" t="s">
        <v>38</v>
      </c>
    </row>
    <row r="87" spans="1:23" ht="45" x14ac:dyDescent="0.25">
      <c r="A87" s="32">
        <v>84</v>
      </c>
      <c r="B87" s="19" t="s">
        <v>895</v>
      </c>
      <c r="C87" s="32" t="s">
        <v>283</v>
      </c>
      <c r="D87" s="110" t="str">
        <f t="shared" si="13"/>
        <v>https://pypi.org/project/Cython/3.0.0</v>
      </c>
      <c r="E87" s="9">
        <v>45125</v>
      </c>
      <c r="F87" s="14" t="s">
        <v>896</v>
      </c>
      <c r="G87" s="111" t="str">
        <f>HYPERLINK(_xlfn.CONCAT("https://pypi.org/project/",$B87,"/",$F87))</f>
        <v>https://pypi.org/project/Cython/3.1.2</v>
      </c>
      <c r="H87" s="12">
        <v>45847</v>
      </c>
      <c r="I87" s="23" t="s">
        <v>5453</v>
      </c>
      <c r="J87" s="23" t="s">
        <v>5448</v>
      </c>
      <c r="K87" s="110" t="s">
        <v>5510</v>
      </c>
      <c r="L87" s="110" t="str">
        <f t="shared" si="11"/>
        <v>https://github.com/cython/cython/security</v>
      </c>
      <c r="M87" s="112" t="s">
        <v>32</v>
      </c>
      <c r="N87" s="113"/>
      <c r="O87" s="114" t="str">
        <f t="shared" si="15"/>
        <v>NVD NIST Cython link</v>
      </c>
      <c r="P87" s="115" t="s">
        <v>5450</v>
      </c>
      <c r="Q87" s="110" t="str">
        <f t="shared" si="14"/>
        <v>CVE MITRE Cython link</v>
      </c>
      <c r="R87" s="115" t="s">
        <v>5450</v>
      </c>
      <c r="S87" s="114" t="str">
        <f t="shared" si="12"/>
        <v>Snyk Cython link</v>
      </c>
      <c r="T87" s="117" t="s">
        <v>34</v>
      </c>
      <c r="U87" s="110" t="str">
        <f t="shared" si="16"/>
        <v>Exploit-DB Cython link</v>
      </c>
      <c r="V87" s="117" t="s">
        <v>34</v>
      </c>
      <c r="W87" s="117" t="s">
        <v>38</v>
      </c>
    </row>
    <row r="88" spans="1:23" ht="45" x14ac:dyDescent="0.25">
      <c r="A88" s="32">
        <v>85</v>
      </c>
      <c r="B88" s="19" t="s">
        <v>904</v>
      </c>
      <c r="C88" s="32" t="s">
        <v>80</v>
      </c>
      <c r="D88" s="110" t="str">
        <f t="shared" si="13"/>
        <v>https://pypi.org/project/cytoolz/0.12.0</v>
      </c>
      <c r="E88" s="9">
        <v>44753</v>
      </c>
      <c r="F88" s="14" t="s">
        <v>905</v>
      </c>
      <c r="G88" s="111" t="str">
        <f t="shared" si="17"/>
        <v>https://pypi.org/project/cytoolz/1.0.1</v>
      </c>
      <c r="H88" s="12">
        <v>45639</v>
      </c>
      <c r="I88" s="23" t="s">
        <v>5453</v>
      </c>
      <c r="J88" s="23" t="s">
        <v>5448</v>
      </c>
      <c r="K88" s="110" t="s">
        <v>908</v>
      </c>
      <c r="L88" s="110" t="str">
        <f t="shared" si="11"/>
        <v>https://github.com/pytoolz/cytoolz/security</v>
      </c>
      <c r="M88" s="112" t="s">
        <v>32</v>
      </c>
      <c r="N88" s="113"/>
      <c r="O88" s="114" t="str">
        <f t="shared" si="15"/>
        <v>NVD NIST cytoolz link</v>
      </c>
      <c r="P88" s="117" t="s">
        <v>34</v>
      </c>
      <c r="Q88" s="110" t="str">
        <f t="shared" si="14"/>
        <v>CVE MITRE cytoolz link</v>
      </c>
      <c r="R88" s="117" t="s">
        <v>34</v>
      </c>
      <c r="S88" s="114" t="str">
        <f t="shared" si="12"/>
        <v>Snyk cytoolz link</v>
      </c>
      <c r="T88" s="117" t="s">
        <v>34</v>
      </c>
      <c r="U88" s="110" t="str">
        <f t="shared" si="16"/>
        <v>Exploit-DB cytoolz link</v>
      </c>
      <c r="V88" s="117" t="s">
        <v>34</v>
      </c>
      <c r="W88" s="117" t="s">
        <v>38</v>
      </c>
    </row>
    <row r="89" spans="1:23" ht="90" x14ac:dyDescent="0.25">
      <c r="A89" s="32">
        <v>86</v>
      </c>
      <c r="B89" s="19" t="s">
        <v>914</v>
      </c>
      <c r="C89" s="32" t="s">
        <v>915</v>
      </c>
      <c r="D89" s="110" t="str">
        <f t="shared" si="13"/>
        <v>https://pypi.org/project/daal4py/2023.1.1</v>
      </c>
      <c r="E89" s="9">
        <v>45022</v>
      </c>
      <c r="F89" s="14" t="s">
        <v>916</v>
      </c>
      <c r="G89" s="111" t="str">
        <f t="shared" si="17"/>
        <v>https://pypi.org/project/daal4py/2024.7.0</v>
      </c>
      <c r="H89" s="12">
        <v>45553</v>
      </c>
      <c r="I89" s="23" t="s">
        <v>5468</v>
      </c>
      <c r="J89" s="23" t="s">
        <v>5448</v>
      </c>
      <c r="K89" s="110" t="s">
        <v>5511</v>
      </c>
      <c r="L89" s="110" t="str">
        <f t="shared" si="11"/>
        <v>https://github.com/uxlfoundation/scikit-learn-intelex/security</v>
      </c>
      <c r="M89" s="112" t="s">
        <v>32</v>
      </c>
      <c r="N89" s="113"/>
      <c r="O89" s="114" t="str">
        <f t="shared" si="15"/>
        <v>NVD NIST daal4py link</v>
      </c>
      <c r="P89" s="117" t="s">
        <v>34</v>
      </c>
      <c r="Q89" s="110" t="str">
        <f t="shared" si="14"/>
        <v>CVE MITRE daal4py link</v>
      </c>
      <c r="R89" s="117" t="s">
        <v>34</v>
      </c>
      <c r="S89" s="114" t="str">
        <f t="shared" si="12"/>
        <v>Snyk daal4py link</v>
      </c>
      <c r="T89" s="117" t="s">
        <v>34</v>
      </c>
      <c r="U89" s="110" t="str">
        <f t="shared" si="16"/>
        <v>Exploit-DB daal4py link</v>
      </c>
      <c r="V89" s="117" t="s">
        <v>34</v>
      </c>
      <c r="W89" s="117" t="s">
        <v>38</v>
      </c>
    </row>
    <row r="90" spans="1:23" ht="45" x14ac:dyDescent="0.25">
      <c r="A90" s="32">
        <v>87</v>
      </c>
      <c r="B90" s="19" t="s">
        <v>925</v>
      </c>
      <c r="C90" s="32" t="s">
        <v>926</v>
      </c>
      <c r="D90" s="110" t="str">
        <f t="shared" si="13"/>
        <v>https://pypi.org/project/daff/1.3.46</v>
      </c>
      <c r="E90" s="9">
        <v>44048</v>
      </c>
      <c r="F90" s="14" t="s">
        <v>927</v>
      </c>
      <c r="G90" s="111" t="str">
        <f t="shared" si="17"/>
        <v>https://pypi.org/project/daff/1.4.2</v>
      </c>
      <c r="H90" s="12">
        <v>45782</v>
      </c>
      <c r="I90" s="128" t="s">
        <v>152</v>
      </c>
      <c r="J90" s="121" t="s">
        <v>929</v>
      </c>
      <c r="K90" s="110" t="s">
        <v>930</v>
      </c>
      <c r="L90" s="110" t="str">
        <f t="shared" si="11"/>
        <v>https://github.com/paulfitz/daff/security</v>
      </c>
      <c r="M90" s="112" t="s">
        <v>32</v>
      </c>
      <c r="N90" s="113"/>
      <c r="O90" s="114" t="str">
        <f t="shared" si="15"/>
        <v>NVD NIST daff link</v>
      </c>
      <c r="P90" s="115" t="s">
        <v>5450</v>
      </c>
      <c r="Q90" s="110" t="str">
        <f t="shared" si="14"/>
        <v>CVE MITRE daff link</v>
      </c>
      <c r="R90" s="117" t="s">
        <v>34</v>
      </c>
      <c r="S90" s="114" t="str">
        <f t="shared" si="12"/>
        <v>Snyk daff link</v>
      </c>
      <c r="T90" s="117" t="s">
        <v>34</v>
      </c>
      <c r="U90" s="110" t="str">
        <f t="shared" si="16"/>
        <v>Exploit-DB daff link</v>
      </c>
      <c r="V90" s="115" t="s">
        <v>5450</v>
      </c>
      <c r="W90" s="117" t="s">
        <v>38</v>
      </c>
    </row>
    <row r="91" spans="1:23" ht="60" x14ac:dyDescent="0.25">
      <c r="A91" s="32">
        <v>88</v>
      </c>
      <c r="B91" s="19" t="s">
        <v>936</v>
      </c>
      <c r="C91" s="32" t="s">
        <v>937</v>
      </c>
      <c r="D91" s="110" t="str">
        <f t="shared" si="13"/>
        <v>https://pypi.org/project/dash/2.11.1</v>
      </c>
      <c r="E91" s="9">
        <v>45107</v>
      </c>
      <c r="F91" s="14" t="s">
        <v>3252</v>
      </c>
      <c r="G91" s="111" t="str">
        <f t="shared" si="17"/>
        <v>https://pypi.org/project/dash/3.0.4</v>
      </c>
      <c r="H91" s="12">
        <v>45772</v>
      </c>
      <c r="I91" s="23" t="s">
        <v>5453</v>
      </c>
      <c r="J91" s="23" t="s">
        <v>5448</v>
      </c>
      <c r="K91" s="110" t="s">
        <v>5512</v>
      </c>
      <c r="L91" s="110" t="str">
        <f t="shared" si="11"/>
        <v>https://github.com/plotly/dash/security</v>
      </c>
      <c r="M91" s="112" t="s">
        <v>32</v>
      </c>
      <c r="N91" s="113"/>
      <c r="O91" s="114" t="str">
        <f t="shared" si="15"/>
        <v>NVD NIST dash link</v>
      </c>
      <c r="P91" s="129" t="s">
        <v>5497</v>
      </c>
      <c r="Q91" s="110" t="str">
        <f t="shared" si="14"/>
        <v>CVE MITRE dash link</v>
      </c>
      <c r="R91" s="129" t="s">
        <v>5497</v>
      </c>
      <c r="S91" s="114" t="str">
        <f t="shared" si="12"/>
        <v>Snyk dash link</v>
      </c>
      <c r="T91" s="115" t="s">
        <v>5450</v>
      </c>
      <c r="U91" s="110" t="str">
        <f t="shared" si="16"/>
        <v>Exploit-DB dash link</v>
      </c>
      <c r="V91" s="115" t="s">
        <v>5450</v>
      </c>
      <c r="W91" s="129" t="s">
        <v>5498</v>
      </c>
    </row>
    <row r="92" spans="1:23" ht="90" x14ac:dyDescent="0.25">
      <c r="A92" s="32">
        <v>89</v>
      </c>
      <c r="B92" s="19" t="s">
        <v>946</v>
      </c>
      <c r="C92" s="32" t="s">
        <v>366</v>
      </c>
      <c r="D92" s="110" t="str">
        <f t="shared" si="13"/>
        <v>https://pypi.org/project/dash-core-components/2.0.0</v>
      </c>
      <c r="E92" s="9">
        <v>44443</v>
      </c>
      <c r="F92" s="14" t="s">
        <v>366</v>
      </c>
      <c r="G92" s="111" t="str">
        <f t="shared" si="17"/>
        <v>https://pypi.org/project/dash-core-components/2.0.0</v>
      </c>
      <c r="H92" s="12">
        <v>44443</v>
      </c>
      <c r="I92" s="128" t="s">
        <v>152</v>
      </c>
      <c r="J92" s="128" t="s">
        <v>152</v>
      </c>
      <c r="K92" s="110" t="s">
        <v>5513</v>
      </c>
      <c r="L92" s="110" t="str">
        <f t="shared" si="11"/>
        <v>https://github.com/plotly/dash-core-components/security/security</v>
      </c>
      <c r="M92" s="112" t="s">
        <v>32</v>
      </c>
      <c r="N92" s="20" t="s">
        <v>949</v>
      </c>
      <c r="O92" s="114" t="str">
        <f t="shared" si="15"/>
        <v>NVD NIST dash-core-components link</v>
      </c>
      <c r="P92" s="131" t="s">
        <v>5514</v>
      </c>
      <c r="Q92" s="110" t="str">
        <f t="shared" si="14"/>
        <v>CVE MITRE dash-core-components link</v>
      </c>
      <c r="R92" s="131" t="s">
        <v>5514</v>
      </c>
      <c r="S92" s="114" t="str">
        <f t="shared" si="12"/>
        <v>Snyk dash-core-components link</v>
      </c>
      <c r="T92" s="115" t="s">
        <v>5450</v>
      </c>
      <c r="U92" s="110" t="str">
        <f t="shared" si="16"/>
        <v>Exploit-DB dash-core-components link</v>
      </c>
      <c r="V92" s="117" t="s">
        <v>34</v>
      </c>
      <c r="W92" s="20" t="s">
        <v>5515</v>
      </c>
    </row>
    <row r="93" spans="1:23" ht="75" x14ac:dyDescent="0.25">
      <c r="A93" s="32">
        <v>90</v>
      </c>
      <c r="B93" s="19" t="s">
        <v>954</v>
      </c>
      <c r="C93" s="32" t="s">
        <v>366</v>
      </c>
      <c r="D93" s="110" t="str">
        <f t="shared" si="13"/>
        <v>https://pypi.org/project/dash-html-components/2.0.0</v>
      </c>
      <c r="E93" s="9">
        <v>44443</v>
      </c>
      <c r="F93" s="14" t="s">
        <v>366</v>
      </c>
      <c r="G93" s="111" t="str">
        <f t="shared" si="17"/>
        <v>https://pypi.org/project/dash-html-components/2.0.0</v>
      </c>
      <c r="H93" s="12">
        <v>44443</v>
      </c>
      <c r="I93" s="128" t="s">
        <v>152</v>
      </c>
      <c r="J93" s="128" t="s">
        <v>152</v>
      </c>
      <c r="K93" s="110" t="s">
        <v>956</v>
      </c>
      <c r="L93" s="110" t="str">
        <f>HYPERLINK(_xlfn.CONCAT($K93,"/security"))</f>
        <v>https://github.com/plotly/dash-html-components/security</v>
      </c>
      <c r="M93" s="112" t="s">
        <v>32</v>
      </c>
      <c r="N93" s="20" t="s">
        <v>958</v>
      </c>
      <c r="O93" s="114" t="str">
        <f t="shared" si="15"/>
        <v>NVD NIST dash-html-components link</v>
      </c>
      <c r="P93" s="115" t="s">
        <v>5450</v>
      </c>
      <c r="Q93" s="110" t="str">
        <f t="shared" si="14"/>
        <v>CVE MITRE dash-html-components link</v>
      </c>
      <c r="R93" s="115" t="s">
        <v>5450</v>
      </c>
      <c r="S93" s="114" t="str">
        <f t="shared" si="12"/>
        <v>Snyk dash-html-components link</v>
      </c>
      <c r="T93" s="115" t="s">
        <v>5450</v>
      </c>
      <c r="U93" s="110" t="str">
        <f t="shared" si="16"/>
        <v>Exploit-DB dash-html-components link</v>
      </c>
      <c r="V93" s="117" t="s">
        <v>34</v>
      </c>
      <c r="W93" s="20" t="s">
        <v>5515</v>
      </c>
    </row>
    <row r="94" spans="1:23" ht="75" x14ac:dyDescent="0.25">
      <c r="A94" s="32">
        <v>91</v>
      </c>
      <c r="B94" s="19" t="s">
        <v>963</v>
      </c>
      <c r="C94" s="32" t="s">
        <v>25</v>
      </c>
      <c r="D94" s="110" t="str">
        <f t="shared" si="13"/>
        <v>https://pypi.org/project/dash-renderer/1.9.1</v>
      </c>
      <c r="E94" s="9">
        <v>44295</v>
      </c>
      <c r="F94" s="14" t="s">
        <v>25</v>
      </c>
      <c r="G94" s="111" t="str">
        <f t="shared" si="17"/>
        <v>https://pypi.org/project/dash-renderer/1.9.1</v>
      </c>
      <c r="H94" s="12">
        <v>44295</v>
      </c>
      <c r="I94" s="128" t="s">
        <v>152</v>
      </c>
      <c r="J94" s="128" t="s">
        <v>152</v>
      </c>
      <c r="K94" s="110" t="s">
        <v>5516</v>
      </c>
      <c r="L94" s="110" t="str">
        <f t="shared" si="11"/>
        <v>https://github.com/plotly/dash-renderer/security</v>
      </c>
      <c r="M94" s="112" t="s">
        <v>32</v>
      </c>
      <c r="N94" s="20" t="s">
        <v>966</v>
      </c>
      <c r="O94" s="114" t="str">
        <f t="shared" si="15"/>
        <v>NVD NIST dash-renderer link</v>
      </c>
      <c r="P94" s="117" t="s">
        <v>34</v>
      </c>
      <c r="Q94" s="110" t="str">
        <f t="shared" si="14"/>
        <v>CVE MITRE dash-renderer link</v>
      </c>
      <c r="R94" s="117" t="s">
        <v>34</v>
      </c>
      <c r="S94" s="114" t="str">
        <f t="shared" si="12"/>
        <v>Snyk dash-renderer link</v>
      </c>
      <c r="T94" s="117" t="s">
        <v>34</v>
      </c>
      <c r="U94" s="110" t="str">
        <f t="shared" si="16"/>
        <v>Exploit-DB dash-renderer link</v>
      </c>
      <c r="V94" s="117" t="s">
        <v>34</v>
      </c>
      <c r="W94" s="20" t="s">
        <v>5515</v>
      </c>
    </row>
    <row r="95" spans="1:23" ht="60" x14ac:dyDescent="0.25">
      <c r="A95" s="32">
        <v>92</v>
      </c>
      <c r="B95" s="22" t="s">
        <v>971</v>
      </c>
      <c r="C95" s="32" t="s">
        <v>972</v>
      </c>
      <c r="D95" s="110" t="str">
        <f t="shared" si="13"/>
        <v>https://pypi.org/project/dash-table/5.0.0</v>
      </c>
      <c r="E95" s="9">
        <v>44443</v>
      </c>
      <c r="F95" s="14" t="s">
        <v>972</v>
      </c>
      <c r="G95" s="111" t="str">
        <f t="shared" si="17"/>
        <v>https://pypi.org/project/dash-table/5.0.0</v>
      </c>
      <c r="H95" s="12">
        <v>44443</v>
      </c>
      <c r="I95" s="128" t="s">
        <v>152</v>
      </c>
      <c r="J95" s="128" t="s">
        <v>152</v>
      </c>
      <c r="K95" s="110" t="s">
        <v>5517</v>
      </c>
      <c r="L95" s="110" t="str">
        <f t="shared" si="11"/>
        <v>https://github.com/plotly/dash-table/security</v>
      </c>
      <c r="M95" s="112" t="s">
        <v>32</v>
      </c>
      <c r="N95" s="20" t="s">
        <v>975</v>
      </c>
      <c r="O95" s="114" t="str">
        <f t="shared" si="15"/>
        <v>NVD NIST dash-table link</v>
      </c>
      <c r="P95" s="117" t="s">
        <v>34</v>
      </c>
      <c r="Q95" s="110" t="str">
        <f t="shared" si="14"/>
        <v>CVE MITRE dash-table link</v>
      </c>
      <c r="R95" s="117" t="s">
        <v>34</v>
      </c>
      <c r="S95" s="114" t="str">
        <f t="shared" si="12"/>
        <v>Snyk dash-table link</v>
      </c>
      <c r="T95" s="115" t="s">
        <v>5450</v>
      </c>
      <c r="U95" s="110" t="str">
        <f t="shared" si="16"/>
        <v>Exploit-DB dash-table link</v>
      </c>
      <c r="V95" s="117" t="s">
        <v>34</v>
      </c>
      <c r="W95" s="20" t="s">
        <v>5515</v>
      </c>
    </row>
    <row r="96" spans="1:23" ht="45" x14ac:dyDescent="0.25">
      <c r="A96" s="32">
        <v>93</v>
      </c>
      <c r="B96" s="19" t="s">
        <v>980</v>
      </c>
      <c r="C96" s="32" t="s">
        <v>981</v>
      </c>
      <c r="D96" s="110" t="str">
        <f t="shared" si="13"/>
        <v>https://pypi.org/project/dask/2023.6.0</v>
      </c>
      <c r="E96" s="9">
        <v>45087</v>
      </c>
      <c r="F96" s="14" t="s">
        <v>982</v>
      </c>
      <c r="G96" s="111" t="str">
        <f t="shared" si="17"/>
        <v>https://pypi.org/project/dask/2025.5.1</v>
      </c>
      <c r="H96" s="12">
        <v>45798</v>
      </c>
      <c r="I96" s="23" t="s">
        <v>5463</v>
      </c>
      <c r="J96" s="23" t="s">
        <v>5448</v>
      </c>
      <c r="K96" s="110" t="s">
        <v>985</v>
      </c>
      <c r="L96" s="110" t="str">
        <f t="shared" si="11"/>
        <v>https://github.com/dask/dask//security</v>
      </c>
      <c r="M96" s="112" t="s">
        <v>32</v>
      </c>
      <c r="N96" s="113"/>
      <c r="O96" s="114" t="str">
        <f t="shared" si="15"/>
        <v>NVD NIST dask link</v>
      </c>
      <c r="P96" s="115" t="s">
        <v>5450</v>
      </c>
      <c r="Q96" s="110" t="str">
        <f t="shared" si="14"/>
        <v>CVE MITRE dask link</v>
      </c>
      <c r="R96" s="115" t="s">
        <v>5450</v>
      </c>
      <c r="S96" s="114" t="str">
        <f t="shared" si="12"/>
        <v>Snyk dask link</v>
      </c>
      <c r="T96" s="115" t="s">
        <v>5450</v>
      </c>
      <c r="U96" s="110" t="str">
        <f t="shared" si="16"/>
        <v>Exploit-DB dask link</v>
      </c>
      <c r="V96" s="117" t="s">
        <v>34</v>
      </c>
      <c r="W96" s="117" t="s">
        <v>38</v>
      </c>
    </row>
    <row r="97" spans="1:23" ht="45" x14ac:dyDescent="0.25">
      <c r="A97" s="32">
        <v>94</v>
      </c>
      <c r="B97" s="19" t="s">
        <v>991</v>
      </c>
      <c r="C97" s="32" t="s">
        <v>132</v>
      </c>
      <c r="D97" s="110" t="str">
        <f t="shared" si="13"/>
        <v>https://pypi.org/project/dask-glm/0.2.0</v>
      </c>
      <c r="E97" s="9">
        <v>43397</v>
      </c>
      <c r="F97" s="132" t="s">
        <v>992</v>
      </c>
      <c r="G97" s="111" t="str">
        <f t="shared" si="17"/>
        <v>https://pypi.org/project/dask-glm/0.3.2</v>
      </c>
      <c r="H97" s="12">
        <v>45260</v>
      </c>
      <c r="I97" s="128" t="s">
        <v>152</v>
      </c>
      <c r="J97" s="128" t="s">
        <v>152</v>
      </c>
      <c r="K97" s="110" t="s">
        <v>5518</v>
      </c>
      <c r="L97" s="110" t="str">
        <f t="shared" si="11"/>
        <v>https://github.com/dask/dask-glm//security</v>
      </c>
      <c r="M97" s="112" t="s">
        <v>32</v>
      </c>
      <c r="N97" s="119" t="s">
        <v>997</v>
      </c>
      <c r="O97" s="114" t="str">
        <f t="shared" si="15"/>
        <v>NVD NIST dask-glm link</v>
      </c>
      <c r="P97" s="117" t="s">
        <v>34</v>
      </c>
      <c r="Q97" s="110" t="str">
        <f t="shared" si="14"/>
        <v>CVE MITRE dask-glm link</v>
      </c>
      <c r="R97" s="117" t="s">
        <v>34</v>
      </c>
      <c r="S97" s="114" t="str">
        <f t="shared" si="12"/>
        <v>Snyk dask-glm link</v>
      </c>
      <c r="T97" s="117" t="s">
        <v>34</v>
      </c>
      <c r="U97" s="110" t="str">
        <f t="shared" si="16"/>
        <v>Exploit-DB dask-glm link</v>
      </c>
      <c r="V97" s="117" t="s">
        <v>34</v>
      </c>
      <c r="W97" s="119" t="s">
        <v>997</v>
      </c>
    </row>
    <row r="98" spans="1:23" ht="60" x14ac:dyDescent="0.25">
      <c r="A98" s="32">
        <v>95</v>
      </c>
      <c r="B98" s="19" t="s">
        <v>1002</v>
      </c>
      <c r="C98" s="32" t="s">
        <v>1003</v>
      </c>
      <c r="D98" s="110" t="str">
        <f t="shared" si="13"/>
        <v>https://pypi.org/project/dask-ml/2023.3.24</v>
      </c>
      <c r="E98" s="9">
        <v>45010</v>
      </c>
      <c r="F98" s="14" t="s">
        <v>1004</v>
      </c>
      <c r="G98" s="111" t="str">
        <f t="shared" si="17"/>
        <v>https://pypi.org/project/dask-ml/2025.1.0</v>
      </c>
      <c r="H98" s="12">
        <v>45696</v>
      </c>
      <c r="I98" s="23" t="s">
        <v>5463</v>
      </c>
      <c r="J98" s="23" t="s">
        <v>5448</v>
      </c>
      <c r="K98" s="110" t="s">
        <v>1007</v>
      </c>
      <c r="L98" s="110" t="str">
        <f t="shared" si="11"/>
        <v>https://github.com/dask/dask-ml/security</v>
      </c>
      <c r="M98" s="112" t="s">
        <v>32</v>
      </c>
      <c r="N98" s="113"/>
      <c r="O98" s="114" t="str">
        <f t="shared" si="15"/>
        <v>NVD NIST dask-ml link</v>
      </c>
      <c r="P98" s="117" t="s">
        <v>34</v>
      </c>
      <c r="Q98" s="110" t="str">
        <f t="shared" si="14"/>
        <v>CVE MITRE dask-ml link</v>
      </c>
      <c r="R98" s="117" t="s">
        <v>34</v>
      </c>
      <c r="S98" s="114" t="str">
        <f t="shared" si="12"/>
        <v>Snyk dask-ml link</v>
      </c>
      <c r="T98" s="117" t="s">
        <v>34</v>
      </c>
      <c r="U98" s="110" t="str">
        <f t="shared" si="16"/>
        <v>Exploit-DB dask-ml link</v>
      </c>
      <c r="V98" s="117" t="s">
        <v>34</v>
      </c>
      <c r="W98" s="117" t="s">
        <v>38</v>
      </c>
    </row>
    <row r="99" spans="1:23" ht="75" x14ac:dyDescent="0.25">
      <c r="A99" s="32">
        <v>96</v>
      </c>
      <c r="B99" s="19" t="s">
        <v>1013</v>
      </c>
      <c r="C99" s="32" t="s">
        <v>132</v>
      </c>
      <c r="D99" s="110" t="str">
        <f t="shared" si="13"/>
        <v>https://pypi.org/project/dask-searchcv/0.2.0</v>
      </c>
      <c r="E99" s="9">
        <v>43057</v>
      </c>
      <c r="F99" s="14" t="s">
        <v>132</v>
      </c>
      <c r="G99" s="111" t="str">
        <f t="shared" si="17"/>
        <v>https://pypi.org/project/dask-searchcv/0.2.0</v>
      </c>
      <c r="H99" s="12">
        <v>43057</v>
      </c>
      <c r="I99" s="128" t="s">
        <v>152</v>
      </c>
      <c r="J99" s="128" t="s">
        <v>152</v>
      </c>
      <c r="K99" s="110" t="s">
        <v>5519</v>
      </c>
      <c r="L99" s="110" t="str">
        <f t="shared" si="11"/>
        <v>https://github.com/dask/dask-searchcv/security</v>
      </c>
      <c r="M99" s="112" t="s">
        <v>32</v>
      </c>
      <c r="N99" s="113"/>
      <c r="O99" s="114" t="str">
        <f t="shared" si="15"/>
        <v>NVD NIST dask-searchcv link</v>
      </c>
      <c r="P99" s="117" t="s">
        <v>34</v>
      </c>
      <c r="Q99" s="110" t="str">
        <f>HYPERLINK(CONCATENATE("https://cve.mitre.org/cgi-bin/cvekey.cgi?keyword=",$B99),CONCATENATE("CVE MITRE ",$B99," link"))</f>
        <v>CVE MITRE dask-searchcv link</v>
      </c>
      <c r="R99" s="117" t="s">
        <v>34</v>
      </c>
      <c r="S99" s="114" t="str">
        <f t="shared" si="12"/>
        <v>Snyk dask-searchcv link</v>
      </c>
      <c r="T99" s="117" t="s">
        <v>34</v>
      </c>
      <c r="U99" s="110" t="str">
        <f t="shared" si="16"/>
        <v>Exploit-DB dask-searchcv link</v>
      </c>
      <c r="V99" s="117" t="s">
        <v>34</v>
      </c>
      <c r="W99" s="117" t="s">
        <v>38</v>
      </c>
    </row>
    <row r="100" spans="1:23" ht="60" x14ac:dyDescent="0.25">
      <c r="A100" s="32">
        <v>97</v>
      </c>
      <c r="B100" s="19" t="s">
        <v>1022</v>
      </c>
      <c r="C100" s="32" t="s">
        <v>1023</v>
      </c>
      <c r="D100" s="110" t="str">
        <f t="shared" si="13"/>
        <v>https://pypi.org/project/datashader/0.15.0</v>
      </c>
      <c r="E100" s="9">
        <v>45076</v>
      </c>
      <c r="F100" s="14" t="s">
        <v>1024</v>
      </c>
      <c r="G100" s="111" t="str">
        <f t="shared" si="17"/>
        <v>https://pypi.org/project/datashader/0.18.1</v>
      </c>
      <c r="H100" s="12">
        <v>45785</v>
      </c>
      <c r="I100" s="23" t="s">
        <v>5463</v>
      </c>
      <c r="J100" s="23" t="s">
        <v>5448</v>
      </c>
      <c r="K100" s="110" t="s">
        <v>1027</v>
      </c>
      <c r="L100" s="110" t="str">
        <f t="shared" si="11"/>
        <v>https://github.com/holoviz/datashader/security</v>
      </c>
      <c r="M100" s="112" t="s">
        <v>32</v>
      </c>
      <c r="N100" s="113"/>
      <c r="O100" s="114" t="str">
        <f t="shared" si="15"/>
        <v>NVD NIST datashader link</v>
      </c>
      <c r="P100" s="117" t="s">
        <v>34</v>
      </c>
      <c r="Q100" s="110" t="str">
        <f t="shared" si="14"/>
        <v>CVE MITRE datashader link</v>
      </c>
      <c r="R100" s="117" t="s">
        <v>34</v>
      </c>
      <c r="S100" s="114" t="str">
        <f t="shared" si="12"/>
        <v>Snyk datashader link</v>
      </c>
      <c r="T100" s="117" t="s">
        <v>34</v>
      </c>
      <c r="U100" s="110" t="str">
        <f t="shared" si="16"/>
        <v>Exploit-DB datashader link</v>
      </c>
      <c r="V100" s="117" t="s">
        <v>34</v>
      </c>
      <c r="W100" s="117" t="s">
        <v>38</v>
      </c>
    </row>
    <row r="101" spans="1:23" ht="60" x14ac:dyDescent="0.25">
      <c r="A101" s="32">
        <v>98</v>
      </c>
      <c r="B101" s="19" t="s">
        <v>1033</v>
      </c>
      <c r="C101" s="32" t="s">
        <v>1034</v>
      </c>
      <c r="D101" s="110" t="s">
        <v>1035</v>
      </c>
      <c r="E101" s="9">
        <v>42733</v>
      </c>
      <c r="F101" s="14" t="s">
        <v>1034</v>
      </c>
      <c r="G101" s="111" t="s">
        <v>1035</v>
      </c>
      <c r="H101" s="12">
        <v>42733</v>
      </c>
      <c r="I101" s="23" t="s">
        <v>5476</v>
      </c>
      <c r="J101" s="23" t="s">
        <v>5448</v>
      </c>
      <c r="K101" s="110" t="s">
        <v>1035</v>
      </c>
      <c r="L101" s="110" t="str">
        <f t="shared" si="11"/>
        <v>https://github.com/blaze/datashape/security</v>
      </c>
      <c r="M101" s="112" t="s">
        <v>32</v>
      </c>
      <c r="N101" s="113"/>
      <c r="O101" s="114" t="str">
        <f t="shared" si="15"/>
        <v>NVD NIST datashape link</v>
      </c>
      <c r="P101" s="117" t="s">
        <v>34</v>
      </c>
      <c r="Q101" s="110" t="str">
        <f t="shared" si="14"/>
        <v>CVE MITRE datashape link</v>
      </c>
      <c r="R101" s="117" t="s">
        <v>34</v>
      </c>
      <c r="S101" s="114" t="str">
        <f t="shared" si="12"/>
        <v>Snyk datashape link</v>
      </c>
      <c r="T101" s="117" t="s">
        <v>34</v>
      </c>
      <c r="U101" s="110" t="str">
        <f t="shared" si="16"/>
        <v>Exploit-DB datashape link</v>
      </c>
      <c r="V101" s="117" t="s">
        <v>34</v>
      </c>
      <c r="W101" s="117" t="s">
        <v>38</v>
      </c>
    </row>
    <row r="102" spans="1:23" ht="90" x14ac:dyDescent="0.25">
      <c r="A102" s="32">
        <v>99</v>
      </c>
      <c r="B102" s="19" t="s">
        <v>1043</v>
      </c>
      <c r="C102" s="32" t="s">
        <v>1044</v>
      </c>
      <c r="D102" s="110" t="str">
        <f t="shared" si="13"/>
        <v>https://pypi.org/project/dbt-adapters/1.7.0</v>
      </c>
      <c r="E102" s="9">
        <v>45555</v>
      </c>
      <c r="F102" s="14" t="s">
        <v>1045</v>
      </c>
      <c r="G102" s="111" t="str">
        <f t="shared" si="17"/>
        <v>https://pypi.org/project/dbt-adapters/1.16.0</v>
      </c>
      <c r="H102" s="12">
        <v>45813</v>
      </c>
      <c r="I102" s="23" t="s">
        <v>5476</v>
      </c>
      <c r="J102" s="23" t="s">
        <v>5448</v>
      </c>
      <c r="K102" s="110" t="s">
        <v>5520</v>
      </c>
      <c r="L102" s="110" t="s">
        <v>5521</v>
      </c>
      <c r="M102" s="112" t="s">
        <v>32</v>
      </c>
      <c r="N102" s="113"/>
      <c r="O102" s="114" t="str">
        <f t="shared" si="15"/>
        <v>NVD NIST dbt-adapters link</v>
      </c>
      <c r="P102" s="117" t="s">
        <v>34</v>
      </c>
      <c r="Q102" s="110" t="str">
        <f t="shared" si="14"/>
        <v>CVE MITRE dbt-adapters link</v>
      </c>
      <c r="R102" s="117" t="s">
        <v>34</v>
      </c>
      <c r="S102" s="114" t="str">
        <f t="shared" si="12"/>
        <v>Snyk dbt-adapters link</v>
      </c>
      <c r="T102" s="117" t="s">
        <v>34</v>
      </c>
      <c r="U102" s="110" t="str">
        <f t="shared" si="16"/>
        <v>Exploit-DB dbt-adapters link</v>
      </c>
      <c r="V102" s="117" t="s">
        <v>34</v>
      </c>
      <c r="W102" s="117" t="s">
        <v>38</v>
      </c>
    </row>
    <row r="103" spans="1:23" ht="75" x14ac:dyDescent="0.25">
      <c r="A103" s="32">
        <v>100</v>
      </c>
      <c r="B103" s="19" t="s">
        <v>1054</v>
      </c>
      <c r="C103" s="32" t="s">
        <v>1055</v>
      </c>
      <c r="D103" s="110" t="str">
        <f t="shared" si="13"/>
        <v>https://pypi.org/project/dbt-common/1.10.0</v>
      </c>
      <c r="E103" s="9">
        <v>45560</v>
      </c>
      <c r="F103" s="14" t="s">
        <v>5522</v>
      </c>
      <c r="G103" s="111" t="str">
        <f t="shared" si="17"/>
        <v>https://pypi.org/project/dbt-common/1.25.1</v>
      </c>
      <c r="H103" s="12">
        <v>45841</v>
      </c>
      <c r="I103" s="23" t="s">
        <v>5451</v>
      </c>
      <c r="J103" s="32" t="s">
        <v>1059</v>
      </c>
      <c r="K103" s="110" t="s">
        <v>5523</v>
      </c>
      <c r="L103" s="110" t="str">
        <f t="shared" si="11"/>
        <v>https://github.com/dbt-labs/dbt-common/security</v>
      </c>
      <c r="M103" s="112" t="s">
        <v>32</v>
      </c>
      <c r="N103" s="113"/>
      <c r="O103" s="114" t="str">
        <f t="shared" si="15"/>
        <v>NVD NIST dbt-common link</v>
      </c>
      <c r="P103" s="117" t="s">
        <v>34</v>
      </c>
      <c r="Q103" s="110" t="str">
        <f t="shared" si="14"/>
        <v>CVE MITRE dbt-common link</v>
      </c>
      <c r="R103" s="117" t="s">
        <v>34</v>
      </c>
      <c r="S103" s="114" t="str">
        <f t="shared" si="12"/>
        <v>Snyk dbt-common link</v>
      </c>
      <c r="T103" s="117" t="s">
        <v>34</v>
      </c>
      <c r="U103" s="110" t="str">
        <f t="shared" si="16"/>
        <v>Exploit-DB dbt-common link</v>
      </c>
      <c r="V103" s="117" t="s">
        <v>34</v>
      </c>
      <c r="W103" s="20" t="s">
        <v>5524</v>
      </c>
    </row>
    <row r="104" spans="1:23" ht="60" x14ac:dyDescent="0.25">
      <c r="A104" s="32">
        <v>101</v>
      </c>
      <c r="B104" s="19" t="s">
        <v>1066</v>
      </c>
      <c r="C104" s="32" t="s">
        <v>1067</v>
      </c>
      <c r="D104" s="110" t="str">
        <f t="shared" si="13"/>
        <v>https://pypi.org/project/dbt-core/1.8.8</v>
      </c>
      <c r="E104" s="9">
        <v>45589</v>
      </c>
      <c r="F104" s="14" t="s">
        <v>1068</v>
      </c>
      <c r="G104" s="111" t="str">
        <f t="shared" si="17"/>
        <v>https://pypi.org/project/dbt-core/1.10.3</v>
      </c>
      <c r="H104" s="12">
        <v>45841</v>
      </c>
      <c r="I104" s="23" t="s">
        <v>5451</v>
      </c>
      <c r="J104" s="23" t="s">
        <v>5448</v>
      </c>
      <c r="K104" s="110" t="s">
        <v>1071</v>
      </c>
      <c r="L104" s="110" t="str">
        <f t="shared" si="11"/>
        <v>https://github.com/dbt-labs/dbt-core/security</v>
      </c>
      <c r="M104" s="115" t="s">
        <v>5450</v>
      </c>
      <c r="N104" s="113"/>
      <c r="O104" s="114" t="str">
        <f t="shared" si="15"/>
        <v>NVD NIST dbt-core link</v>
      </c>
      <c r="P104" s="115" t="s">
        <v>5450</v>
      </c>
      <c r="Q104" s="110" t="str">
        <f t="shared" si="14"/>
        <v>CVE MITRE dbt-core link</v>
      </c>
      <c r="R104" s="115" t="s">
        <v>5450</v>
      </c>
      <c r="S104" s="114" t="str">
        <f t="shared" si="12"/>
        <v>Snyk dbt-core link</v>
      </c>
      <c r="T104" s="115" t="s">
        <v>5450</v>
      </c>
      <c r="U104" s="110" t="str">
        <f t="shared" si="16"/>
        <v>Exploit-DB dbt-core link</v>
      </c>
      <c r="V104" s="117" t="s">
        <v>34</v>
      </c>
      <c r="W104" s="117" t="s">
        <v>38</v>
      </c>
    </row>
    <row r="105" spans="1:23" ht="75" x14ac:dyDescent="0.25">
      <c r="A105" s="32">
        <v>102</v>
      </c>
      <c r="B105" s="19" t="s">
        <v>1077</v>
      </c>
      <c r="C105" s="32" t="s">
        <v>1078</v>
      </c>
      <c r="D105" s="110" t="str">
        <f t="shared" si="13"/>
        <v>https://pypi.org/project/dbt-extractor/0.5.1</v>
      </c>
      <c r="E105" s="9">
        <v>45259</v>
      </c>
      <c r="F105" s="14" t="s">
        <v>751</v>
      </c>
      <c r="G105" s="111" t="str">
        <f t="shared" si="17"/>
        <v>https://pypi.org/project/dbt-extractor/0.6.0</v>
      </c>
      <c r="H105" s="12">
        <v>45755</v>
      </c>
      <c r="I105" s="23" t="s">
        <v>5451</v>
      </c>
      <c r="J105" s="23" t="s">
        <v>5448</v>
      </c>
      <c r="K105" s="110" t="s">
        <v>5525</v>
      </c>
      <c r="L105" s="110" t="str">
        <f t="shared" si="11"/>
        <v>https://github.com/dbt-labs/dbt-extractor/security</v>
      </c>
      <c r="M105" s="112" t="s">
        <v>32</v>
      </c>
      <c r="N105" s="113"/>
      <c r="O105" s="114" t="str">
        <f t="shared" si="15"/>
        <v>NVD NIST dbt-extractor link</v>
      </c>
      <c r="P105" s="117" t="s">
        <v>34</v>
      </c>
      <c r="Q105" s="110" t="str">
        <f t="shared" si="14"/>
        <v>CVE MITRE dbt-extractor link</v>
      </c>
      <c r="R105" s="117" t="s">
        <v>34</v>
      </c>
      <c r="S105" s="114" t="str">
        <f t="shared" si="12"/>
        <v>Snyk dbt-extractor link</v>
      </c>
      <c r="T105" s="117" t="s">
        <v>34</v>
      </c>
      <c r="U105" s="110" t="str">
        <f t="shared" si="16"/>
        <v>Exploit-DB dbt-extractor link</v>
      </c>
      <c r="V105" s="117" t="s">
        <v>34</v>
      </c>
      <c r="W105" s="117" t="s">
        <v>38</v>
      </c>
    </row>
    <row r="106" spans="1:23" ht="75" x14ac:dyDescent="0.25">
      <c r="A106" s="32">
        <v>103</v>
      </c>
      <c r="B106" s="19" t="s">
        <v>1086</v>
      </c>
      <c r="C106" s="32" t="s">
        <v>1087</v>
      </c>
      <c r="D106" s="110" t="str">
        <f t="shared" si="13"/>
        <v>https://pypi.org/project/dbt-postgres/1.8.2</v>
      </c>
      <c r="E106" s="9">
        <v>45464</v>
      </c>
      <c r="F106" s="14" t="s">
        <v>1088</v>
      </c>
      <c r="G106" s="111" t="str">
        <f t="shared" si="17"/>
        <v>https://pypi.org/project/dbt-postgres/1.9.0</v>
      </c>
      <c r="H106" s="12">
        <v>45636</v>
      </c>
      <c r="I106" s="23" t="s">
        <v>5476</v>
      </c>
      <c r="J106" s="23" t="s">
        <v>5448</v>
      </c>
      <c r="K106" s="110" t="s">
        <v>5526</v>
      </c>
      <c r="L106" s="110" t="str">
        <f t="shared" ref="L106:L169" si="18">HYPERLINK(_xlfn.CONCAT($K106,"/security"))</f>
        <v>https://github.com/dbt-labs/dbt-postgres/security</v>
      </c>
      <c r="M106" s="112" t="s">
        <v>32</v>
      </c>
      <c r="N106" s="113"/>
      <c r="O106" s="114" t="str">
        <f t="shared" si="15"/>
        <v>NVD NIST dbt-postgres link</v>
      </c>
      <c r="P106" s="117" t="s">
        <v>34</v>
      </c>
      <c r="Q106" s="110" t="str">
        <f t="shared" si="14"/>
        <v>CVE MITRE dbt-postgres link</v>
      </c>
      <c r="R106" s="117" t="s">
        <v>34</v>
      </c>
      <c r="S106" s="114" t="str">
        <f t="shared" si="12"/>
        <v>Snyk dbt-postgres link</v>
      </c>
      <c r="T106" s="117" t="s">
        <v>34</v>
      </c>
      <c r="U106" s="110" t="str">
        <f>HYPERLINK(CONCATENATE("https://www.exploit-db.com/search?q=",$B106,"&amp;verified=true"),CONCATENATE("Exploit-DB ",$B106," link"))</f>
        <v>Exploit-DB dbt-postgres link</v>
      </c>
      <c r="V106" s="117" t="s">
        <v>34</v>
      </c>
      <c r="W106" s="117" t="s">
        <v>38</v>
      </c>
    </row>
    <row r="107" spans="1:23" ht="90" x14ac:dyDescent="0.25">
      <c r="A107" s="32">
        <v>104</v>
      </c>
      <c r="B107" s="19" t="s">
        <v>1097</v>
      </c>
      <c r="C107" s="32" t="s">
        <v>1098</v>
      </c>
      <c r="D107" s="110" t="str">
        <f t="shared" si="13"/>
        <v>https://pypi.org/project/dbt-redshift/1.8.1</v>
      </c>
      <c r="E107" s="9">
        <v>45464</v>
      </c>
      <c r="F107" s="14" t="s">
        <v>1099</v>
      </c>
      <c r="G107" s="111" t="str">
        <f t="shared" si="17"/>
        <v>https://pypi.org/project/dbt-redshift/1.9.5</v>
      </c>
      <c r="H107" s="12">
        <v>45791</v>
      </c>
      <c r="I107" s="23" t="s">
        <v>5476</v>
      </c>
      <c r="J107" s="23" t="s">
        <v>5448</v>
      </c>
      <c r="K107" s="110" t="s">
        <v>5527</v>
      </c>
      <c r="L107" s="110" t="s">
        <v>5521</v>
      </c>
      <c r="M107" s="112" t="s">
        <v>32</v>
      </c>
      <c r="N107" s="113"/>
      <c r="O107" s="114" t="str">
        <f t="shared" si="15"/>
        <v>NVD NIST dbt-redshift link</v>
      </c>
      <c r="P107" s="117" t="s">
        <v>34</v>
      </c>
      <c r="Q107" s="110" t="str">
        <f t="shared" si="14"/>
        <v>CVE MITRE dbt-redshift link</v>
      </c>
      <c r="R107" s="117" t="s">
        <v>34</v>
      </c>
      <c r="S107" s="114" t="str">
        <f t="shared" si="12"/>
        <v>Snyk dbt-redshift link</v>
      </c>
      <c r="T107" s="117" t="s">
        <v>34</v>
      </c>
      <c r="U107" s="110" t="str">
        <f t="shared" si="16"/>
        <v>Exploit-DB dbt-redshift link</v>
      </c>
      <c r="V107" s="117" t="s">
        <v>34</v>
      </c>
      <c r="W107" s="117" t="s">
        <v>38</v>
      </c>
    </row>
    <row r="108" spans="1:23" ht="90" x14ac:dyDescent="0.25">
      <c r="A108" s="32">
        <v>105</v>
      </c>
      <c r="B108" s="19" t="s">
        <v>1107</v>
      </c>
      <c r="C108" s="32" t="s">
        <v>1078</v>
      </c>
      <c r="D108" s="110" t="str">
        <f t="shared" si="13"/>
        <v>https://pypi.org/project/dbt-semantic-interfaces/0.5.1</v>
      </c>
      <c r="E108" s="9">
        <v>45373</v>
      </c>
      <c r="F108" s="14" t="s">
        <v>5528</v>
      </c>
      <c r="G108" s="111" t="str">
        <f t="shared" si="17"/>
        <v>https://pypi.org/project/dbt-semantic-interfaces/0.8.5</v>
      </c>
      <c r="H108" s="12">
        <v>45833</v>
      </c>
      <c r="I108" s="23" t="s">
        <v>5453</v>
      </c>
      <c r="J108" s="23" t="s">
        <v>44</v>
      </c>
      <c r="K108" s="110" t="s">
        <v>5529</v>
      </c>
      <c r="L108" s="110" t="str">
        <f t="shared" si="18"/>
        <v>https://github.com/dbt-labs/dbt-semantic-interfaces/security</v>
      </c>
      <c r="M108" s="112" t="s">
        <v>32</v>
      </c>
      <c r="N108" s="113"/>
      <c r="O108" s="114" t="str">
        <f t="shared" si="15"/>
        <v>NVD NIST dbt-semantic-interfaces link</v>
      </c>
      <c r="P108" s="117" t="s">
        <v>34</v>
      </c>
      <c r="Q108" s="110" t="str">
        <f>HYPERLINK(CONCATENATE("https://cve.mitre.org/cgi-bin/cvekey.cgi?keyword=",$B108),CONCATENATE("CVE MITRE ",$B108," link"))</f>
        <v>CVE MITRE dbt-semantic-interfaces link</v>
      </c>
      <c r="R108" s="117" t="s">
        <v>34</v>
      </c>
      <c r="S108" s="114" t="str">
        <f>HYPERLINK(CONCATENATE("https://security.snyk.io/vuln/pip?search=",$B108),CONCATENATE("Snyk ",$B108," link"))</f>
        <v>Snyk dbt-semantic-interfaces link</v>
      </c>
      <c r="T108" s="117" t="s">
        <v>34</v>
      </c>
      <c r="U108" s="110" t="str">
        <f t="shared" si="16"/>
        <v>Exploit-DB dbt-semantic-interfaces link</v>
      </c>
      <c r="V108" s="117" t="s">
        <v>34</v>
      </c>
      <c r="W108" s="117" t="s">
        <v>38</v>
      </c>
    </row>
    <row r="109" spans="1:23" ht="60" x14ac:dyDescent="0.25">
      <c r="A109" s="32">
        <v>106</v>
      </c>
      <c r="B109" s="19" t="s">
        <v>1116</v>
      </c>
      <c r="C109" s="32" t="s">
        <v>1117</v>
      </c>
      <c r="D109" s="110" t="str">
        <f t="shared" si="13"/>
        <v>https://pypi.org/project/debugpy/1.6.7</v>
      </c>
      <c r="E109" s="9">
        <v>45022</v>
      </c>
      <c r="F109" s="14" t="s">
        <v>1118</v>
      </c>
      <c r="G109" s="111" t="str">
        <f t="shared" si="17"/>
        <v>https://pypi.org/project/debugpy/1.8.14</v>
      </c>
      <c r="H109" s="12">
        <v>45788</v>
      </c>
      <c r="I109" s="23" t="s">
        <v>5453</v>
      </c>
      <c r="J109" s="23" t="s">
        <v>5448</v>
      </c>
      <c r="K109" s="110" t="s">
        <v>1120</v>
      </c>
      <c r="L109" s="110" t="str">
        <f t="shared" si="18"/>
        <v>https://github.com/microsoft/debugpy/security</v>
      </c>
      <c r="M109" s="112" t="s">
        <v>32</v>
      </c>
      <c r="N109" s="113"/>
      <c r="O109" s="114" t="str">
        <f t="shared" si="15"/>
        <v>NVD NIST debugpy link</v>
      </c>
      <c r="P109" s="117" t="s">
        <v>34</v>
      </c>
      <c r="Q109" s="110" t="str">
        <f t="shared" si="14"/>
        <v>CVE MITRE debugpy link</v>
      </c>
      <c r="R109" s="117" t="s">
        <v>34</v>
      </c>
      <c r="S109" s="114" t="str">
        <f t="shared" si="12"/>
        <v>Snyk debugpy link</v>
      </c>
      <c r="T109" s="117" t="s">
        <v>34</v>
      </c>
      <c r="U109" s="110" t="str">
        <f t="shared" si="16"/>
        <v>Exploit-DB debugpy link</v>
      </c>
      <c r="V109" s="117" t="s">
        <v>34</v>
      </c>
      <c r="W109" s="117" t="s">
        <v>38</v>
      </c>
    </row>
    <row r="110" spans="1:23" ht="60" x14ac:dyDescent="0.25">
      <c r="A110" s="32">
        <v>107</v>
      </c>
      <c r="B110" s="19" t="s">
        <v>1126</v>
      </c>
      <c r="C110" s="32" t="s">
        <v>1127</v>
      </c>
      <c r="D110" s="110" t="str">
        <f t="shared" si="13"/>
        <v>https://pypi.org/project/decorator/5.1.1</v>
      </c>
      <c r="E110" s="9">
        <v>44568</v>
      </c>
      <c r="F110" s="14" t="s">
        <v>1128</v>
      </c>
      <c r="G110" s="111" t="str">
        <f t="shared" si="17"/>
        <v>https://pypi.org/project/decorator/5.2.1</v>
      </c>
      <c r="H110" s="12">
        <v>45712</v>
      </c>
      <c r="I110" s="23" t="s">
        <v>5453</v>
      </c>
      <c r="J110" s="23" t="s">
        <v>5448</v>
      </c>
      <c r="K110" s="110" t="s">
        <v>5530</v>
      </c>
      <c r="L110" s="110" t="str">
        <f t="shared" si="18"/>
        <v>https://github.com/micheles/decorator/security</v>
      </c>
      <c r="M110" s="112" t="s">
        <v>32</v>
      </c>
      <c r="N110" s="20" t="s">
        <v>1131</v>
      </c>
      <c r="O110" s="114" t="str">
        <f t="shared" si="15"/>
        <v>NVD NIST decorator link</v>
      </c>
      <c r="P110" s="115" t="s">
        <v>5450</v>
      </c>
      <c r="Q110" s="110" t="str">
        <f t="shared" si="14"/>
        <v>CVE MITRE decorator link</v>
      </c>
      <c r="R110" s="115" t="s">
        <v>5450</v>
      </c>
      <c r="S110" s="114" t="str">
        <f t="shared" si="12"/>
        <v>Snyk decorator link</v>
      </c>
      <c r="T110" s="117" t="s">
        <v>34</v>
      </c>
      <c r="U110" s="110" t="str">
        <f t="shared" si="16"/>
        <v>Exploit-DB decorator link</v>
      </c>
      <c r="V110" s="117" t="s">
        <v>34</v>
      </c>
      <c r="W110" s="117" t="s">
        <v>38</v>
      </c>
    </row>
    <row r="111" spans="1:23" ht="60" x14ac:dyDescent="0.25">
      <c r="A111" s="32">
        <v>108</v>
      </c>
      <c r="B111" s="19" t="s">
        <v>1136</v>
      </c>
      <c r="C111" s="32" t="s">
        <v>1137</v>
      </c>
      <c r="D111" s="110" t="str">
        <f t="shared" si="13"/>
        <v>https://pypi.org/project/deepdiff/7.0.1</v>
      </c>
      <c r="E111" s="9">
        <v>45391</v>
      </c>
      <c r="F111" s="14" t="s">
        <v>1138</v>
      </c>
      <c r="G111" s="111" t="str">
        <f t="shared" si="17"/>
        <v>https://pypi.org/project/deepdiff/8.5.0</v>
      </c>
      <c r="H111" s="12">
        <v>45787</v>
      </c>
      <c r="I111" s="23" t="s">
        <v>5451</v>
      </c>
      <c r="J111" s="23" t="s">
        <v>5448</v>
      </c>
      <c r="K111" s="110" t="s">
        <v>5531</v>
      </c>
      <c r="L111" s="110" t="str">
        <f t="shared" si="18"/>
        <v>https://github.com/seperman/deepdiff/security</v>
      </c>
      <c r="M111" s="112" t="s">
        <v>32</v>
      </c>
      <c r="N111" s="113"/>
      <c r="O111" s="114" t="str">
        <f t="shared" si="15"/>
        <v>NVD NIST deepdiff link</v>
      </c>
      <c r="P111" s="117" t="s">
        <v>34</v>
      </c>
      <c r="Q111" s="110" t="str">
        <f t="shared" si="14"/>
        <v>CVE MITRE deepdiff link</v>
      </c>
      <c r="R111" s="115" t="s">
        <v>5450</v>
      </c>
      <c r="S111" s="114" t="str">
        <f t="shared" si="12"/>
        <v>Snyk deepdiff link</v>
      </c>
      <c r="T111" s="117" t="s">
        <v>34</v>
      </c>
      <c r="U111" s="110" t="str">
        <f t="shared" si="16"/>
        <v>Exploit-DB deepdiff link</v>
      </c>
      <c r="V111" s="117" t="s">
        <v>34</v>
      </c>
      <c r="W111" s="117" t="s">
        <v>38</v>
      </c>
    </row>
    <row r="112" spans="1:23" ht="60" x14ac:dyDescent="0.25">
      <c r="A112" s="32">
        <v>109</v>
      </c>
      <c r="B112" s="19" t="s">
        <v>1147</v>
      </c>
      <c r="C112" s="32" t="s">
        <v>79</v>
      </c>
      <c r="D112" s="110" t="str">
        <f t="shared" si="13"/>
        <v>https://pypi.org/project/defusedxml/0.7.1</v>
      </c>
      <c r="E112" s="9">
        <v>44263</v>
      </c>
      <c r="F112" s="14" t="s">
        <v>79</v>
      </c>
      <c r="G112" s="111" t="str">
        <f t="shared" si="17"/>
        <v>https://pypi.org/project/defusedxml/0.7.1</v>
      </c>
      <c r="H112" s="12">
        <v>44263</v>
      </c>
      <c r="I112" s="23" t="s">
        <v>5532</v>
      </c>
      <c r="J112" s="23" t="s">
        <v>5448</v>
      </c>
      <c r="K112" s="110" t="s">
        <v>1149</v>
      </c>
      <c r="L112" s="110" t="str">
        <f t="shared" si="18"/>
        <v>https://github.com/tiran/defusedxml/security</v>
      </c>
      <c r="M112" s="112" t="s">
        <v>32</v>
      </c>
      <c r="N112" s="113"/>
      <c r="O112" s="114" t="str">
        <f t="shared" si="15"/>
        <v>NVD NIST defusedxml link</v>
      </c>
      <c r="P112" s="117" t="s">
        <v>34</v>
      </c>
      <c r="Q112" s="110" t="str">
        <f t="shared" si="14"/>
        <v>CVE MITRE defusedxml link</v>
      </c>
      <c r="R112" s="117" t="s">
        <v>34</v>
      </c>
      <c r="S112" s="114" t="str">
        <f t="shared" si="12"/>
        <v>Snyk defusedxml link</v>
      </c>
      <c r="T112" s="115" t="s">
        <v>5450</v>
      </c>
      <c r="U112" s="110" t="str">
        <f t="shared" si="16"/>
        <v>Exploit-DB defusedxml link</v>
      </c>
      <c r="V112" s="117" t="s">
        <v>34</v>
      </c>
      <c r="W112" s="117" t="s">
        <v>38</v>
      </c>
    </row>
    <row r="113" spans="1:23" ht="60" x14ac:dyDescent="0.25">
      <c r="A113" s="32">
        <v>110</v>
      </c>
      <c r="B113" s="19" t="s">
        <v>1157</v>
      </c>
      <c r="C113" s="32" t="s">
        <v>1158</v>
      </c>
      <c r="D113" s="110" t="str">
        <f t="shared" si="13"/>
        <v>https://pypi.org/project/diagrams/0.23.4</v>
      </c>
      <c r="E113" s="9">
        <v>45230</v>
      </c>
      <c r="F113" s="14" t="s">
        <v>1159</v>
      </c>
      <c r="G113" s="111" t="str">
        <f t="shared" si="17"/>
        <v>https://pypi.org/project/diagrams/0.24.4</v>
      </c>
      <c r="H113" s="12">
        <v>45726</v>
      </c>
      <c r="I113" s="23" t="s">
        <v>5533</v>
      </c>
      <c r="J113" s="128" t="s">
        <v>152</v>
      </c>
      <c r="K113" s="110" t="s">
        <v>1162</v>
      </c>
      <c r="L113" s="110" t="str">
        <f t="shared" si="18"/>
        <v>https://github.com/mingrammer/diagrams/security</v>
      </c>
      <c r="M113" s="112" t="s">
        <v>32</v>
      </c>
      <c r="N113" s="113"/>
      <c r="O113" s="114" t="str">
        <f t="shared" si="15"/>
        <v>NVD NIST diagrams link</v>
      </c>
      <c r="P113" s="115" t="s">
        <v>5450</v>
      </c>
      <c r="Q113" s="110" t="str">
        <f t="shared" si="14"/>
        <v>CVE MITRE diagrams link</v>
      </c>
      <c r="R113" s="115" t="s">
        <v>5450</v>
      </c>
      <c r="S113" s="114" t="str">
        <f t="shared" ref="S113:S176" si="19">HYPERLINK(CONCATENATE("https://security.snyk.io/vuln/pip?search=",$B113),CONCATENATE("Snyk ",$B113," link"))</f>
        <v>Snyk diagrams link</v>
      </c>
      <c r="T113" s="117" t="s">
        <v>34</v>
      </c>
      <c r="U113" s="110" t="str">
        <f t="shared" si="16"/>
        <v>Exploit-DB diagrams link</v>
      </c>
      <c r="V113" s="117" t="s">
        <v>34</v>
      </c>
      <c r="W113" s="117" t="s">
        <v>38</v>
      </c>
    </row>
    <row r="114" spans="1:23" ht="90" x14ac:dyDescent="0.25">
      <c r="A114" s="32">
        <v>111</v>
      </c>
      <c r="B114" s="19" t="s">
        <v>1168</v>
      </c>
      <c r="C114" s="32">
        <v>20200713</v>
      </c>
      <c r="D114" s="110" t="str">
        <f t="shared" si="13"/>
        <v>https://pypi.org/project/diff-match-patch/20200713</v>
      </c>
      <c r="E114" s="9">
        <v>44026</v>
      </c>
      <c r="F114" s="14">
        <v>20241021</v>
      </c>
      <c r="G114" s="111" t="str">
        <f t="shared" si="17"/>
        <v>https://pypi.org/project/diff-match-patch/20241021</v>
      </c>
      <c r="H114" s="12">
        <v>45587</v>
      </c>
      <c r="I114" s="23" t="s">
        <v>5468</v>
      </c>
      <c r="J114" s="128" t="s">
        <v>263</v>
      </c>
      <c r="K114" s="110" t="s">
        <v>5534</v>
      </c>
      <c r="L114" s="110" t="str">
        <f t="shared" si="18"/>
        <v>https://github.com/diff-match-patch-python/diff-match-patch/security</v>
      </c>
      <c r="M114" s="112" t="s">
        <v>32</v>
      </c>
      <c r="N114" s="113"/>
      <c r="O114" s="114" t="str">
        <f t="shared" si="15"/>
        <v>NVD NIST diff-match-patch link</v>
      </c>
      <c r="P114" s="117" t="s">
        <v>34</v>
      </c>
      <c r="Q114" s="110" t="str">
        <f t="shared" si="14"/>
        <v>CVE MITRE diff-match-patch link</v>
      </c>
      <c r="R114" s="117" t="s">
        <v>34</v>
      </c>
      <c r="S114" s="114" t="str">
        <f t="shared" si="19"/>
        <v>Snyk diff-match-patch link</v>
      </c>
      <c r="T114" s="117" t="s">
        <v>34</v>
      </c>
      <c r="U114" s="110" t="str">
        <f t="shared" si="16"/>
        <v>Exploit-DB diff-match-patch link</v>
      </c>
      <c r="V114" s="117" t="s">
        <v>34</v>
      </c>
      <c r="W114" s="117" t="s">
        <v>38</v>
      </c>
    </row>
    <row r="115" spans="1:23" ht="60" x14ac:dyDescent="0.25">
      <c r="A115" s="32">
        <v>112</v>
      </c>
      <c r="B115" s="19" t="s">
        <v>1178</v>
      </c>
      <c r="C115" s="32" t="s">
        <v>1179</v>
      </c>
      <c r="D115" s="110" t="str">
        <f t="shared" si="13"/>
        <v>https://pypi.org/project/dill/0.3.6</v>
      </c>
      <c r="E115" s="9">
        <v>44858</v>
      </c>
      <c r="F115" s="14" t="s">
        <v>793</v>
      </c>
      <c r="G115" s="111" t="str">
        <f t="shared" si="17"/>
        <v>https://pypi.org/project/dill/0.4.0</v>
      </c>
      <c r="H115" s="12">
        <v>45763</v>
      </c>
      <c r="I115" s="23" t="s">
        <v>5453</v>
      </c>
      <c r="J115" s="23" t="s">
        <v>5448</v>
      </c>
      <c r="K115" s="110" t="s">
        <v>5535</v>
      </c>
      <c r="L115" s="110" t="str">
        <f t="shared" si="18"/>
        <v>https://github.com/uqfoundation/dill/security</v>
      </c>
      <c r="M115" s="112" t="s">
        <v>32</v>
      </c>
      <c r="N115" s="113"/>
      <c r="O115" s="114" t="str">
        <f t="shared" si="15"/>
        <v>NVD NIST dill link</v>
      </c>
      <c r="P115" s="115" t="s">
        <v>5450</v>
      </c>
      <c r="Q115" s="110" t="str">
        <f t="shared" si="14"/>
        <v>CVE MITRE dill link</v>
      </c>
      <c r="R115" s="115" t="s">
        <v>5450</v>
      </c>
      <c r="S115" s="114" t="str">
        <f t="shared" si="19"/>
        <v>Snyk dill link</v>
      </c>
      <c r="T115" s="117" t="s">
        <v>34</v>
      </c>
      <c r="U115" s="110" t="str">
        <f t="shared" si="16"/>
        <v>Exploit-DB dill link</v>
      </c>
      <c r="V115" s="117" t="s">
        <v>34</v>
      </c>
      <c r="W115" s="117" t="s">
        <v>38</v>
      </c>
    </row>
    <row r="116" spans="1:23" ht="45" x14ac:dyDescent="0.25">
      <c r="A116" s="32">
        <v>113</v>
      </c>
      <c r="B116" s="19" t="s">
        <v>1190</v>
      </c>
      <c r="C116" s="32" t="s">
        <v>1191</v>
      </c>
      <c r="D116" s="110" t="str">
        <f t="shared" si="13"/>
        <v>https://pypi.org/project/distlib/0.3.7</v>
      </c>
      <c r="E116" s="9">
        <v>45124</v>
      </c>
      <c r="F116" s="14" t="s">
        <v>1192</v>
      </c>
      <c r="G116" s="111" t="str">
        <f t="shared" si="17"/>
        <v>https://pypi.org/project/distlib/0.3.9</v>
      </c>
      <c r="H116" s="12">
        <v>45575</v>
      </c>
      <c r="I116" s="128" t="s">
        <v>152</v>
      </c>
      <c r="J116" s="23" t="s">
        <v>5448</v>
      </c>
      <c r="K116" s="110" t="s">
        <v>1194</v>
      </c>
      <c r="L116" s="110" t="str">
        <f t="shared" si="18"/>
        <v>https://github.com/pypa/distlib/security</v>
      </c>
      <c r="M116" s="112" t="s">
        <v>32</v>
      </c>
      <c r="N116" s="113"/>
      <c r="O116" s="114" t="str">
        <f t="shared" si="15"/>
        <v>NVD NIST distlib link</v>
      </c>
      <c r="P116" s="117" t="s">
        <v>34</v>
      </c>
      <c r="Q116" s="110" t="str">
        <f t="shared" si="14"/>
        <v>CVE MITRE distlib link</v>
      </c>
      <c r="R116" s="117" t="s">
        <v>34</v>
      </c>
      <c r="S116" s="114" t="str">
        <f t="shared" si="19"/>
        <v>Snyk distlib link</v>
      </c>
      <c r="T116" s="117" t="s">
        <v>34</v>
      </c>
      <c r="U116" s="110" t="str">
        <f t="shared" si="16"/>
        <v>Exploit-DB distlib link</v>
      </c>
      <c r="V116" s="117" t="s">
        <v>34</v>
      </c>
      <c r="W116" s="117" t="s">
        <v>38</v>
      </c>
    </row>
    <row r="117" spans="1:23" ht="60" x14ac:dyDescent="0.25">
      <c r="A117" s="32">
        <v>114</v>
      </c>
      <c r="B117" s="19" t="s">
        <v>1200</v>
      </c>
      <c r="C117" s="32" t="s">
        <v>981</v>
      </c>
      <c r="D117" s="110" t="str">
        <f t="shared" si="13"/>
        <v>https://pypi.org/project/distributed/2023.6.0</v>
      </c>
      <c r="E117" s="9">
        <v>44936</v>
      </c>
      <c r="F117" s="14" t="s">
        <v>5536</v>
      </c>
      <c r="G117" s="111" t="s">
        <v>5537</v>
      </c>
      <c r="H117" s="12">
        <v>45798</v>
      </c>
      <c r="I117" s="23" t="s">
        <v>5463</v>
      </c>
      <c r="J117" s="23" t="s">
        <v>5448</v>
      </c>
      <c r="K117" s="110" t="s">
        <v>1203</v>
      </c>
      <c r="L117" s="110" t="str">
        <f t="shared" si="18"/>
        <v>https://github.com/dask/distributed/security</v>
      </c>
      <c r="M117" s="115" t="s">
        <v>5450</v>
      </c>
      <c r="N117" s="113"/>
      <c r="O117" s="114" t="str">
        <f t="shared" si="15"/>
        <v>NVD NIST distributed link</v>
      </c>
      <c r="P117" s="115" t="s">
        <v>5450</v>
      </c>
      <c r="Q117" s="110" t="str">
        <f t="shared" si="14"/>
        <v>CVE MITRE distributed link</v>
      </c>
      <c r="R117" s="115" t="s">
        <v>5450</v>
      </c>
      <c r="S117" s="114" t="str">
        <f t="shared" si="19"/>
        <v>Snyk distributed link</v>
      </c>
      <c r="T117" s="117" t="s">
        <v>34</v>
      </c>
      <c r="U117" s="110" t="str">
        <f t="shared" si="16"/>
        <v>Exploit-DB distributed link</v>
      </c>
      <c r="V117" s="117" t="s">
        <v>34</v>
      </c>
      <c r="W117" s="117" t="s">
        <v>38</v>
      </c>
    </row>
    <row r="118" spans="1:23" ht="90" x14ac:dyDescent="0.25">
      <c r="A118" s="32">
        <v>115</v>
      </c>
      <c r="B118" s="19" t="s">
        <v>1209</v>
      </c>
      <c r="C118" s="32">
        <v>0.11</v>
      </c>
      <c r="D118" s="110" t="str">
        <f t="shared" si="13"/>
        <v>https://pypi.org/project/docstring-to-markdown/0.11</v>
      </c>
      <c r="E118" s="9">
        <v>44897</v>
      </c>
      <c r="F118" s="14">
        <v>0.17</v>
      </c>
      <c r="G118" s="111" t="str">
        <f t="shared" si="17"/>
        <v>https://pypi.org/project/docstring-to-markdown/0.17</v>
      </c>
      <c r="H118" s="12">
        <v>45780</v>
      </c>
      <c r="I118" s="23" t="s">
        <v>5468</v>
      </c>
      <c r="J118" s="128" t="s">
        <v>152</v>
      </c>
      <c r="K118" s="110" t="s">
        <v>5538</v>
      </c>
      <c r="L118" s="110" t="str">
        <f t="shared" si="18"/>
        <v>https://github.com/python-lsp/docstring-to-markdown/security</v>
      </c>
      <c r="M118" s="112" t="s">
        <v>32</v>
      </c>
      <c r="N118" s="113"/>
      <c r="O118" s="114" t="str">
        <f t="shared" si="15"/>
        <v>NVD NIST docstring-to-markdown link</v>
      </c>
      <c r="P118" s="117" t="s">
        <v>34</v>
      </c>
      <c r="Q118" s="110" t="str">
        <f t="shared" si="14"/>
        <v>CVE MITRE docstring-to-markdown link</v>
      </c>
      <c r="R118" s="117" t="s">
        <v>34</v>
      </c>
      <c r="S118" s="114" t="str">
        <f t="shared" si="19"/>
        <v>Snyk docstring-to-markdown link</v>
      </c>
      <c r="T118" s="117" t="s">
        <v>34</v>
      </c>
      <c r="U118" s="110" t="str">
        <f t="shared" si="16"/>
        <v>Exploit-DB docstring-to-markdown link</v>
      </c>
      <c r="V118" s="117" t="s">
        <v>34</v>
      </c>
      <c r="W118" s="117" t="s">
        <v>38</v>
      </c>
    </row>
    <row r="119" spans="1:23" ht="60" x14ac:dyDescent="0.25">
      <c r="A119" s="32">
        <v>116</v>
      </c>
      <c r="B119" s="19" t="s">
        <v>1219</v>
      </c>
      <c r="C119" s="32" t="s">
        <v>1024</v>
      </c>
      <c r="D119" s="110" t="str">
        <f t="shared" si="13"/>
        <v>https://pypi.org/project/docutils/0.18.1</v>
      </c>
      <c r="E119" s="9">
        <v>44524</v>
      </c>
      <c r="F119" s="14" t="s">
        <v>1220</v>
      </c>
      <c r="G119" s="111" t="str">
        <f t="shared" si="17"/>
        <v>https://pypi.org/project/docutils/0.21.2</v>
      </c>
      <c r="H119" s="12">
        <v>45406</v>
      </c>
      <c r="I119" s="23" t="s">
        <v>5451</v>
      </c>
      <c r="J119" s="23" t="s">
        <v>44</v>
      </c>
      <c r="K119" s="110" t="s">
        <v>5539</v>
      </c>
      <c r="L119" s="110" t="str">
        <f t="shared" si="18"/>
        <v>https://github.com/docutils/docutils/security</v>
      </c>
      <c r="M119" s="112" t="s">
        <v>32</v>
      </c>
      <c r="N119" s="113"/>
      <c r="O119" s="114" t="str">
        <f t="shared" si="15"/>
        <v>NVD NIST docutils link</v>
      </c>
      <c r="P119" s="115" t="s">
        <v>5450</v>
      </c>
      <c r="Q119" s="110" t="str">
        <f t="shared" si="14"/>
        <v>CVE MITRE docutils link</v>
      </c>
      <c r="R119" s="115" t="s">
        <v>5450</v>
      </c>
      <c r="S119" s="114" t="str">
        <f t="shared" si="19"/>
        <v>Snyk docutils link</v>
      </c>
      <c r="T119" s="115" t="s">
        <v>5450</v>
      </c>
      <c r="U119" s="110" t="str">
        <f t="shared" si="16"/>
        <v>Exploit-DB docutils link</v>
      </c>
      <c r="V119" s="117" t="s">
        <v>34</v>
      </c>
      <c r="W119" s="117" t="s">
        <v>38</v>
      </c>
    </row>
    <row r="120" spans="1:23" ht="60" x14ac:dyDescent="0.25">
      <c r="A120" s="32">
        <v>117</v>
      </c>
      <c r="B120" s="19" t="s">
        <v>1232</v>
      </c>
      <c r="C120" s="32">
        <v>0.4</v>
      </c>
      <c r="D120" s="110" t="str">
        <f t="shared" si="13"/>
        <v>https://pypi.org/project/entrypoints/0.4</v>
      </c>
      <c r="E120" s="9">
        <v>44595</v>
      </c>
      <c r="F120" s="14">
        <v>0.4</v>
      </c>
      <c r="G120" s="111" t="str">
        <f t="shared" si="17"/>
        <v>https://pypi.org/project/entrypoints/0.4</v>
      </c>
      <c r="H120" s="12">
        <v>44595</v>
      </c>
      <c r="I120" s="23" t="s">
        <v>5473</v>
      </c>
      <c r="J120" s="128" t="s">
        <v>152</v>
      </c>
      <c r="K120" s="110" t="s">
        <v>1235</v>
      </c>
      <c r="L120" s="110" t="str">
        <f t="shared" si="18"/>
        <v>https://github.com/takluyver/entrypoints/security</v>
      </c>
      <c r="M120" s="112" t="s">
        <v>32</v>
      </c>
      <c r="N120" s="113"/>
      <c r="O120" s="114" t="str">
        <f t="shared" si="15"/>
        <v>NVD NIST entrypoints link</v>
      </c>
      <c r="P120" s="115" t="s">
        <v>5450</v>
      </c>
      <c r="Q120" s="110" t="str">
        <f t="shared" si="14"/>
        <v>CVE MITRE entrypoints link</v>
      </c>
      <c r="R120" s="115" t="s">
        <v>5450</v>
      </c>
      <c r="S120" s="114" t="str">
        <f t="shared" si="19"/>
        <v>Snyk entrypoints link</v>
      </c>
      <c r="T120" s="117" t="s">
        <v>34</v>
      </c>
      <c r="U120" s="110" t="str">
        <f t="shared" si="16"/>
        <v>Exploit-DB entrypoints link</v>
      </c>
      <c r="V120" s="117" t="s">
        <v>34</v>
      </c>
      <c r="W120" s="117" t="s">
        <v>38</v>
      </c>
    </row>
    <row r="121" spans="1:23" ht="60" x14ac:dyDescent="0.25">
      <c r="A121" s="32">
        <v>118</v>
      </c>
      <c r="B121" s="19" t="s">
        <v>1241</v>
      </c>
      <c r="C121" s="32" t="s">
        <v>555</v>
      </c>
      <c r="D121" s="110" t="str">
        <f t="shared" si="13"/>
        <v>https://pypi.org/project/et-xmlfile/1.1.0</v>
      </c>
      <c r="E121" s="9">
        <v>44312</v>
      </c>
      <c r="F121" s="14" t="s">
        <v>366</v>
      </c>
      <c r="G121" s="111" t="str">
        <f t="shared" si="17"/>
        <v>https://pypi.org/project/et-xmlfile/2.0.0</v>
      </c>
      <c r="H121" s="12" t="s">
        <v>5540</v>
      </c>
      <c r="I121" s="23" t="s">
        <v>5453</v>
      </c>
      <c r="J121" s="23" t="s">
        <v>5448</v>
      </c>
      <c r="K121" s="110" t="s">
        <v>5541</v>
      </c>
      <c r="L121" s="110" t="str">
        <f t="shared" si="18"/>
        <v>https://github.com/biydnd/et_xmlfile/security</v>
      </c>
      <c r="M121" s="112" t="s">
        <v>32</v>
      </c>
      <c r="N121" s="113"/>
      <c r="O121" s="114" t="str">
        <f t="shared" si="15"/>
        <v>NVD NIST et-xmlfile link</v>
      </c>
      <c r="P121" s="117" t="s">
        <v>34</v>
      </c>
      <c r="Q121" s="110" t="str">
        <f t="shared" si="14"/>
        <v>CVE MITRE et-xmlfile link</v>
      </c>
      <c r="R121" s="117" t="s">
        <v>34</v>
      </c>
      <c r="S121" s="114" t="str">
        <f t="shared" si="19"/>
        <v>Snyk et-xmlfile link</v>
      </c>
      <c r="T121" s="117" t="s">
        <v>34</v>
      </c>
      <c r="U121" s="110" t="str">
        <f>HYPERLINK(CONCATENATE("https://www.exploit-db.com/search?q=",$B121,"&amp;verified=true"),CONCATENATE("Exploit-DB ",$B121," link"))</f>
        <v>Exploit-DB et-xmlfile link</v>
      </c>
      <c r="V121" s="117" t="s">
        <v>34</v>
      </c>
      <c r="W121" s="117" t="s">
        <v>38</v>
      </c>
    </row>
    <row r="122" spans="1:23" ht="60" x14ac:dyDescent="0.25">
      <c r="A122" s="32">
        <v>119</v>
      </c>
      <c r="B122" s="19" t="s">
        <v>1248</v>
      </c>
      <c r="C122" s="32" t="s">
        <v>1249</v>
      </c>
      <c r="D122" s="110" t="str">
        <f t="shared" si="13"/>
        <v>https://pypi.org/project/executing/0.8.3</v>
      </c>
      <c r="E122" s="9">
        <v>44620</v>
      </c>
      <c r="F122" s="14" t="s">
        <v>1250</v>
      </c>
      <c r="G122" s="111" t="str">
        <f t="shared" si="17"/>
        <v>https://pypi.org/project/executing/2.2.0</v>
      </c>
      <c r="H122" s="12">
        <v>45680</v>
      </c>
      <c r="I122" s="23" t="s">
        <v>5453</v>
      </c>
      <c r="J122" s="128" t="s">
        <v>152</v>
      </c>
      <c r="K122" s="110" t="s">
        <v>1253</v>
      </c>
      <c r="L122" s="110" t="str">
        <f t="shared" si="18"/>
        <v>https://github.com/alexmojaki/executing/security</v>
      </c>
      <c r="M122" s="112" t="s">
        <v>32</v>
      </c>
      <c r="N122" s="113"/>
      <c r="O122" s="114" t="str">
        <f t="shared" si="15"/>
        <v>NVD NIST executing link</v>
      </c>
      <c r="P122" s="129" t="s">
        <v>5497</v>
      </c>
      <c r="Q122" s="110" t="str">
        <f t="shared" si="14"/>
        <v>CVE MITRE executing link</v>
      </c>
      <c r="R122" s="129" t="s">
        <v>5497</v>
      </c>
      <c r="S122" s="114" t="str">
        <f t="shared" si="19"/>
        <v>Snyk executing link</v>
      </c>
      <c r="T122" s="117" t="s">
        <v>34</v>
      </c>
      <c r="U122" s="110" t="str">
        <f t="shared" si="16"/>
        <v>Exploit-DB executing link</v>
      </c>
      <c r="V122" s="115" t="s">
        <v>5450</v>
      </c>
      <c r="W122" s="129" t="s">
        <v>5497</v>
      </c>
    </row>
    <row r="123" spans="1:23" ht="75" x14ac:dyDescent="0.25">
      <c r="A123" s="32">
        <v>120</v>
      </c>
      <c r="B123" s="19" t="s">
        <v>1259</v>
      </c>
      <c r="C123" s="32" t="s">
        <v>1260</v>
      </c>
      <c r="D123" s="110" t="str">
        <f t="shared" si="13"/>
        <v>https://pypi.org/project/fastjsonschema/2.16.2</v>
      </c>
      <c r="E123" s="9">
        <v>44824</v>
      </c>
      <c r="F123" s="14" t="s">
        <v>1261</v>
      </c>
      <c r="G123" s="111" t="str">
        <f t="shared" si="17"/>
        <v>https://pypi.org/project/fastjsonschema/2.21.1</v>
      </c>
      <c r="H123" s="12">
        <v>45628</v>
      </c>
      <c r="I123" s="128" t="s">
        <v>152</v>
      </c>
      <c r="J123" s="23" t="s">
        <v>5448</v>
      </c>
      <c r="K123" s="110" t="s">
        <v>1264</v>
      </c>
      <c r="L123" s="110" t="str">
        <f t="shared" si="18"/>
        <v>https://github.com/horejsek/python-fastjsonschema/security</v>
      </c>
      <c r="M123" s="112" t="s">
        <v>32</v>
      </c>
      <c r="N123" s="113"/>
      <c r="O123" s="114" t="str">
        <f t="shared" si="15"/>
        <v>NVD NIST fastjsonschema link</v>
      </c>
      <c r="P123" s="117" t="s">
        <v>34</v>
      </c>
      <c r="Q123" s="110" t="str">
        <f t="shared" si="14"/>
        <v>CVE MITRE fastjsonschema link</v>
      </c>
      <c r="R123" s="117" t="s">
        <v>34</v>
      </c>
      <c r="S123" s="114" t="str">
        <f t="shared" si="19"/>
        <v>Snyk fastjsonschema link</v>
      </c>
      <c r="T123" s="117" t="s">
        <v>34</v>
      </c>
      <c r="U123" s="110" t="str">
        <f t="shared" si="16"/>
        <v>Exploit-DB fastjsonschema link</v>
      </c>
      <c r="V123" s="117" t="s">
        <v>34</v>
      </c>
      <c r="W123" s="117" t="s">
        <v>38</v>
      </c>
    </row>
    <row r="124" spans="1:23" ht="60" x14ac:dyDescent="0.25">
      <c r="A124" s="32">
        <v>121</v>
      </c>
      <c r="B124" s="19" t="s">
        <v>1270</v>
      </c>
      <c r="C124" s="32" t="s">
        <v>1271</v>
      </c>
      <c r="D124" s="110" t="str">
        <f t="shared" si="13"/>
        <v>https://pypi.org/project/filelock/3.12.2</v>
      </c>
      <c r="E124" s="9">
        <v>45090</v>
      </c>
      <c r="F124" s="14" t="s">
        <v>1272</v>
      </c>
      <c r="G124" s="111" t="str">
        <f t="shared" si="17"/>
        <v>https://pypi.org/project/filelock/3.18.0</v>
      </c>
      <c r="H124" s="12">
        <v>45730</v>
      </c>
      <c r="I124" s="23" t="s">
        <v>5451</v>
      </c>
      <c r="J124" s="23" t="s">
        <v>5448</v>
      </c>
      <c r="K124" s="110" t="s">
        <v>5542</v>
      </c>
      <c r="L124" s="110" t="str">
        <f t="shared" si="18"/>
        <v>https://github.com/tox-dev/filelock/security</v>
      </c>
      <c r="M124" s="112" t="s">
        <v>32</v>
      </c>
      <c r="N124" s="113"/>
      <c r="O124" s="114" t="str">
        <f t="shared" si="15"/>
        <v>NVD NIST filelock link</v>
      </c>
      <c r="P124" s="115" t="s">
        <v>5450</v>
      </c>
      <c r="Q124" s="110" t="str">
        <f t="shared" si="14"/>
        <v>CVE MITRE filelock link</v>
      </c>
      <c r="R124" s="115" t="s">
        <v>5450</v>
      </c>
      <c r="S124" s="114" t="str">
        <f t="shared" si="19"/>
        <v>Snyk filelock link</v>
      </c>
      <c r="T124" s="117" t="s">
        <v>34</v>
      </c>
      <c r="U124" s="110" t="str">
        <f t="shared" si="16"/>
        <v>Exploit-DB filelock link</v>
      </c>
      <c r="V124" s="117" t="s">
        <v>34</v>
      </c>
      <c r="W124" s="117" t="s">
        <v>38</v>
      </c>
    </row>
    <row r="125" spans="1:23" ht="45" x14ac:dyDescent="0.25">
      <c r="A125" s="32">
        <v>122</v>
      </c>
      <c r="B125" s="19" t="s">
        <v>1281</v>
      </c>
      <c r="C125" s="32" t="s">
        <v>1282</v>
      </c>
      <c r="D125" s="110" t="str">
        <f t="shared" ref="D125:D188" si="20">HYPERLINK(_xlfn.CONCAT("https://pypi.org/project/",$B125,"/",$C125))</f>
        <v>https://pypi.org/project/flake8/6.0.0</v>
      </c>
      <c r="E125" s="9">
        <v>44889</v>
      </c>
      <c r="F125" s="14" t="s">
        <v>1283</v>
      </c>
      <c r="G125" s="111" t="str">
        <f t="shared" si="17"/>
        <v>https://pypi.org/project/flake8/7.3.0</v>
      </c>
      <c r="H125" s="12">
        <v>45829</v>
      </c>
      <c r="I125" s="23" t="s">
        <v>5451</v>
      </c>
      <c r="J125" s="23" t="s">
        <v>5448</v>
      </c>
      <c r="K125" s="110" t="s">
        <v>1286</v>
      </c>
      <c r="L125" s="110" t="str">
        <f t="shared" si="18"/>
        <v>https://github.com/pycqa/flake8/security</v>
      </c>
      <c r="M125" s="112" t="s">
        <v>32</v>
      </c>
      <c r="N125" s="113"/>
      <c r="O125" s="114" t="str">
        <f t="shared" si="15"/>
        <v>NVD NIST flake8 link</v>
      </c>
      <c r="P125" s="117" t="s">
        <v>34</v>
      </c>
      <c r="Q125" s="110" t="str">
        <f t="shared" si="14"/>
        <v>CVE MITRE flake8 link</v>
      </c>
      <c r="R125" s="117" t="s">
        <v>34</v>
      </c>
      <c r="S125" s="114" t="str">
        <f t="shared" si="19"/>
        <v>Snyk flake8 link</v>
      </c>
      <c r="T125" s="117" t="s">
        <v>34</v>
      </c>
      <c r="U125" s="110" t="str">
        <f t="shared" si="16"/>
        <v>Exploit-DB flake8 link</v>
      </c>
      <c r="V125" s="117" t="s">
        <v>34</v>
      </c>
      <c r="W125" s="117" t="s">
        <v>38</v>
      </c>
    </row>
    <row r="126" spans="1:23" ht="60" x14ac:dyDescent="0.25">
      <c r="A126" s="32">
        <v>123</v>
      </c>
      <c r="B126" s="19" t="s">
        <v>1292</v>
      </c>
      <c r="C126" s="118" t="s">
        <v>1293</v>
      </c>
      <c r="D126" s="110" t="str">
        <f t="shared" si="20"/>
        <v>https://pypi.org/project/Flask/2.2.2</v>
      </c>
      <c r="E126" s="9">
        <v>44782</v>
      </c>
      <c r="F126" s="14" t="s">
        <v>489</v>
      </c>
      <c r="G126" s="111" t="str">
        <f t="shared" si="17"/>
        <v>https://pypi.org/project/Flask/3.1.1</v>
      </c>
      <c r="H126" s="12">
        <v>45791</v>
      </c>
      <c r="I126" s="23" t="s">
        <v>5451</v>
      </c>
      <c r="J126" s="23" t="s">
        <v>5448</v>
      </c>
      <c r="K126" s="110" t="s">
        <v>1296</v>
      </c>
      <c r="L126" s="110" t="str">
        <f t="shared" si="18"/>
        <v>https://github.com/pallets/flask//security</v>
      </c>
      <c r="M126" s="119" t="s">
        <v>5543</v>
      </c>
      <c r="N126" s="113"/>
      <c r="O126" s="114" t="str">
        <f t="shared" si="15"/>
        <v>NVD NIST Flask link</v>
      </c>
      <c r="P126" s="115" t="s">
        <v>5450</v>
      </c>
      <c r="Q126" s="110" t="str">
        <f t="shared" si="14"/>
        <v>CVE MITRE Flask link</v>
      </c>
      <c r="R126" s="129" t="s">
        <v>5497</v>
      </c>
      <c r="S126" s="114" t="str">
        <f t="shared" si="19"/>
        <v>Snyk Flask link</v>
      </c>
      <c r="T126" s="115" t="s">
        <v>5450</v>
      </c>
      <c r="U126" s="110" t="str">
        <f t="shared" si="16"/>
        <v>Exploit-DB Flask link</v>
      </c>
      <c r="V126" s="117" t="s">
        <v>34</v>
      </c>
      <c r="W126" s="129" t="s">
        <v>5497</v>
      </c>
    </row>
    <row r="127" spans="1:23" ht="75" x14ac:dyDescent="0.25">
      <c r="A127" s="32">
        <v>124</v>
      </c>
      <c r="B127" s="19" t="s">
        <v>1306</v>
      </c>
      <c r="C127" s="32">
        <v>1.1299999999999999</v>
      </c>
      <c r="D127" s="110" t="str">
        <f t="shared" si="20"/>
        <v>https://pypi.org/project/Flask-Compress/1.13</v>
      </c>
      <c r="E127" s="9">
        <v>44825</v>
      </c>
      <c r="F127" s="14">
        <v>1.17</v>
      </c>
      <c r="G127" s="111" t="str">
        <f t="shared" si="17"/>
        <v>https://pypi.org/project/Flask-Compress/1.17</v>
      </c>
      <c r="H127" s="12">
        <v>45579</v>
      </c>
      <c r="I127" s="23" t="s">
        <v>5451</v>
      </c>
      <c r="J127" s="128" t="s">
        <v>152</v>
      </c>
      <c r="K127" s="110" t="s">
        <v>1310</v>
      </c>
      <c r="L127" s="110" t="str">
        <f t="shared" si="18"/>
        <v>https://github.com/colour-science/flask-compress/security</v>
      </c>
      <c r="M127" s="112" t="s">
        <v>32</v>
      </c>
      <c r="N127" s="113"/>
      <c r="O127" s="114" t="str">
        <f t="shared" si="15"/>
        <v>NVD NIST Flask-Compress link</v>
      </c>
      <c r="P127" s="117" t="s">
        <v>34</v>
      </c>
      <c r="Q127" s="110" t="str">
        <f t="shared" si="14"/>
        <v>CVE MITRE Flask-Compress link</v>
      </c>
      <c r="R127" s="117" t="s">
        <v>34</v>
      </c>
      <c r="S127" s="114" t="str">
        <f t="shared" si="19"/>
        <v>Snyk Flask-Compress link</v>
      </c>
      <c r="T127" s="117" t="s">
        <v>34</v>
      </c>
      <c r="U127" s="110" t="str">
        <f t="shared" si="16"/>
        <v>Exploit-DB Flask-Compress link</v>
      </c>
      <c r="V127" s="117" t="s">
        <v>34</v>
      </c>
      <c r="W127" s="117" t="s">
        <v>38</v>
      </c>
    </row>
    <row r="128" spans="1:23" ht="60" x14ac:dyDescent="0.25">
      <c r="A128" s="32">
        <v>125</v>
      </c>
      <c r="B128" s="19" t="s">
        <v>1316</v>
      </c>
      <c r="C128" s="118" t="s">
        <v>1317</v>
      </c>
      <c r="D128" s="110" t="str">
        <f t="shared" si="20"/>
        <v>https://pypi.org/project/fonttools/4.25.0</v>
      </c>
      <c r="E128" s="9">
        <v>44383</v>
      </c>
      <c r="F128" s="14" t="s">
        <v>1318</v>
      </c>
      <c r="G128" s="111" t="str">
        <f t="shared" si="17"/>
        <v>https://pypi.org/project/fonttools/4.58.5</v>
      </c>
      <c r="H128" s="12">
        <v>45842</v>
      </c>
      <c r="I128" s="23" t="s">
        <v>5451</v>
      </c>
      <c r="J128" s="23" t="s">
        <v>5448</v>
      </c>
      <c r="K128" s="110" t="s">
        <v>5544</v>
      </c>
      <c r="L128" s="110" t="str">
        <f t="shared" si="18"/>
        <v>https://github.com/fonttools/fonttools/security</v>
      </c>
      <c r="M128" s="115" t="s">
        <v>5450</v>
      </c>
      <c r="N128" s="133" t="s">
        <v>1324</v>
      </c>
      <c r="O128" s="114" t="str">
        <f t="shared" si="15"/>
        <v>NVD NIST fonttools link</v>
      </c>
      <c r="P128" s="115" t="s">
        <v>5450</v>
      </c>
      <c r="Q128" s="110" t="str">
        <f t="shared" si="14"/>
        <v>CVE MITRE fonttools link</v>
      </c>
      <c r="R128" s="115" t="s">
        <v>5450</v>
      </c>
      <c r="S128" s="114" t="str">
        <f t="shared" si="19"/>
        <v>Snyk fonttools link</v>
      </c>
      <c r="T128" s="115" t="s">
        <v>5450</v>
      </c>
      <c r="U128" s="110" t="str">
        <f t="shared" si="16"/>
        <v>Exploit-DB fonttools link</v>
      </c>
      <c r="V128" s="117" t="s">
        <v>34</v>
      </c>
      <c r="W128" s="117" t="s">
        <v>38</v>
      </c>
    </row>
    <row r="129" spans="1:23" ht="45" x14ac:dyDescent="0.25">
      <c r="A129" s="32">
        <v>126</v>
      </c>
      <c r="B129" s="19" t="s">
        <v>1333</v>
      </c>
      <c r="C129" s="32" t="s">
        <v>251</v>
      </c>
      <c r="D129" s="110" t="str">
        <f t="shared" si="20"/>
        <v>https://pypi.org/project/fqdn/1.5.1</v>
      </c>
      <c r="E129" s="9">
        <v>44266</v>
      </c>
      <c r="F129" s="14" t="s">
        <v>251</v>
      </c>
      <c r="G129" s="111" t="str">
        <f t="shared" si="17"/>
        <v>https://pypi.org/project/fqdn/1.5.1</v>
      </c>
      <c r="H129" s="12">
        <v>44266</v>
      </c>
      <c r="I129" s="23" t="s">
        <v>5545</v>
      </c>
      <c r="J129" s="23" t="s">
        <v>5448</v>
      </c>
      <c r="K129" s="110" t="s">
        <v>1336</v>
      </c>
      <c r="L129" s="110" t="str">
        <f t="shared" si="18"/>
        <v>https://github.com/ypcrts/fqdn/security</v>
      </c>
      <c r="M129" s="115" t="s">
        <v>5450</v>
      </c>
      <c r="N129" s="113"/>
      <c r="O129" s="114" t="str">
        <f t="shared" si="15"/>
        <v>NVD NIST fqdn link</v>
      </c>
      <c r="P129" s="115" t="s">
        <v>5450</v>
      </c>
      <c r="Q129" s="110" t="str">
        <f t="shared" si="14"/>
        <v>CVE MITRE fqdn link</v>
      </c>
      <c r="R129" s="115" t="s">
        <v>5450</v>
      </c>
      <c r="S129" s="114" t="str">
        <f t="shared" si="19"/>
        <v>Snyk fqdn link</v>
      </c>
      <c r="T129" s="117" t="s">
        <v>34</v>
      </c>
      <c r="U129" s="110" t="str">
        <f t="shared" si="16"/>
        <v>Exploit-DB fqdn link</v>
      </c>
      <c r="V129" s="117" t="s">
        <v>34</v>
      </c>
      <c r="W129" s="117" t="s">
        <v>38</v>
      </c>
    </row>
    <row r="130" spans="1:23" ht="60" x14ac:dyDescent="0.25">
      <c r="A130" s="32">
        <v>127</v>
      </c>
      <c r="B130" s="19" t="s">
        <v>1342</v>
      </c>
      <c r="C130" s="32" t="s">
        <v>1343</v>
      </c>
      <c r="D130" s="110" t="str">
        <f t="shared" si="20"/>
        <v>https://pypi.org/project/frozenlist/1.3.3</v>
      </c>
      <c r="E130" s="9">
        <v>44874</v>
      </c>
      <c r="F130" s="14" t="s">
        <v>1044</v>
      </c>
      <c r="G130" s="111" t="str">
        <f t="shared" si="17"/>
        <v>https://pypi.org/project/frozenlist/1.7.0</v>
      </c>
      <c r="H130" s="12">
        <v>45818</v>
      </c>
      <c r="I130" s="23" t="s">
        <v>5451</v>
      </c>
      <c r="J130" s="23" t="s">
        <v>5448</v>
      </c>
      <c r="K130" s="110" t="s">
        <v>5546</v>
      </c>
      <c r="L130" s="110" t="str">
        <f t="shared" si="18"/>
        <v>https://github.com/aio-libs/frozenlist/security</v>
      </c>
      <c r="M130" s="112" t="s">
        <v>32</v>
      </c>
      <c r="N130" s="113"/>
      <c r="O130" s="114" t="str">
        <f t="shared" si="15"/>
        <v>NVD NIST frozenlist link</v>
      </c>
      <c r="P130" s="117" t="s">
        <v>34</v>
      </c>
      <c r="Q130" s="110" t="str">
        <f t="shared" si="14"/>
        <v>CVE MITRE frozenlist link</v>
      </c>
      <c r="R130" s="117" t="s">
        <v>34</v>
      </c>
      <c r="S130" s="114" t="str">
        <f t="shared" si="19"/>
        <v>Snyk frozenlist link</v>
      </c>
      <c r="T130" s="117" t="s">
        <v>34</v>
      </c>
      <c r="U130" s="110" t="str">
        <f t="shared" si="16"/>
        <v>Exploit-DB frozenlist link</v>
      </c>
      <c r="V130" s="117" t="s">
        <v>34</v>
      </c>
      <c r="W130" s="117" t="s">
        <v>38</v>
      </c>
    </row>
    <row r="131" spans="1:23" ht="60" x14ac:dyDescent="0.25">
      <c r="A131" s="32">
        <v>128</v>
      </c>
      <c r="B131" s="19" t="s">
        <v>1351</v>
      </c>
      <c r="C131" s="32" t="s">
        <v>1352</v>
      </c>
      <c r="D131" s="110" t="str">
        <f t="shared" si="20"/>
        <v>https://pypi.org/project/fsspec/2023.3.0</v>
      </c>
      <c r="E131" s="9">
        <v>44990</v>
      </c>
      <c r="F131" s="14" t="s">
        <v>982</v>
      </c>
      <c r="G131" s="111" t="str">
        <f t="shared" si="17"/>
        <v>https://pypi.org/project/fsspec/2025.5.1</v>
      </c>
      <c r="H131" s="12">
        <v>45801</v>
      </c>
      <c r="I131" s="23" t="s">
        <v>5451</v>
      </c>
      <c r="J131" s="23" t="s">
        <v>44</v>
      </c>
      <c r="K131" s="110" t="s">
        <v>1355</v>
      </c>
      <c r="L131" s="110" t="str">
        <f t="shared" si="18"/>
        <v>https://github.com/fsspec/filesystem_spec/security</v>
      </c>
      <c r="M131" s="112" t="s">
        <v>32</v>
      </c>
      <c r="N131" s="113"/>
      <c r="O131" s="114" t="str">
        <f t="shared" si="15"/>
        <v>NVD NIST fsspec link</v>
      </c>
      <c r="P131" s="117" t="s">
        <v>34</v>
      </c>
      <c r="Q131" s="110" t="str">
        <f t="shared" ref="Q131:Q194" si="21">HYPERLINK(CONCATENATE("https://cve.mitre.org/cgi-bin/cvekey.cgi?keyword=",$B131),CONCATENATE("CVE MITRE ",$B131," link"))</f>
        <v>CVE MITRE fsspec link</v>
      </c>
      <c r="R131" s="117" t="s">
        <v>34</v>
      </c>
      <c r="S131" s="114" t="str">
        <f t="shared" si="19"/>
        <v>Snyk fsspec link</v>
      </c>
      <c r="T131" s="117" t="s">
        <v>34</v>
      </c>
      <c r="U131" s="110" t="str">
        <f t="shared" si="16"/>
        <v>Exploit-DB fsspec link</v>
      </c>
      <c r="V131" s="117" t="s">
        <v>34</v>
      </c>
      <c r="W131" s="117" t="s">
        <v>38</v>
      </c>
    </row>
    <row r="132" spans="1:23" ht="45" x14ac:dyDescent="0.25">
      <c r="A132" s="32">
        <v>129</v>
      </c>
      <c r="B132" s="19" t="s">
        <v>1361</v>
      </c>
      <c r="C132" s="32" t="s">
        <v>1098</v>
      </c>
      <c r="D132" s="110" t="str">
        <f t="shared" si="20"/>
        <v>https://pypi.org/project/fst-pso/1.8.1</v>
      </c>
      <c r="E132" s="9">
        <v>44496</v>
      </c>
      <c r="F132" s="14" t="s">
        <v>1088</v>
      </c>
      <c r="G132" s="111" t="str">
        <f t="shared" si="17"/>
        <v>https://pypi.org/project/fst-pso/1.9.0</v>
      </c>
      <c r="H132" s="12">
        <v>45811</v>
      </c>
      <c r="I132" s="128" t="s">
        <v>152</v>
      </c>
      <c r="J132" s="128" t="s">
        <v>152</v>
      </c>
      <c r="K132" s="110" t="s">
        <v>1364</v>
      </c>
      <c r="L132" s="110" t="str">
        <f t="shared" si="18"/>
        <v>https://github.com/aresio/fst-pso/security</v>
      </c>
      <c r="M132" s="112" t="s">
        <v>32</v>
      </c>
      <c r="N132" s="113"/>
      <c r="O132" s="114" t="str">
        <f t="shared" ref="O132:O195" si="22">HYPERLINK(_xlfn.CONCAT("https://nvd.nist.gov/vuln/search/results?form_type=Basic&amp;results_type=overview&amp;query=",$B132,"&amp;search_type=all&amp;isCpeNameSearch=false"),CONCATENATE("NVD NIST ",$B132," link"))</f>
        <v>NVD NIST fst-pso link</v>
      </c>
      <c r="P132" s="117" t="s">
        <v>34</v>
      </c>
      <c r="Q132" s="110" t="str">
        <f t="shared" si="21"/>
        <v>CVE MITRE fst-pso link</v>
      </c>
      <c r="R132" s="117" t="s">
        <v>34</v>
      </c>
      <c r="S132" s="114" t="str">
        <f t="shared" si="19"/>
        <v>Snyk fst-pso link</v>
      </c>
      <c r="T132" s="117" t="s">
        <v>34</v>
      </c>
      <c r="U132" s="110" t="str">
        <f t="shared" ref="U132:U195" si="23">HYPERLINK(CONCATENATE("https://www.exploit-db.com/search?q=",$B132,"&amp;verified=true"),CONCATENATE("Exploit-DB ",$B132," link"))</f>
        <v>Exploit-DB fst-pso link</v>
      </c>
      <c r="V132" s="117" t="s">
        <v>34</v>
      </c>
      <c r="W132" s="117" t="s">
        <v>38</v>
      </c>
    </row>
    <row r="133" spans="1:23" ht="60" x14ac:dyDescent="0.25">
      <c r="A133" s="32">
        <v>130</v>
      </c>
      <c r="B133" s="19" t="s">
        <v>1370</v>
      </c>
      <c r="C133" s="32" t="s">
        <v>1371</v>
      </c>
      <c r="D133" s="110" t="str">
        <f t="shared" si="20"/>
        <v>https://pypi.org/project/future/0.18.3</v>
      </c>
      <c r="E133" s="9">
        <v>44939</v>
      </c>
      <c r="F133" s="14" t="s">
        <v>112</v>
      </c>
      <c r="G133" s="111" t="str">
        <f t="shared" si="17"/>
        <v>https://pypi.org/project/future/1.0.0</v>
      </c>
      <c r="H133" s="12">
        <v>45343</v>
      </c>
      <c r="I133" s="128" t="s">
        <v>5547</v>
      </c>
      <c r="J133" s="128" t="s">
        <v>263</v>
      </c>
      <c r="K133" s="110" t="s">
        <v>1373</v>
      </c>
      <c r="L133" s="110" t="str">
        <f t="shared" si="18"/>
        <v>https://github.com/PythonCharmers/python-future/security</v>
      </c>
      <c r="M133" s="112" t="s">
        <v>32</v>
      </c>
      <c r="N133" s="113"/>
      <c r="O133" s="114" t="str">
        <f t="shared" si="22"/>
        <v>NVD NIST future link</v>
      </c>
      <c r="P133" s="129" t="s">
        <v>5497</v>
      </c>
      <c r="Q133" s="110" t="str">
        <f t="shared" si="21"/>
        <v>CVE MITRE future link</v>
      </c>
      <c r="R133" s="129" t="s">
        <v>5497</v>
      </c>
      <c r="S133" s="114" t="str">
        <f t="shared" si="19"/>
        <v>Snyk future link</v>
      </c>
      <c r="T133" s="115" t="s">
        <v>5450</v>
      </c>
      <c r="U133" s="110" t="str">
        <f t="shared" si="23"/>
        <v>Exploit-DB future link</v>
      </c>
      <c r="V133" s="115" t="s">
        <v>5450</v>
      </c>
      <c r="W133" s="129" t="s">
        <v>5497</v>
      </c>
    </row>
    <row r="134" spans="1:23" ht="45" x14ac:dyDescent="0.25">
      <c r="A134" s="32">
        <v>131</v>
      </c>
      <c r="B134" s="19" t="s">
        <v>1379</v>
      </c>
      <c r="C134" s="32" t="s">
        <v>282</v>
      </c>
      <c r="D134" s="110" t="str">
        <f t="shared" si="20"/>
        <v>https://pypi.org/project/FuzzyTM/2.0.5</v>
      </c>
      <c r="E134" s="9">
        <v>44866</v>
      </c>
      <c r="F134" s="14" t="s">
        <v>1380</v>
      </c>
      <c r="G134" s="111" t="str">
        <f t="shared" si="17"/>
        <v>https://pypi.org/project/FuzzyTM/2.0.9</v>
      </c>
      <c r="H134" s="12">
        <v>45407</v>
      </c>
      <c r="I134" s="128" t="s">
        <v>152</v>
      </c>
      <c r="J134" s="128" t="s">
        <v>152</v>
      </c>
      <c r="K134" s="110" t="s">
        <v>1383</v>
      </c>
      <c r="L134" s="110" t="str">
        <f t="shared" si="18"/>
        <v>https://github.com/ERijck/FuzzyTM/security</v>
      </c>
      <c r="M134" s="112" t="s">
        <v>32</v>
      </c>
      <c r="N134" s="113"/>
      <c r="O134" s="114" t="str">
        <f t="shared" si="22"/>
        <v>NVD NIST FuzzyTM link</v>
      </c>
      <c r="P134" s="117" t="s">
        <v>34</v>
      </c>
      <c r="Q134" s="110" t="str">
        <f t="shared" si="21"/>
        <v>CVE MITRE FuzzyTM link</v>
      </c>
      <c r="R134" s="117" t="s">
        <v>34</v>
      </c>
      <c r="S134" s="114" t="str">
        <f t="shared" si="19"/>
        <v>Snyk FuzzyTM link</v>
      </c>
      <c r="T134" s="117" t="s">
        <v>34</v>
      </c>
      <c r="U134" s="110" t="str">
        <f t="shared" si="23"/>
        <v>Exploit-DB FuzzyTM link</v>
      </c>
      <c r="V134" s="117" t="s">
        <v>34</v>
      </c>
      <c r="W134" s="117" t="s">
        <v>38</v>
      </c>
    </row>
    <row r="135" spans="1:23" ht="60" x14ac:dyDescent="0.25">
      <c r="A135" s="32">
        <v>132</v>
      </c>
      <c r="B135" s="19" t="s">
        <v>1389</v>
      </c>
      <c r="C135" s="32" t="s">
        <v>403</v>
      </c>
      <c r="D135" s="110" t="str">
        <f t="shared" si="20"/>
        <v>https://pypi.org/project/gensim/4.3.0</v>
      </c>
      <c r="E135" s="9">
        <v>44916</v>
      </c>
      <c r="F135" s="14" t="s">
        <v>1390</v>
      </c>
      <c r="G135" s="111" t="str">
        <f t="shared" si="17"/>
        <v>https://pypi.org/project/gensim/4.3.3</v>
      </c>
      <c r="H135" s="12">
        <v>45493</v>
      </c>
      <c r="I135" s="23" t="s">
        <v>5453</v>
      </c>
      <c r="J135" s="23" t="s">
        <v>5448</v>
      </c>
      <c r="K135" s="110" t="s">
        <v>5548</v>
      </c>
      <c r="L135" s="110" t="str">
        <f t="shared" si="18"/>
        <v>https://github.com/piskvorky/gensim/security</v>
      </c>
      <c r="M135" s="112" t="s">
        <v>32</v>
      </c>
      <c r="N135" s="113"/>
      <c r="O135" s="114" t="str">
        <f t="shared" si="22"/>
        <v>NVD NIST gensim link</v>
      </c>
      <c r="P135" s="117" t="s">
        <v>34</v>
      </c>
      <c r="Q135" s="110" t="str">
        <f t="shared" si="21"/>
        <v>CVE MITRE gensim link</v>
      </c>
      <c r="R135" s="117" t="s">
        <v>34</v>
      </c>
      <c r="S135" s="114" t="str">
        <f>HYPERLINK(CONCATENATE("https://security.snyk.io/vuln/pip?search=",$B135),CONCATENATE("Snyk ",$B135," link"))</f>
        <v>Snyk gensim link</v>
      </c>
      <c r="T135" s="117" t="s">
        <v>34</v>
      </c>
      <c r="U135" s="110" t="str">
        <f t="shared" si="23"/>
        <v>Exploit-DB gensim link</v>
      </c>
      <c r="V135" s="117" t="s">
        <v>34</v>
      </c>
      <c r="W135" s="117" t="s">
        <v>38</v>
      </c>
    </row>
    <row r="136" spans="1:23" ht="60" x14ac:dyDescent="0.25">
      <c r="A136" s="32">
        <v>133</v>
      </c>
      <c r="B136" s="19" t="s">
        <v>1399</v>
      </c>
      <c r="C136" s="118" t="s">
        <v>450</v>
      </c>
      <c r="D136" s="110" t="str">
        <f t="shared" si="20"/>
        <v>https://pypi.org/project/gevent/23.7.0</v>
      </c>
      <c r="E136" s="9">
        <v>45119</v>
      </c>
      <c r="F136" s="14" t="s">
        <v>1400</v>
      </c>
      <c r="G136" s="111" t="str">
        <f t="shared" si="17"/>
        <v>https://pypi.org/project/gevent/25.5.1</v>
      </c>
      <c r="H136" s="12">
        <v>45789</v>
      </c>
      <c r="I136" s="23" t="s">
        <v>5451</v>
      </c>
      <c r="J136" s="23" t="s">
        <v>44</v>
      </c>
      <c r="K136" s="110" t="s">
        <v>5549</v>
      </c>
      <c r="L136" s="110" t="str">
        <f t="shared" si="18"/>
        <v>https://github.com/gevent/gevent//security</v>
      </c>
      <c r="M136" s="112" t="s">
        <v>32</v>
      </c>
      <c r="N136" s="134" t="s">
        <v>1405</v>
      </c>
      <c r="O136" s="114" t="str">
        <f t="shared" si="22"/>
        <v>NVD NIST gevent link</v>
      </c>
      <c r="P136" s="115" t="s">
        <v>5450</v>
      </c>
      <c r="Q136" s="110" t="str">
        <f t="shared" si="21"/>
        <v>CVE MITRE gevent link</v>
      </c>
      <c r="R136" s="115" t="s">
        <v>5450</v>
      </c>
      <c r="S136" s="114" t="str">
        <f t="shared" si="19"/>
        <v>Snyk gevent link</v>
      </c>
      <c r="T136" s="115" t="s">
        <v>5450</v>
      </c>
      <c r="U136" s="110" t="str">
        <f t="shared" si="23"/>
        <v>Exploit-DB gevent link</v>
      </c>
      <c r="V136" s="115" t="s">
        <v>5450</v>
      </c>
      <c r="W136" s="117" t="s">
        <v>38</v>
      </c>
    </row>
    <row r="137" spans="1:23" ht="60" x14ac:dyDescent="0.25">
      <c r="A137" s="32">
        <v>134</v>
      </c>
      <c r="B137" s="19" t="s">
        <v>1410</v>
      </c>
      <c r="C137" s="117">
        <v>0.7</v>
      </c>
      <c r="D137" s="110" t="str">
        <f t="shared" si="20"/>
        <v>https://pypi.org/project/glob2/0.7</v>
      </c>
      <c r="E137" s="9">
        <v>43627</v>
      </c>
      <c r="F137" s="117">
        <v>0.7</v>
      </c>
      <c r="G137" s="111" t="str">
        <f t="shared" si="17"/>
        <v>https://pypi.org/project/glob2/0.7</v>
      </c>
      <c r="H137" s="9">
        <v>43627</v>
      </c>
      <c r="I137" s="128" t="s">
        <v>152</v>
      </c>
      <c r="J137" s="23" t="s">
        <v>929</v>
      </c>
      <c r="K137" s="110" t="s">
        <v>5550</v>
      </c>
      <c r="L137" s="110" t="str">
        <f t="shared" si="18"/>
        <v>https://github.com/miracle2k/python-glob2/security</v>
      </c>
      <c r="M137" s="112" t="s">
        <v>32</v>
      </c>
      <c r="N137" s="113"/>
      <c r="O137" s="114" t="str">
        <f t="shared" si="22"/>
        <v>NVD NIST glob2 link</v>
      </c>
      <c r="P137" s="115" t="s">
        <v>5450</v>
      </c>
      <c r="Q137" s="110" t="str">
        <f t="shared" si="21"/>
        <v>CVE MITRE glob2 link</v>
      </c>
      <c r="R137" s="115" t="s">
        <v>5450</v>
      </c>
      <c r="S137" s="114" t="str">
        <f t="shared" si="19"/>
        <v>Snyk glob2 link</v>
      </c>
      <c r="T137" s="117" t="s">
        <v>34</v>
      </c>
      <c r="U137" s="110" t="str">
        <f t="shared" si="23"/>
        <v>Exploit-DB glob2 link</v>
      </c>
      <c r="V137" s="117" t="s">
        <v>34</v>
      </c>
      <c r="W137" s="117" t="s">
        <v>38</v>
      </c>
    </row>
    <row r="138" spans="1:23" ht="45" x14ac:dyDescent="0.25">
      <c r="A138" s="32">
        <v>135</v>
      </c>
      <c r="B138" s="19" t="s">
        <v>1419</v>
      </c>
      <c r="C138" s="32" t="s">
        <v>1420</v>
      </c>
      <c r="D138" s="110" t="str">
        <f t="shared" si="20"/>
        <v>https://pypi.org/project/graphviz/0.20.1</v>
      </c>
      <c r="E138" s="9">
        <v>44765</v>
      </c>
      <c r="F138" s="14">
        <v>0.21</v>
      </c>
      <c r="G138" s="111" t="str">
        <f t="shared" si="17"/>
        <v>https://pypi.org/project/graphviz/0.21</v>
      </c>
      <c r="H138" s="12">
        <v>45853</v>
      </c>
      <c r="I138" s="23" t="s">
        <v>5451</v>
      </c>
      <c r="J138" s="23" t="s">
        <v>44</v>
      </c>
      <c r="K138" s="110" t="s">
        <v>5551</v>
      </c>
      <c r="L138" s="110" t="str">
        <f t="shared" si="18"/>
        <v>https://github.com/xflr6/graphviz/security</v>
      </c>
      <c r="M138" s="112" t="s">
        <v>32</v>
      </c>
      <c r="N138" s="113"/>
      <c r="O138" s="114" t="str">
        <f t="shared" si="22"/>
        <v>NVD NIST graphviz link</v>
      </c>
      <c r="P138" s="115" t="s">
        <v>5450</v>
      </c>
      <c r="Q138" s="110" t="str">
        <f t="shared" si="21"/>
        <v>CVE MITRE graphviz link</v>
      </c>
      <c r="R138" s="115" t="s">
        <v>5450</v>
      </c>
      <c r="S138" s="114" t="str">
        <f>HYPERLINK(CONCATENATE("https://security.snyk.io/vuln/pip?search=",$B138),CONCATENATE("Snyk ",$B138," link"))</f>
        <v>Snyk graphviz link</v>
      </c>
      <c r="T138" s="117" t="s">
        <v>34</v>
      </c>
      <c r="U138" s="110" t="str">
        <f t="shared" si="23"/>
        <v>Exploit-DB graphviz link</v>
      </c>
      <c r="V138" s="117" t="s">
        <v>34</v>
      </c>
      <c r="W138" s="117" t="s">
        <v>38</v>
      </c>
    </row>
    <row r="139" spans="1:23" ht="60" x14ac:dyDescent="0.25">
      <c r="A139" s="32">
        <v>136</v>
      </c>
      <c r="B139" s="19" t="s">
        <v>1430</v>
      </c>
      <c r="C139" s="32" t="s">
        <v>1431</v>
      </c>
      <c r="D139" s="110" t="str">
        <f t="shared" si="20"/>
        <v>https://pypi.org/project/greenlet/2.0.1</v>
      </c>
      <c r="E139" s="9">
        <v>44872</v>
      </c>
      <c r="F139" s="14" t="s">
        <v>1432</v>
      </c>
      <c r="G139" s="111" t="str">
        <f t="shared" si="17"/>
        <v>https://pypi.org/project/greenlet/3.2.3</v>
      </c>
      <c r="H139" s="12">
        <v>45814</v>
      </c>
      <c r="I139" s="23" t="s">
        <v>5451</v>
      </c>
      <c r="J139" s="23" t="s">
        <v>5448</v>
      </c>
      <c r="K139" s="110" t="s">
        <v>5552</v>
      </c>
      <c r="L139" s="110" t="str">
        <f t="shared" si="18"/>
        <v>https://github.com/python-greenlet/greenlet//security</v>
      </c>
      <c r="M139" s="112" t="s">
        <v>32</v>
      </c>
      <c r="N139" s="113"/>
      <c r="O139" s="114" t="str">
        <f t="shared" si="22"/>
        <v>NVD NIST greenlet link</v>
      </c>
      <c r="P139" s="117" t="s">
        <v>34</v>
      </c>
      <c r="Q139" s="110" t="str">
        <f t="shared" si="21"/>
        <v>CVE MITRE greenlet link</v>
      </c>
      <c r="R139" s="117" t="s">
        <v>34</v>
      </c>
      <c r="S139" s="114" t="str">
        <f t="shared" si="19"/>
        <v>Snyk greenlet link</v>
      </c>
      <c r="T139" s="117" t="s">
        <v>34</v>
      </c>
      <c r="U139" s="110" t="str">
        <f t="shared" si="23"/>
        <v>Exploit-DB greenlet link</v>
      </c>
      <c r="V139" s="117" t="s">
        <v>34</v>
      </c>
      <c r="W139" s="117" t="s">
        <v>38</v>
      </c>
    </row>
    <row r="140" spans="1:23" ht="60" x14ac:dyDescent="0.25">
      <c r="A140" s="32">
        <v>137</v>
      </c>
      <c r="B140" s="19" t="s">
        <v>1441</v>
      </c>
      <c r="C140" s="32" t="s">
        <v>1442</v>
      </c>
      <c r="D140" s="110" t="str">
        <f t="shared" si="20"/>
        <v>https://pypi.org/project/h2o/3.42.0.1</v>
      </c>
      <c r="E140" s="9">
        <v>45113</v>
      </c>
      <c r="F140" s="14" t="s">
        <v>1443</v>
      </c>
      <c r="G140" s="111" t="str">
        <f t="shared" si="17"/>
        <v>https://pypi.org/project/h2o/3.46.0.7</v>
      </c>
      <c r="H140" s="12">
        <v>45744</v>
      </c>
      <c r="I140" s="128" t="s">
        <v>152</v>
      </c>
      <c r="J140" s="23" t="s">
        <v>5448</v>
      </c>
      <c r="K140" s="110" t="s">
        <v>5553</v>
      </c>
      <c r="L140" s="110" t="str">
        <f t="shared" si="18"/>
        <v>https://github.com/h2oai/h2o-3/security</v>
      </c>
      <c r="M140" s="129" t="s">
        <v>5497</v>
      </c>
      <c r="N140" s="126" t="s">
        <v>1448</v>
      </c>
      <c r="O140" s="114" t="str">
        <f t="shared" si="22"/>
        <v>NVD NIST h2o link</v>
      </c>
      <c r="P140" s="129" t="s">
        <v>5497</v>
      </c>
      <c r="Q140" s="110" t="str">
        <f t="shared" si="21"/>
        <v>CVE MITRE h2o link</v>
      </c>
      <c r="R140" s="129" t="s">
        <v>5497</v>
      </c>
      <c r="S140" s="114" t="str">
        <f t="shared" si="19"/>
        <v>Snyk h2o link</v>
      </c>
      <c r="T140" s="135" t="s">
        <v>5554</v>
      </c>
      <c r="U140" s="110" t="str">
        <f t="shared" si="23"/>
        <v>Exploit-DB h2o link</v>
      </c>
      <c r="V140" s="115" t="s">
        <v>5450</v>
      </c>
      <c r="W140" s="20" t="s">
        <v>5555</v>
      </c>
    </row>
    <row r="141" spans="1:23" ht="45" x14ac:dyDescent="0.25">
      <c r="A141" s="32">
        <v>138</v>
      </c>
      <c r="B141" s="19" t="s">
        <v>1453</v>
      </c>
      <c r="C141" s="32" t="s">
        <v>1454</v>
      </c>
      <c r="D141" s="110" t="str">
        <f t="shared" si="20"/>
        <v>https://pypi.org/project/h5py/3.7.0</v>
      </c>
      <c r="E141" s="9">
        <v>44705</v>
      </c>
      <c r="F141" s="14" t="s">
        <v>1455</v>
      </c>
      <c r="G141" s="111" t="str">
        <f t="shared" si="17"/>
        <v>https://pypi.org/project/h5py/3.14.0</v>
      </c>
      <c r="H141" s="12">
        <v>45815</v>
      </c>
      <c r="I141" s="23" t="s">
        <v>5451</v>
      </c>
      <c r="J141" s="23" t="s">
        <v>5448</v>
      </c>
      <c r="K141" s="110" t="s">
        <v>1458</v>
      </c>
      <c r="L141" s="110" t="str">
        <f t="shared" si="18"/>
        <v>https://github.com/h5py/h5py/security</v>
      </c>
      <c r="M141" s="112" t="s">
        <v>32</v>
      </c>
      <c r="N141" s="113"/>
      <c r="O141" s="114" t="str">
        <f t="shared" si="22"/>
        <v>NVD NIST h5py link</v>
      </c>
      <c r="P141" s="117" t="s">
        <v>34</v>
      </c>
      <c r="Q141" s="110" t="str">
        <f t="shared" si="21"/>
        <v>CVE MITRE h5py link</v>
      </c>
      <c r="R141" s="117" t="s">
        <v>34</v>
      </c>
      <c r="S141" s="114" t="str">
        <f t="shared" si="19"/>
        <v>Snyk h5py link</v>
      </c>
      <c r="T141" s="117" t="s">
        <v>34</v>
      </c>
      <c r="U141" s="110" t="str">
        <f t="shared" si="23"/>
        <v>Exploit-DB h5py link</v>
      </c>
      <c r="V141" s="117" t="s">
        <v>34</v>
      </c>
      <c r="W141" s="117" t="s">
        <v>38</v>
      </c>
    </row>
    <row r="142" spans="1:23" ht="60" x14ac:dyDescent="0.25">
      <c r="A142" s="32">
        <v>139</v>
      </c>
      <c r="B142" s="19" t="s">
        <v>1464</v>
      </c>
      <c r="C142" s="117" t="s">
        <v>905</v>
      </c>
      <c r="D142" s="110" t="str">
        <f t="shared" si="20"/>
        <v>https://pypi.org/project/HeapDict/1.0.1</v>
      </c>
      <c r="E142" s="9">
        <v>43718</v>
      </c>
      <c r="F142" s="117" t="s">
        <v>905</v>
      </c>
      <c r="G142" s="111" t="str">
        <f t="shared" si="17"/>
        <v>https://pypi.org/project/HeapDict/1.0.1</v>
      </c>
      <c r="H142" s="12" t="s">
        <v>5556</v>
      </c>
      <c r="I142" s="128" t="s">
        <v>152</v>
      </c>
      <c r="J142" s="23" t="s">
        <v>5448</v>
      </c>
      <c r="K142" s="110" t="s">
        <v>5557</v>
      </c>
      <c r="L142" s="110" t="str">
        <f t="shared" si="18"/>
        <v>https://github.com/DanielStutzbach/heapdict/security</v>
      </c>
      <c r="M142" s="112" t="s">
        <v>32</v>
      </c>
      <c r="N142" s="113"/>
      <c r="O142" s="114" t="str">
        <f t="shared" si="22"/>
        <v>NVD NIST HeapDict link</v>
      </c>
      <c r="P142" s="117" t="s">
        <v>34</v>
      </c>
      <c r="Q142" s="110" t="str">
        <f t="shared" si="21"/>
        <v>CVE MITRE HeapDict link</v>
      </c>
      <c r="R142" s="117" t="s">
        <v>34</v>
      </c>
      <c r="S142" s="114" t="str">
        <f t="shared" si="19"/>
        <v>Snyk HeapDict link</v>
      </c>
      <c r="T142" s="117" t="s">
        <v>34</v>
      </c>
      <c r="U142" s="110" t="str">
        <f t="shared" si="23"/>
        <v>Exploit-DB HeapDict link</v>
      </c>
      <c r="V142" s="115" t="s">
        <v>5450</v>
      </c>
      <c r="W142" s="117" t="s">
        <v>38</v>
      </c>
    </row>
    <row r="143" spans="1:23" ht="60" x14ac:dyDescent="0.25">
      <c r="A143" s="32">
        <v>140</v>
      </c>
      <c r="B143" s="19" t="s">
        <v>1471</v>
      </c>
      <c r="C143" s="32" t="s">
        <v>1472</v>
      </c>
      <c r="D143" s="110" t="str">
        <f t="shared" si="20"/>
        <v>https://pypi.org/project/holoviews/1.16.2</v>
      </c>
      <c r="E143" s="9">
        <v>45086</v>
      </c>
      <c r="F143" s="14" t="s">
        <v>1473</v>
      </c>
      <c r="G143" s="111" t="str">
        <f t="shared" si="17"/>
        <v>https://pypi.org/project/holoviews/1.21.0</v>
      </c>
      <c r="H143" s="12">
        <v>45833</v>
      </c>
      <c r="I143" s="23" t="s">
        <v>5463</v>
      </c>
      <c r="J143" s="23" t="s">
        <v>5448</v>
      </c>
      <c r="K143" s="110" t="s">
        <v>5558</v>
      </c>
      <c r="L143" s="110" t="str">
        <f t="shared" si="18"/>
        <v>https://github.com/holoviz/holoviews/security</v>
      </c>
      <c r="M143" s="112" t="s">
        <v>32</v>
      </c>
      <c r="N143" s="113"/>
      <c r="O143" s="114" t="str">
        <f t="shared" si="22"/>
        <v>NVD NIST holoviews link</v>
      </c>
      <c r="P143" s="117" t="s">
        <v>34</v>
      </c>
      <c r="Q143" s="110" t="str">
        <f t="shared" si="21"/>
        <v>CVE MITRE holoviews link</v>
      </c>
      <c r="R143" s="117" t="s">
        <v>34</v>
      </c>
      <c r="S143" s="114" t="str">
        <f t="shared" si="19"/>
        <v>Snyk holoviews link</v>
      </c>
      <c r="T143" s="117" t="s">
        <v>34</v>
      </c>
      <c r="U143" s="110" t="str">
        <f t="shared" si="23"/>
        <v>Exploit-DB holoviews link</v>
      </c>
      <c r="V143" s="117" t="s">
        <v>34</v>
      </c>
      <c r="W143" s="117" t="s">
        <v>38</v>
      </c>
    </row>
    <row r="144" spans="1:23" ht="75" x14ac:dyDescent="0.25">
      <c r="A144" s="32">
        <v>141</v>
      </c>
      <c r="B144" s="19" t="s">
        <v>1482</v>
      </c>
      <c r="C144" s="117">
        <v>1.1000000000000001</v>
      </c>
      <c r="D144" s="110" t="str">
        <f t="shared" si="20"/>
        <v>https://pypi.org/project/html5lib/1.1</v>
      </c>
      <c r="E144" s="9">
        <v>44005</v>
      </c>
      <c r="F144" s="127">
        <v>1.1000000000000001</v>
      </c>
      <c r="G144" s="111" t="str">
        <f t="shared" si="17"/>
        <v>https://pypi.org/project/html5lib/1.1</v>
      </c>
      <c r="H144" s="12">
        <v>44005</v>
      </c>
      <c r="I144" s="23" t="s">
        <v>5559</v>
      </c>
      <c r="J144" s="23" t="s">
        <v>5448</v>
      </c>
      <c r="K144" s="110" t="s">
        <v>1486</v>
      </c>
      <c r="L144" s="110" t="str">
        <f t="shared" si="18"/>
        <v>https://github.com/html5lib/html5lib-python/security</v>
      </c>
      <c r="M144" s="112" t="s">
        <v>32</v>
      </c>
      <c r="N144" s="113"/>
      <c r="O144" s="114" t="str">
        <f t="shared" si="22"/>
        <v>NVD NIST html5lib link</v>
      </c>
      <c r="P144" s="115" t="s">
        <v>5450</v>
      </c>
      <c r="Q144" s="110" t="str">
        <f t="shared" si="21"/>
        <v>CVE MITRE html5lib link</v>
      </c>
      <c r="R144" s="115" t="s">
        <v>5450</v>
      </c>
      <c r="S144" s="114" t="str">
        <f t="shared" si="19"/>
        <v>Snyk html5lib link</v>
      </c>
      <c r="T144" s="115" t="s">
        <v>5450</v>
      </c>
      <c r="U144" s="110" t="str">
        <f t="shared" si="23"/>
        <v>Exploit-DB html5lib link</v>
      </c>
      <c r="V144" s="117" t="s">
        <v>34</v>
      </c>
      <c r="W144" s="117" t="s">
        <v>38</v>
      </c>
    </row>
    <row r="145" spans="1:23" ht="60" x14ac:dyDescent="0.25">
      <c r="A145" s="32">
        <v>142</v>
      </c>
      <c r="B145" s="19" t="s">
        <v>1492</v>
      </c>
      <c r="C145" s="117" t="s">
        <v>1493</v>
      </c>
      <c r="D145" s="110" t="str">
        <f t="shared" si="20"/>
        <v>https://pypi.org/project/httplib2/0.22.0</v>
      </c>
      <c r="E145" s="9">
        <v>45007</v>
      </c>
      <c r="F145" s="117" t="s">
        <v>1493</v>
      </c>
      <c r="G145" s="111" t="str">
        <f t="shared" ref="G145:G208" si="24">HYPERLINK(_xlfn.CONCAT("https://pypi.org/project/",$B145,"/",$F145))</f>
        <v>https://pypi.org/project/httplib2/0.22.0</v>
      </c>
      <c r="H145" s="12">
        <v>45007</v>
      </c>
      <c r="I145" s="23" t="s">
        <v>5560</v>
      </c>
      <c r="J145" s="23" t="s">
        <v>44</v>
      </c>
      <c r="K145" s="110" t="s">
        <v>1496</v>
      </c>
      <c r="L145" s="110" t="str">
        <f t="shared" si="18"/>
        <v>https://github.com/httplib2/httplib2/security</v>
      </c>
      <c r="M145" s="115" t="s">
        <v>5450</v>
      </c>
      <c r="N145" s="113"/>
      <c r="O145" s="114" t="str">
        <f t="shared" si="22"/>
        <v>NVD NIST httplib2 link</v>
      </c>
      <c r="P145" s="115" t="s">
        <v>5450</v>
      </c>
      <c r="Q145" s="110" t="str">
        <f t="shared" si="21"/>
        <v>CVE MITRE httplib2 link</v>
      </c>
      <c r="R145" s="115" t="s">
        <v>5450</v>
      </c>
      <c r="S145" s="114" t="str">
        <f t="shared" si="19"/>
        <v>Snyk httplib2 link</v>
      </c>
      <c r="T145" s="115" t="s">
        <v>5450</v>
      </c>
      <c r="U145" s="110" t="str">
        <f t="shared" si="23"/>
        <v>Exploit-DB httplib2 link</v>
      </c>
      <c r="V145" s="117" t="s">
        <v>34</v>
      </c>
      <c r="W145" s="117" t="s">
        <v>38</v>
      </c>
    </row>
    <row r="146" spans="1:23" ht="45" x14ac:dyDescent="0.25">
      <c r="A146" s="32">
        <v>143</v>
      </c>
      <c r="B146" s="19" t="s">
        <v>1502</v>
      </c>
      <c r="C146" s="32" t="s">
        <v>1503</v>
      </c>
      <c r="D146" s="110" t="str">
        <f t="shared" si="20"/>
        <v>https://pypi.org/project/hvplot/0.8.4</v>
      </c>
      <c r="E146" s="9">
        <v>45083</v>
      </c>
      <c r="F146" s="14" t="s">
        <v>1504</v>
      </c>
      <c r="G146" s="111" t="str">
        <f t="shared" si="24"/>
        <v>https://pypi.org/project/hvplot/0.11.3</v>
      </c>
      <c r="H146" s="12">
        <v>45777</v>
      </c>
      <c r="I146" s="23" t="s">
        <v>5451</v>
      </c>
      <c r="J146" s="23" t="s">
        <v>5448</v>
      </c>
      <c r="K146" s="110" t="s">
        <v>5561</v>
      </c>
      <c r="L146" s="110" t="str">
        <f t="shared" si="18"/>
        <v>https://github.com/holoviz/hvplot/security</v>
      </c>
      <c r="M146" s="112" t="s">
        <v>32</v>
      </c>
      <c r="N146" s="113"/>
      <c r="O146" s="114" t="str">
        <f t="shared" si="22"/>
        <v>NVD NIST hvplot link</v>
      </c>
      <c r="P146" s="117" t="s">
        <v>34</v>
      </c>
      <c r="Q146" s="110" t="str">
        <f t="shared" si="21"/>
        <v>CVE MITRE hvplot link</v>
      </c>
      <c r="R146" s="117" t="s">
        <v>34</v>
      </c>
      <c r="S146" s="114" t="str">
        <f t="shared" si="19"/>
        <v>Snyk hvplot link</v>
      </c>
      <c r="T146" s="117" t="s">
        <v>34</v>
      </c>
      <c r="U146" s="110" t="str">
        <f t="shared" si="23"/>
        <v>Exploit-DB hvplot link</v>
      </c>
      <c r="V146" s="117" t="s">
        <v>34</v>
      </c>
      <c r="W146" s="117" t="s">
        <v>38</v>
      </c>
    </row>
    <row r="147" spans="1:23" ht="60" x14ac:dyDescent="0.25">
      <c r="A147" s="32">
        <v>144</v>
      </c>
      <c r="B147" s="19" t="s">
        <v>1513</v>
      </c>
      <c r="C147" s="117" t="s">
        <v>1514</v>
      </c>
      <c r="D147" s="110" t="str">
        <f t="shared" si="20"/>
        <v>https://pypi.org/project/hyperlink/21.0.0</v>
      </c>
      <c r="E147" s="9">
        <v>44204</v>
      </c>
      <c r="F147" s="117" t="s">
        <v>1514</v>
      </c>
      <c r="G147" s="111" t="str">
        <f t="shared" si="24"/>
        <v>https://pypi.org/project/hyperlink/21.0.0</v>
      </c>
      <c r="H147" s="12">
        <v>44204</v>
      </c>
      <c r="I147" s="128" t="s">
        <v>152</v>
      </c>
      <c r="J147" s="23" t="s">
        <v>5448</v>
      </c>
      <c r="K147" s="110" t="s">
        <v>1516</v>
      </c>
      <c r="L147" s="110" t="str">
        <f t="shared" si="18"/>
        <v>https://github.com/python-hyper/hyperlink/security</v>
      </c>
      <c r="M147" s="112" t="s">
        <v>32</v>
      </c>
      <c r="N147" s="113"/>
      <c r="O147" s="114" t="str">
        <f t="shared" si="22"/>
        <v>NVD NIST hyperlink link</v>
      </c>
      <c r="P147" s="129" t="s">
        <v>5497</v>
      </c>
      <c r="Q147" s="110" t="str">
        <f t="shared" si="21"/>
        <v>CVE MITRE hyperlink link</v>
      </c>
      <c r="R147" s="129" t="s">
        <v>5497</v>
      </c>
      <c r="S147" s="114" t="str">
        <f t="shared" si="19"/>
        <v>Snyk hyperlink link</v>
      </c>
      <c r="T147" s="117" t="s">
        <v>34</v>
      </c>
      <c r="U147" s="110" t="str">
        <f t="shared" si="23"/>
        <v>Exploit-DB hyperlink link</v>
      </c>
      <c r="V147" s="115" t="s">
        <v>5450</v>
      </c>
      <c r="W147" s="117" t="s">
        <v>38</v>
      </c>
    </row>
    <row r="148" spans="1:23" ht="60" x14ac:dyDescent="0.25">
      <c r="A148" s="32">
        <v>145</v>
      </c>
      <c r="B148" s="19" t="s">
        <v>1522</v>
      </c>
      <c r="C148" s="32" t="s">
        <v>1523</v>
      </c>
      <c r="D148" s="110" t="str">
        <f t="shared" si="20"/>
        <v>https://pypi.org/project/hypothesis/6.82.0</v>
      </c>
      <c r="E148" s="9">
        <v>45127</v>
      </c>
      <c r="F148" s="14" t="s">
        <v>5562</v>
      </c>
      <c r="G148" s="111" t="str">
        <f t="shared" si="24"/>
        <v>https://pypi.org/project/hypothesis/6.135.24</v>
      </c>
      <c r="H148" s="12">
        <v>45841</v>
      </c>
      <c r="I148" s="23" t="s">
        <v>5451</v>
      </c>
      <c r="J148" s="23" t="s">
        <v>5448</v>
      </c>
      <c r="K148" s="110" t="s">
        <v>5563</v>
      </c>
      <c r="L148" s="110" t="str">
        <f t="shared" si="18"/>
        <v>https://github.com/HypothesisWorks/hypothesis/security</v>
      </c>
      <c r="M148" s="112" t="s">
        <v>32</v>
      </c>
      <c r="N148" s="113"/>
      <c r="O148" s="114" t="str">
        <f t="shared" si="22"/>
        <v>NVD NIST hypothesis link</v>
      </c>
      <c r="P148" s="117" t="s">
        <v>34</v>
      </c>
      <c r="Q148" s="110" t="str">
        <f t="shared" si="21"/>
        <v>CVE MITRE hypothesis link</v>
      </c>
      <c r="R148" s="115" t="s">
        <v>5450</v>
      </c>
      <c r="S148" s="114" t="str">
        <f t="shared" si="19"/>
        <v>Snyk hypothesis link</v>
      </c>
      <c r="T148" s="115" t="s">
        <v>5450</v>
      </c>
      <c r="U148" s="110" t="str">
        <f t="shared" si="23"/>
        <v>Exploit-DB hypothesis link</v>
      </c>
      <c r="V148" s="117" t="s">
        <v>34</v>
      </c>
      <c r="W148" s="117" t="s">
        <v>38</v>
      </c>
    </row>
    <row r="149" spans="1:23" ht="45" x14ac:dyDescent="0.25">
      <c r="A149" s="32">
        <v>146</v>
      </c>
      <c r="B149" s="19" t="s">
        <v>1533</v>
      </c>
      <c r="C149" s="118">
        <v>3.4</v>
      </c>
      <c r="D149" s="110" t="str">
        <f t="shared" si="20"/>
        <v>https://pypi.org/project/idna/3.4</v>
      </c>
      <c r="E149" s="9">
        <v>44818</v>
      </c>
      <c r="F149" s="37" t="s">
        <v>1534</v>
      </c>
      <c r="G149" s="111" t="str">
        <f t="shared" si="24"/>
        <v>https://pypi.org/project/idna/3.10</v>
      </c>
      <c r="H149" s="12">
        <v>45551</v>
      </c>
      <c r="I149" s="23" t="s">
        <v>5564</v>
      </c>
      <c r="J149" s="23" t="s">
        <v>5448</v>
      </c>
      <c r="K149" s="110" t="s">
        <v>5565</v>
      </c>
      <c r="L149" s="110" t="str">
        <f t="shared" si="18"/>
        <v>https://github.com/kjd/idna/security</v>
      </c>
      <c r="M149" s="115" t="s">
        <v>5450</v>
      </c>
      <c r="N149" s="113"/>
      <c r="O149" s="114" t="str">
        <f t="shared" si="22"/>
        <v>NVD NIST idna link</v>
      </c>
      <c r="P149" s="135" t="s">
        <v>5566</v>
      </c>
      <c r="Q149" s="110" t="str">
        <f t="shared" si="21"/>
        <v>CVE MITRE idna link</v>
      </c>
      <c r="R149" s="115" t="s">
        <v>5450</v>
      </c>
      <c r="S149" s="114" t="str">
        <f t="shared" si="19"/>
        <v>Snyk idna link</v>
      </c>
      <c r="T149" s="115" t="s">
        <v>5450</v>
      </c>
      <c r="U149" s="110" t="str">
        <f t="shared" si="23"/>
        <v>Exploit-DB idna link</v>
      </c>
      <c r="V149" s="115" t="s">
        <v>5450</v>
      </c>
      <c r="W149" s="117" t="s">
        <v>38</v>
      </c>
    </row>
    <row r="150" spans="1:23" ht="60" x14ac:dyDescent="0.25">
      <c r="A150" s="32">
        <v>147</v>
      </c>
      <c r="B150" s="19" t="s">
        <v>1543</v>
      </c>
      <c r="C150" s="32" t="s">
        <v>1544</v>
      </c>
      <c r="D150" s="110" t="str">
        <f t="shared" si="20"/>
        <v>https://pypi.org/project/imagecodecs/2021.8.26</v>
      </c>
      <c r="E150" s="9">
        <v>44650</v>
      </c>
      <c r="F150" s="14" t="s">
        <v>1545</v>
      </c>
      <c r="G150" s="111" t="str">
        <f t="shared" si="24"/>
        <v>https://pypi.org/project/imagecodecs/2025.3.30</v>
      </c>
      <c r="H150" s="12">
        <v>45746</v>
      </c>
      <c r="I150" s="23" t="s">
        <v>5463</v>
      </c>
      <c r="J150" s="23" t="s">
        <v>44</v>
      </c>
      <c r="K150" s="110" t="s">
        <v>5567</v>
      </c>
      <c r="L150" s="110" t="str">
        <f t="shared" si="18"/>
        <v>https://github.com/cgohlke/imagecodecs/security</v>
      </c>
      <c r="M150" s="112" t="s">
        <v>32</v>
      </c>
      <c r="N150" s="113" t="s">
        <v>1550</v>
      </c>
      <c r="O150" s="114" t="str">
        <f t="shared" si="22"/>
        <v>NVD NIST imagecodecs link</v>
      </c>
      <c r="P150" s="117" t="s">
        <v>34</v>
      </c>
      <c r="Q150" s="110" t="str">
        <f t="shared" si="21"/>
        <v>CVE MITRE imagecodecs link</v>
      </c>
      <c r="R150" s="117" t="s">
        <v>34</v>
      </c>
      <c r="S150" s="114" t="str">
        <f t="shared" si="19"/>
        <v>Snyk imagecodecs link</v>
      </c>
      <c r="T150" s="115" t="s">
        <v>5450</v>
      </c>
      <c r="U150" s="110" t="str">
        <f t="shared" si="23"/>
        <v>Exploit-DB imagecodecs link</v>
      </c>
      <c r="V150" s="117" t="s">
        <v>34</v>
      </c>
      <c r="W150" s="117" t="s">
        <v>38</v>
      </c>
    </row>
    <row r="151" spans="1:23" ht="60" x14ac:dyDescent="0.25">
      <c r="A151" s="32">
        <v>148</v>
      </c>
      <c r="B151" s="19" t="s">
        <v>1555</v>
      </c>
      <c r="C151" s="32" t="s">
        <v>1556</v>
      </c>
      <c r="D151" s="110" t="str">
        <f t="shared" si="20"/>
        <v>https://pypi.org/project/imageio/2.26.0</v>
      </c>
      <c r="E151" s="9">
        <v>44984</v>
      </c>
      <c r="F151" s="14" t="s">
        <v>1557</v>
      </c>
      <c r="G151" s="111" t="str">
        <f t="shared" si="24"/>
        <v>https://pypi.org/project/imageio/2.37.0</v>
      </c>
      <c r="H151" s="12">
        <v>45677</v>
      </c>
      <c r="I151" s="23" t="s">
        <v>5468</v>
      </c>
      <c r="J151" s="23" t="s">
        <v>5448</v>
      </c>
      <c r="K151" s="110" t="s">
        <v>1560</v>
      </c>
      <c r="L151" s="110" t="str">
        <f t="shared" si="18"/>
        <v>https://github.com/imageio/imageio/security</v>
      </c>
      <c r="M151" s="112" t="s">
        <v>32</v>
      </c>
      <c r="N151" s="113"/>
      <c r="O151" s="114" t="str">
        <f t="shared" si="22"/>
        <v>NVD NIST imageio link</v>
      </c>
      <c r="P151" s="129" t="s">
        <v>5497</v>
      </c>
      <c r="Q151" s="110" t="str">
        <f t="shared" si="21"/>
        <v>CVE MITRE imageio link</v>
      </c>
      <c r="R151" s="115" t="s">
        <v>5450</v>
      </c>
      <c r="S151" s="114" t="str">
        <f t="shared" si="19"/>
        <v>Snyk imageio link</v>
      </c>
      <c r="T151" s="115" t="s">
        <v>5450</v>
      </c>
      <c r="U151" s="110" t="str">
        <f t="shared" si="23"/>
        <v>Exploit-DB imageio link</v>
      </c>
      <c r="V151" s="115" t="s">
        <v>5450</v>
      </c>
      <c r="W151" s="117" t="s">
        <v>38</v>
      </c>
    </row>
    <row r="152" spans="1:23" ht="60" x14ac:dyDescent="0.25">
      <c r="A152" s="32">
        <v>149</v>
      </c>
      <c r="B152" s="19" t="s">
        <v>1566</v>
      </c>
      <c r="C152" s="117" t="s">
        <v>304</v>
      </c>
      <c r="D152" s="110" t="str">
        <f t="shared" si="20"/>
        <v>https://pypi.org/project/imagesize/1.4.1</v>
      </c>
      <c r="E152" s="9">
        <v>44743</v>
      </c>
      <c r="F152" s="127" t="s">
        <v>304</v>
      </c>
      <c r="G152" s="111" t="str">
        <f t="shared" si="24"/>
        <v>https://pypi.org/project/imagesize/1.4.1</v>
      </c>
      <c r="H152" s="12">
        <v>44743</v>
      </c>
      <c r="I152" s="23" t="s">
        <v>5560</v>
      </c>
      <c r="J152" s="23" t="s">
        <v>5448</v>
      </c>
      <c r="K152" s="110" t="s">
        <v>1568</v>
      </c>
      <c r="L152" s="110" t="str">
        <f t="shared" si="18"/>
        <v>https://github.com/shibukawa/imagesize_py/security</v>
      </c>
      <c r="M152" s="112" t="s">
        <v>32</v>
      </c>
      <c r="N152" s="113"/>
      <c r="O152" s="114" t="str">
        <f t="shared" si="22"/>
        <v>NVD NIST imagesize link</v>
      </c>
      <c r="P152" s="115" t="s">
        <v>5450</v>
      </c>
      <c r="Q152" s="110" t="str">
        <f t="shared" si="21"/>
        <v>CVE MITRE imagesize link</v>
      </c>
      <c r="R152" s="115" t="s">
        <v>5450</v>
      </c>
      <c r="S152" s="114" t="str">
        <f t="shared" si="19"/>
        <v>Snyk imagesize link</v>
      </c>
      <c r="T152" s="117" t="s">
        <v>34</v>
      </c>
      <c r="U152" s="110" t="str">
        <f t="shared" si="23"/>
        <v>Exploit-DB imagesize link</v>
      </c>
      <c r="V152" s="117" t="s">
        <v>34</v>
      </c>
      <c r="W152" s="117" t="s">
        <v>38</v>
      </c>
    </row>
    <row r="153" spans="1:23" ht="140.25" customHeight="1" x14ac:dyDescent="0.25">
      <c r="A153" s="32">
        <v>150</v>
      </c>
      <c r="B153" s="19" t="s">
        <v>1575</v>
      </c>
      <c r="C153" s="32" t="s">
        <v>1576</v>
      </c>
      <c r="D153" s="110" t="str">
        <f t="shared" si="20"/>
        <v>https://pypi.org/project/imbalanced-learn/0.10.1</v>
      </c>
      <c r="E153" s="9">
        <v>44924</v>
      </c>
      <c r="F153" s="14" t="s">
        <v>1577</v>
      </c>
      <c r="G153" s="111" t="str">
        <f t="shared" si="24"/>
        <v>https://pypi.org/project/imbalanced-learn/0.13.0</v>
      </c>
      <c r="H153" s="12">
        <v>45647</v>
      </c>
      <c r="I153" s="23" t="s">
        <v>5568</v>
      </c>
      <c r="J153" s="32" t="s">
        <v>152</v>
      </c>
      <c r="K153" s="110" t="s">
        <v>5569</v>
      </c>
      <c r="L153" s="110" t="str">
        <f t="shared" si="18"/>
        <v>https://github.com/scikit-learn-contrib/imbalanced-learn/security</v>
      </c>
      <c r="M153" s="112" t="s">
        <v>32</v>
      </c>
      <c r="N153" s="113"/>
      <c r="O153" s="114" t="str">
        <f t="shared" si="22"/>
        <v>NVD NIST imbalanced-learn link</v>
      </c>
      <c r="P153" s="117" t="s">
        <v>34</v>
      </c>
      <c r="Q153" s="110" t="str">
        <f t="shared" si="21"/>
        <v>CVE MITRE imbalanced-learn link</v>
      </c>
      <c r="R153" s="117" t="s">
        <v>34</v>
      </c>
      <c r="S153" s="114" t="str">
        <f t="shared" si="19"/>
        <v>Snyk imbalanced-learn link</v>
      </c>
      <c r="T153" s="117" t="s">
        <v>34</v>
      </c>
      <c r="U153" s="110" t="str">
        <f t="shared" si="23"/>
        <v>Exploit-DB imbalanced-learn link</v>
      </c>
      <c r="V153" s="117" t="s">
        <v>34</v>
      </c>
      <c r="W153" s="117" t="s">
        <v>38</v>
      </c>
    </row>
    <row r="154" spans="1:23" ht="75" x14ac:dyDescent="0.25">
      <c r="A154" s="32">
        <v>151</v>
      </c>
      <c r="B154" s="19" t="s">
        <v>1586</v>
      </c>
      <c r="C154" s="32" t="s">
        <v>1587</v>
      </c>
      <c r="D154" s="110" t="str">
        <f t="shared" si="20"/>
        <v>https://pypi.org/project/importlib-metadata/6.8.0</v>
      </c>
      <c r="E154" s="9">
        <v>45115</v>
      </c>
      <c r="F154" s="14" t="s">
        <v>1588</v>
      </c>
      <c r="G154" s="111" t="str">
        <f t="shared" si="24"/>
        <v>https://pypi.org/project/importlib-metadata/8.7.0</v>
      </c>
      <c r="H154" s="12">
        <v>45775</v>
      </c>
      <c r="I154" s="23" t="s">
        <v>5451</v>
      </c>
      <c r="J154" s="23" t="s">
        <v>5448</v>
      </c>
      <c r="K154" s="110" t="s">
        <v>1591</v>
      </c>
      <c r="L154" s="110" t="str">
        <f t="shared" si="18"/>
        <v>https://github.com/python/importlib_metadata/security</v>
      </c>
      <c r="M154" s="112" t="s">
        <v>32</v>
      </c>
      <c r="N154" s="113"/>
      <c r="O154" s="114" t="str">
        <f t="shared" si="22"/>
        <v>NVD NIST importlib-metadata link</v>
      </c>
      <c r="P154" s="117" t="s">
        <v>34</v>
      </c>
      <c r="Q154" s="110" t="str">
        <f t="shared" si="21"/>
        <v>CVE MITRE importlib-metadata link</v>
      </c>
      <c r="R154" s="117" t="s">
        <v>34</v>
      </c>
      <c r="S154" s="114" t="str">
        <f t="shared" si="19"/>
        <v>Snyk importlib-metadata link</v>
      </c>
      <c r="T154" s="117" t="s">
        <v>34</v>
      </c>
      <c r="U154" s="110" t="str">
        <f t="shared" si="23"/>
        <v>Exploit-DB importlib-metadata link</v>
      </c>
      <c r="V154" s="117" t="s">
        <v>34</v>
      </c>
      <c r="W154" s="117" t="s">
        <v>38</v>
      </c>
    </row>
    <row r="155" spans="1:23" ht="60" x14ac:dyDescent="0.25">
      <c r="A155" s="32">
        <v>152</v>
      </c>
      <c r="B155" s="19" t="s">
        <v>1597</v>
      </c>
      <c r="C155" s="32" t="s">
        <v>221</v>
      </c>
      <c r="D155" s="110" t="str">
        <f t="shared" si="20"/>
        <v>https://pypi.org/project/incremental/21.3.0</v>
      </c>
      <c r="E155" s="9">
        <v>44257</v>
      </c>
      <c r="F155" s="14" t="s">
        <v>1598</v>
      </c>
      <c r="G155" s="111" t="str">
        <f t="shared" si="24"/>
        <v>https://pypi.org/project/incremental/24.7.2</v>
      </c>
      <c r="H155" s="12">
        <v>45503</v>
      </c>
      <c r="I155" s="23" t="s">
        <v>5453</v>
      </c>
      <c r="J155" s="32" t="s">
        <v>152</v>
      </c>
      <c r="K155" s="110" t="s">
        <v>5570</v>
      </c>
      <c r="L155" s="110" t="str">
        <f t="shared" si="18"/>
        <v>https://github.com/twisted/incremental/security</v>
      </c>
      <c r="M155" s="112" t="s">
        <v>32</v>
      </c>
      <c r="N155" s="113"/>
      <c r="O155" s="114" t="str">
        <f t="shared" si="22"/>
        <v>NVD NIST incremental link</v>
      </c>
      <c r="P155" s="129" t="s">
        <v>5497</v>
      </c>
      <c r="Q155" s="110" t="str">
        <f t="shared" si="21"/>
        <v>CVE MITRE incremental link</v>
      </c>
      <c r="R155" s="129" t="s">
        <v>5497</v>
      </c>
      <c r="S155" s="114" t="str">
        <f t="shared" si="19"/>
        <v>Snyk incremental link</v>
      </c>
      <c r="T155" s="117" t="s">
        <v>34</v>
      </c>
      <c r="U155" s="110" t="str">
        <f t="shared" si="23"/>
        <v>Exploit-DB incremental link</v>
      </c>
      <c r="V155" s="117" t="s">
        <v>34</v>
      </c>
      <c r="W155" s="129" t="s">
        <v>5497</v>
      </c>
    </row>
    <row r="156" spans="1:23" ht="60" x14ac:dyDescent="0.25">
      <c r="A156" s="32">
        <v>153</v>
      </c>
      <c r="B156" s="19" t="s">
        <v>1607</v>
      </c>
      <c r="C156" s="117" t="s">
        <v>1078</v>
      </c>
      <c r="D156" s="110" t="str">
        <f t="shared" si="20"/>
        <v>https://pypi.org/project/inflection/0.5.1</v>
      </c>
      <c r="E156" s="9">
        <v>44065</v>
      </c>
      <c r="F156" s="127" t="s">
        <v>1078</v>
      </c>
      <c r="G156" s="111" t="str">
        <f t="shared" si="24"/>
        <v>https://pypi.org/project/inflection/0.5.1</v>
      </c>
      <c r="H156" s="12">
        <v>44065</v>
      </c>
      <c r="I156" s="23" t="s">
        <v>5571</v>
      </c>
      <c r="J156" s="23" t="s">
        <v>44</v>
      </c>
      <c r="K156" s="110" t="s">
        <v>1609</v>
      </c>
      <c r="L156" s="110" t="str">
        <f t="shared" si="18"/>
        <v>https://github.com/jpvanhal/inflection/security</v>
      </c>
      <c r="M156" s="112" t="s">
        <v>32</v>
      </c>
      <c r="N156" s="113"/>
      <c r="O156" s="114" t="str">
        <f t="shared" si="22"/>
        <v>NVD NIST inflection link</v>
      </c>
      <c r="P156" s="115" t="s">
        <v>5450</v>
      </c>
      <c r="Q156" s="110" t="str">
        <f t="shared" si="21"/>
        <v>CVE MITRE inflection link</v>
      </c>
      <c r="R156" s="115" t="s">
        <v>5450</v>
      </c>
      <c r="S156" s="114" t="str">
        <f t="shared" si="19"/>
        <v>Snyk inflection link</v>
      </c>
      <c r="T156" s="117" t="s">
        <v>34</v>
      </c>
      <c r="U156" s="110" t="str">
        <f t="shared" si="23"/>
        <v>Exploit-DB inflection link</v>
      </c>
      <c r="V156" s="117" t="s">
        <v>34</v>
      </c>
      <c r="W156" s="117" t="s">
        <v>38</v>
      </c>
    </row>
    <row r="157" spans="1:23" ht="60" x14ac:dyDescent="0.25">
      <c r="A157" s="32">
        <v>154</v>
      </c>
      <c r="B157" s="19" t="s">
        <v>1615</v>
      </c>
      <c r="C157" s="32" t="s">
        <v>1616</v>
      </c>
      <c r="D157" s="110" t="str">
        <f t="shared" si="20"/>
        <v>https://pypi.org/project/iniconfig/1.1.1</v>
      </c>
      <c r="E157" s="9">
        <v>44118</v>
      </c>
      <c r="F157" s="14" t="s">
        <v>762</v>
      </c>
      <c r="G157" s="111" t="str">
        <f t="shared" si="24"/>
        <v>https://pypi.org/project/iniconfig/2.1.0</v>
      </c>
      <c r="H157" s="12">
        <v>45736</v>
      </c>
      <c r="I157" s="23" t="s">
        <v>5453</v>
      </c>
      <c r="J157" s="23" t="s">
        <v>44</v>
      </c>
      <c r="K157" s="110" t="s">
        <v>1618</v>
      </c>
      <c r="L157" s="110" t="str">
        <f t="shared" si="18"/>
        <v>https://github.com/pytest-dev/iniconfig/security</v>
      </c>
      <c r="M157" s="112" t="s">
        <v>32</v>
      </c>
      <c r="N157" s="113"/>
      <c r="O157" s="114" t="str">
        <f t="shared" si="22"/>
        <v>NVD NIST iniconfig link</v>
      </c>
      <c r="P157" s="117" t="s">
        <v>34</v>
      </c>
      <c r="Q157" s="110" t="str">
        <f t="shared" si="21"/>
        <v>CVE MITRE iniconfig link</v>
      </c>
      <c r="R157" s="117" t="s">
        <v>34</v>
      </c>
      <c r="S157" s="114" t="str">
        <f t="shared" si="19"/>
        <v>Snyk iniconfig link</v>
      </c>
      <c r="T157" s="117" t="s">
        <v>34</v>
      </c>
      <c r="U157" s="110" t="str">
        <f t="shared" si="23"/>
        <v>Exploit-DB iniconfig link</v>
      </c>
      <c r="V157" s="117" t="s">
        <v>34</v>
      </c>
      <c r="W157" s="117" t="s">
        <v>38</v>
      </c>
    </row>
    <row r="158" spans="1:23" ht="45" x14ac:dyDescent="0.25">
      <c r="A158" s="32">
        <v>155</v>
      </c>
      <c r="B158" s="19" t="s">
        <v>1624</v>
      </c>
      <c r="C158" s="32" t="s">
        <v>1625</v>
      </c>
      <c r="D158" s="110" t="str">
        <f t="shared" si="20"/>
        <v>https://pypi.org/project/intake/0.6.8</v>
      </c>
      <c r="E158" s="9">
        <v>44997</v>
      </c>
      <c r="F158" s="14" t="s">
        <v>1626</v>
      </c>
      <c r="G158" s="111" t="str">
        <f t="shared" si="24"/>
        <v>https://pypi.org/project/intake/2.0.8</v>
      </c>
      <c r="H158" s="12">
        <v>45672</v>
      </c>
      <c r="I158" s="23" t="s">
        <v>5453</v>
      </c>
      <c r="J158" s="23" t="s">
        <v>44</v>
      </c>
      <c r="K158" s="110" t="s">
        <v>5572</v>
      </c>
      <c r="L158" s="110" t="str">
        <f t="shared" si="18"/>
        <v>https://github.com/intake/intake/security</v>
      </c>
      <c r="M158" s="112" t="s">
        <v>32</v>
      </c>
      <c r="N158" s="113"/>
      <c r="O158" s="114" t="str">
        <f t="shared" si="22"/>
        <v>NVD NIST intake link</v>
      </c>
      <c r="P158" s="115" t="s">
        <v>5450</v>
      </c>
      <c r="Q158" s="110" t="str">
        <f t="shared" si="21"/>
        <v>CVE MITRE intake link</v>
      </c>
      <c r="R158" s="115" t="s">
        <v>5450</v>
      </c>
      <c r="S158" s="114" t="str">
        <f t="shared" si="19"/>
        <v>Snyk intake link</v>
      </c>
      <c r="T158" s="117" t="s">
        <v>34</v>
      </c>
      <c r="U158" s="110" t="str">
        <f t="shared" si="23"/>
        <v>Exploit-DB intake link</v>
      </c>
      <c r="V158" s="117" t="s">
        <v>34</v>
      </c>
      <c r="W158" s="117" t="s">
        <v>38</v>
      </c>
    </row>
    <row r="159" spans="1:23" ht="60" x14ac:dyDescent="0.25">
      <c r="A159" s="32">
        <v>156</v>
      </c>
      <c r="B159" s="19" t="s">
        <v>1634</v>
      </c>
      <c r="C159" s="117" t="s">
        <v>672</v>
      </c>
      <c r="D159" s="110" t="str">
        <f t="shared" si="20"/>
        <v>https://pypi.org/project/intervaltree/3.1.0</v>
      </c>
      <c r="E159" s="9">
        <v>44046</v>
      </c>
      <c r="F159" s="127" t="s">
        <v>672</v>
      </c>
      <c r="G159" s="111" t="str">
        <f t="shared" si="24"/>
        <v>https://pypi.org/project/intervaltree/3.1.0</v>
      </c>
      <c r="H159" s="12">
        <v>44046</v>
      </c>
      <c r="I159" s="23" t="s">
        <v>152</v>
      </c>
      <c r="J159" s="23" t="s">
        <v>5448</v>
      </c>
      <c r="K159" s="110" t="s">
        <v>5573</v>
      </c>
      <c r="L159" s="110" t="str">
        <f t="shared" si="18"/>
        <v>https://github.com/chaimleib/intervaltree/security</v>
      </c>
      <c r="M159" s="112" t="s">
        <v>32</v>
      </c>
      <c r="N159" s="113"/>
      <c r="O159" s="114" t="str">
        <f t="shared" si="22"/>
        <v>NVD NIST intervaltree link</v>
      </c>
      <c r="P159" s="117" t="s">
        <v>34</v>
      </c>
      <c r="Q159" s="110" t="str">
        <f t="shared" si="21"/>
        <v>CVE MITRE intervaltree link</v>
      </c>
      <c r="R159" s="117" t="s">
        <v>34</v>
      </c>
      <c r="S159" s="114" t="str">
        <f t="shared" si="19"/>
        <v>Snyk intervaltree link</v>
      </c>
      <c r="T159" s="117" t="s">
        <v>34</v>
      </c>
      <c r="U159" s="110" t="str">
        <f t="shared" si="23"/>
        <v>Exploit-DB intervaltree link</v>
      </c>
      <c r="V159" s="117" t="s">
        <v>34</v>
      </c>
      <c r="W159" s="117" t="s">
        <v>38</v>
      </c>
    </row>
    <row r="160" spans="1:23" ht="60" x14ac:dyDescent="0.25">
      <c r="A160" s="32">
        <v>157</v>
      </c>
      <c r="B160" s="19" t="s">
        <v>1642</v>
      </c>
      <c r="C160" s="32" t="s">
        <v>1643</v>
      </c>
      <c r="D160" s="110" t="str">
        <f t="shared" si="20"/>
        <v>https://pypi.org/project/ipykernel/6.25.1</v>
      </c>
      <c r="E160" s="9">
        <v>45145</v>
      </c>
      <c r="F160" s="14" t="s">
        <v>1644</v>
      </c>
      <c r="G160" s="111" t="str">
        <f t="shared" si="24"/>
        <v>https://pypi.org/project/ipykernel/6.29.5</v>
      </c>
      <c r="H160" s="12">
        <v>45475</v>
      </c>
      <c r="I160" s="23" t="s">
        <v>5453</v>
      </c>
      <c r="J160" s="32" t="s">
        <v>152</v>
      </c>
      <c r="K160" s="110" t="s">
        <v>1647</v>
      </c>
      <c r="L160" s="110" t="str">
        <f t="shared" si="18"/>
        <v>https://github.com/ipython/ipykernel/security</v>
      </c>
      <c r="M160" s="112" t="s">
        <v>32</v>
      </c>
      <c r="N160" s="113"/>
      <c r="O160" s="114" t="str">
        <f t="shared" si="22"/>
        <v>NVD NIST ipykernel link</v>
      </c>
      <c r="P160" s="117" t="s">
        <v>34</v>
      </c>
      <c r="Q160" s="110" t="str">
        <f t="shared" si="21"/>
        <v>CVE MITRE ipykernel link</v>
      </c>
      <c r="R160" s="117" t="s">
        <v>34</v>
      </c>
      <c r="S160" s="114" t="str">
        <f t="shared" si="19"/>
        <v>Snyk ipykernel link</v>
      </c>
      <c r="T160" s="117" t="s">
        <v>34</v>
      </c>
      <c r="U160" s="110" t="str">
        <f t="shared" si="23"/>
        <v>Exploit-DB ipykernel link</v>
      </c>
      <c r="V160" s="117" t="s">
        <v>34</v>
      </c>
      <c r="W160" s="117" t="s">
        <v>38</v>
      </c>
    </row>
    <row r="161" spans="1:23" ht="60" x14ac:dyDescent="0.25">
      <c r="A161" s="32">
        <v>158</v>
      </c>
      <c r="B161" s="19" t="s">
        <v>1653</v>
      </c>
      <c r="C161" s="32" t="s">
        <v>1654</v>
      </c>
      <c r="D161" s="110" t="str">
        <f t="shared" si="20"/>
        <v>https://pypi.org/project/ipython/8.14.0</v>
      </c>
      <c r="E161" s="9">
        <v>45080</v>
      </c>
      <c r="F161" s="14" t="s">
        <v>1655</v>
      </c>
      <c r="G161" s="111" t="str">
        <f t="shared" si="24"/>
        <v>https://pypi.org/project/ipython/9.4.0</v>
      </c>
      <c r="H161" s="12">
        <v>45839</v>
      </c>
      <c r="I161" s="23" t="s">
        <v>5478</v>
      </c>
      <c r="J161" s="32" t="s">
        <v>152</v>
      </c>
      <c r="K161" s="110" t="s">
        <v>1658</v>
      </c>
      <c r="L161" s="110" t="str">
        <f t="shared" si="18"/>
        <v>https://github.com/ipython/ipython/security</v>
      </c>
      <c r="M161" s="115" t="s">
        <v>5450</v>
      </c>
      <c r="N161" s="113"/>
      <c r="O161" s="114" t="str">
        <f t="shared" si="22"/>
        <v>NVD NIST ipython link</v>
      </c>
      <c r="P161" s="115" t="s">
        <v>5450</v>
      </c>
      <c r="Q161" s="110" t="str">
        <f t="shared" si="21"/>
        <v>CVE MITRE ipython link</v>
      </c>
      <c r="R161" s="115" t="s">
        <v>5450</v>
      </c>
      <c r="S161" s="114" t="str">
        <f t="shared" si="19"/>
        <v>Snyk ipython link</v>
      </c>
      <c r="T161" s="115" t="s">
        <v>5450</v>
      </c>
      <c r="U161" s="110" t="str">
        <f t="shared" si="23"/>
        <v>Exploit-DB ipython link</v>
      </c>
      <c r="V161" s="115" t="s">
        <v>5450</v>
      </c>
      <c r="W161" s="117" t="s">
        <v>38</v>
      </c>
    </row>
    <row r="162" spans="1:23" ht="75" x14ac:dyDescent="0.25">
      <c r="A162" s="32">
        <v>159</v>
      </c>
      <c r="B162" s="19" t="s">
        <v>1664</v>
      </c>
      <c r="C162" s="117" t="s">
        <v>132</v>
      </c>
      <c r="D162" s="110" t="str">
        <f t="shared" si="20"/>
        <v>https://pypi.org/project/ipython-genutils/0.2.0</v>
      </c>
      <c r="E162" s="9">
        <v>42808</v>
      </c>
      <c r="F162" s="127" t="s">
        <v>132</v>
      </c>
      <c r="G162" s="111" t="str">
        <f t="shared" si="24"/>
        <v>https://pypi.org/project/ipython-genutils/0.2.0</v>
      </c>
      <c r="H162" s="12">
        <v>42808</v>
      </c>
      <c r="I162" s="23" t="s">
        <v>152</v>
      </c>
      <c r="J162" s="32" t="s">
        <v>152</v>
      </c>
      <c r="K162" s="110" t="s">
        <v>5574</v>
      </c>
      <c r="L162" s="110" t="str">
        <f t="shared" si="18"/>
        <v>https://github.com/ipython/ipython_genutils/security</v>
      </c>
      <c r="M162" s="112" t="s">
        <v>32</v>
      </c>
      <c r="N162" s="113"/>
      <c r="O162" s="114" t="str">
        <f t="shared" si="22"/>
        <v>NVD NIST ipython-genutils link</v>
      </c>
      <c r="P162" s="117" t="s">
        <v>34</v>
      </c>
      <c r="Q162" s="110" t="str">
        <f t="shared" si="21"/>
        <v>CVE MITRE ipython-genutils link</v>
      </c>
      <c r="R162" s="117" t="s">
        <v>34</v>
      </c>
      <c r="S162" s="114" t="str">
        <f t="shared" si="19"/>
        <v>Snyk ipython-genutils link</v>
      </c>
      <c r="T162" s="117" t="s">
        <v>34</v>
      </c>
      <c r="U162" s="110" t="str">
        <f t="shared" si="23"/>
        <v>Exploit-DB ipython-genutils link</v>
      </c>
      <c r="V162" s="117" t="s">
        <v>34</v>
      </c>
      <c r="W162" s="117" t="s">
        <v>38</v>
      </c>
    </row>
    <row r="163" spans="1:23" ht="60" x14ac:dyDescent="0.25">
      <c r="A163" s="32">
        <v>160</v>
      </c>
      <c r="B163" s="19" t="s">
        <v>1671</v>
      </c>
      <c r="C163" s="32" t="s">
        <v>631</v>
      </c>
      <c r="D163" s="110" t="str">
        <f t="shared" si="20"/>
        <v>https://pypi.org/project/ipywidgets/8.0.4</v>
      </c>
      <c r="E163" s="9">
        <v>44917</v>
      </c>
      <c r="F163" s="14" t="s">
        <v>1672</v>
      </c>
      <c r="G163" s="111" t="str">
        <f t="shared" si="24"/>
        <v>https://pypi.org/project/ipywidgets/8.1.7</v>
      </c>
      <c r="H163" s="12">
        <v>45782</v>
      </c>
      <c r="I163" s="23" t="s">
        <v>5468</v>
      </c>
      <c r="J163" s="32" t="s">
        <v>152</v>
      </c>
      <c r="K163" s="110" t="s">
        <v>2019</v>
      </c>
      <c r="L163" s="110" t="str">
        <f t="shared" si="18"/>
        <v>https://github.com/jupyter-widgets/ipywidgets/security</v>
      </c>
      <c r="M163" s="112" t="s">
        <v>32</v>
      </c>
      <c r="N163" s="113"/>
      <c r="O163" s="114" t="str">
        <f t="shared" si="22"/>
        <v>NVD NIST ipywidgets link</v>
      </c>
      <c r="P163" s="117" t="s">
        <v>34</v>
      </c>
      <c r="Q163" s="110" t="str">
        <f t="shared" si="21"/>
        <v>CVE MITRE ipywidgets link</v>
      </c>
      <c r="R163" s="117" t="s">
        <v>34</v>
      </c>
      <c r="S163" s="114" t="str">
        <f t="shared" si="19"/>
        <v>Snyk ipywidgets link</v>
      </c>
      <c r="T163" s="115" t="s">
        <v>5450</v>
      </c>
      <c r="U163" s="110" t="str">
        <f t="shared" si="23"/>
        <v>Exploit-DB ipywidgets link</v>
      </c>
      <c r="V163" s="117" t="s">
        <v>34</v>
      </c>
      <c r="W163" s="117" t="s">
        <v>38</v>
      </c>
    </row>
    <row r="164" spans="1:23" ht="45" x14ac:dyDescent="0.25">
      <c r="A164" s="32">
        <v>161</v>
      </c>
      <c r="B164" s="19" t="s">
        <v>1680</v>
      </c>
      <c r="C164" s="32" t="s">
        <v>734</v>
      </c>
      <c r="D164" s="110" t="str">
        <f t="shared" si="20"/>
        <v>https://pypi.org/project/isodate/0.6.1</v>
      </c>
      <c r="E164" s="9">
        <v>44544</v>
      </c>
      <c r="F164" s="14" t="s">
        <v>1681</v>
      </c>
      <c r="G164" s="111" t="str">
        <f t="shared" si="24"/>
        <v>https://pypi.org/project/isodate/0.7.2</v>
      </c>
      <c r="H164" s="12">
        <v>45574</v>
      </c>
      <c r="I164" s="23" t="s">
        <v>5468</v>
      </c>
      <c r="J164" s="32" t="s">
        <v>152</v>
      </c>
      <c r="K164" s="110" t="s">
        <v>1683</v>
      </c>
      <c r="L164" s="110" t="str">
        <f t="shared" si="18"/>
        <v>https://github.com/gweis/isodate//security</v>
      </c>
      <c r="M164" s="112" t="s">
        <v>32</v>
      </c>
      <c r="N164" s="113"/>
      <c r="O164" s="114" t="str">
        <f t="shared" si="22"/>
        <v>NVD NIST isodate link</v>
      </c>
      <c r="P164" s="117" t="s">
        <v>34</v>
      </c>
      <c r="Q164" s="110" t="str">
        <f t="shared" si="21"/>
        <v>CVE MITRE isodate link</v>
      </c>
      <c r="R164" s="117" t="s">
        <v>34</v>
      </c>
      <c r="S164" s="114" t="str">
        <f t="shared" si="19"/>
        <v>Snyk isodate link</v>
      </c>
      <c r="T164" s="117" t="s">
        <v>34</v>
      </c>
      <c r="U164" s="110" t="str">
        <f t="shared" si="23"/>
        <v>Exploit-DB isodate link</v>
      </c>
      <c r="V164" s="117" t="s">
        <v>34</v>
      </c>
      <c r="W164" s="117" t="s">
        <v>38</v>
      </c>
    </row>
    <row r="165" spans="1:23" ht="60" x14ac:dyDescent="0.25">
      <c r="A165" s="32">
        <v>162</v>
      </c>
      <c r="B165" s="19" t="s">
        <v>1689</v>
      </c>
      <c r="C165" s="117" t="s">
        <v>1690</v>
      </c>
      <c r="D165" s="110" t="str">
        <f t="shared" si="20"/>
        <v>https://pypi.org/project/isoduration/20.11.0</v>
      </c>
      <c r="E165" s="9">
        <v>44136</v>
      </c>
      <c r="F165" s="127" t="s">
        <v>1690</v>
      </c>
      <c r="G165" s="111" t="str">
        <f t="shared" si="24"/>
        <v>https://pypi.org/project/isoduration/20.11.0</v>
      </c>
      <c r="H165" s="12">
        <v>44136</v>
      </c>
      <c r="I165" s="23" t="s">
        <v>5468</v>
      </c>
      <c r="J165" s="23" t="s">
        <v>44</v>
      </c>
      <c r="K165" s="110" t="s">
        <v>5575</v>
      </c>
      <c r="L165" s="110" t="str">
        <f t="shared" si="18"/>
        <v>https://github.com/bolsote/isoduration/security</v>
      </c>
      <c r="M165" s="112" t="s">
        <v>32</v>
      </c>
      <c r="N165" s="113"/>
      <c r="O165" s="114" t="str">
        <f t="shared" si="22"/>
        <v>NVD NIST isoduration link</v>
      </c>
      <c r="P165" s="117" t="s">
        <v>34</v>
      </c>
      <c r="Q165" s="110" t="str">
        <f t="shared" si="21"/>
        <v>CVE MITRE isoduration link</v>
      </c>
      <c r="R165" s="117" t="s">
        <v>34</v>
      </c>
      <c r="S165" s="114" t="str">
        <f t="shared" si="19"/>
        <v>Snyk isoduration link</v>
      </c>
      <c r="T165" s="117" t="s">
        <v>34</v>
      </c>
      <c r="U165" s="110" t="str">
        <f t="shared" si="23"/>
        <v>Exploit-DB isoduration link</v>
      </c>
      <c r="V165" s="117" t="s">
        <v>34</v>
      </c>
      <c r="W165" s="117" t="s">
        <v>38</v>
      </c>
    </row>
    <row r="166" spans="1:23" ht="45" x14ac:dyDescent="0.25">
      <c r="A166" s="32">
        <v>163</v>
      </c>
      <c r="B166" s="19" t="s">
        <v>1698</v>
      </c>
      <c r="C166" s="32" t="s">
        <v>1699</v>
      </c>
      <c r="D166" s="110" t="str">
        <f t="shared" si="20"/>
        <v>https://pypi.org/project/isort/5.9.3</v>
      </c>
      <c r="E166" s="9">
        <v>44406</v>
      </c>
      <c r="F166" s="14" t="s">
        <v>1700</v>
      </c>
      <c r="G166" s="111" t="str">
        <f t="shared" si="24"/>
        <v>https://pypi.org/project/isort/6.0.1</v>
      </c>
      <c r="H166" s="12">
        <v>45715</v>
      </c>
      <c r="I166" s="23" t="s">
        <v>5476</v>
      </c>
      <c r="J166" s="23" t="s">
        <v>263</v>
      </c>
      <c r="K166" s="110" t="s">
        <v>5576</v>
      </c>
      <c r="L166" s="110" t="str">
        <f t="shared" si="18"/>
        <v>https://github.com/pycqa/isort//security</v>
      </c>
      <c r="M166" s="112" t="s">
        <v>32</v>
      </c>
      <c r="N166" s="113"/>
      <c r="O166" s="114" t="str">
        <f t="shared" si="22"/>
        <v>NVD NIST isort link</v>
      </c>
      <c r="P166" s="117" t="s">
        <v>34</v>
      </c>
      <c r="Q166" s="110" t="str">
        <f t="shared" si="21"/>
        <v>CVE MITRE isort link</v>
      </c>
      <c r="R166" s="117" t="s">
        <v>34</v>
      </c>
      <c r="S166" s="114" t="str">
        <f t="shared" si="19"/>
        <v>Snyk isort link</v>
      </c>
      <c r="T166" s="117" t="s">
        <v>34</v>
      </c>
      <c r="U166" s="110" t="str">
        <f t="shared" si="23"/>
        <v>Exploit-DB isort link</v>
      </c>
      <c r="V166" s="117" t="s">
        <v>34</v>
      </c>
      <c r="W166" s="117" t="s">
        <v>38</v>
      </c>
    </row>
    <row r="167" spans="1:23" ht="60" x14ac:dyDescent="0.25">
      <c r="A167" s="32">
        <v>164</v>
      </c>
      <c r="B167" s="19" t="s">
        <v>1709</v>
      </c>
      <c r="C167" s="32" t="s">
        <v>1710</v>
      </c>
      <c r="D167" s="110" t="str">
        <f t="shared" si="20"/>
        <v>https://pypi.org/project/itemadapter/0.3.0</v>
      </c>
      <c r="E167" s="9">
        <v>44392</v>
      </c>
      <c r="F167" s="14" t="s">
        <v>885</v>
      </c>
      <c r="G167" s="111" t="str">
        <f t="shared" si="24"/>
        <v>https://pypi.org/project/itemadapter/0.11.0</v>
      </c>
      <c r="H167" s="12">
        <v>45686</v>
      </c>
      <c r="I167" s="23" t="s">
        <v>5577</v>
      </c>
      <c r="J167" s="23" t="s">
        <v>929</v>
      </c>
      <c r="K167" s="110" t="s">
        <v>1713</v>
      </c>
      <c r="L167" s="110" t="str">
        <f t="shared" si="18"/>
        <v>https://github.com/scrapy/itemadapter/security</v>
      </c>
      <c r="M167" s="112" t="s">
        <v>32</v>
      </c>
      <c r="N167" s="113"/>
      <c r="O167" s="114" t="str">
        <f t="shared" si="22"/>
        <v>NVD NIST itemadapter link</v>
      </c>
      <c r="P167" s="117" t="s">
        <v>34</v>
      </c>
      <c r="Q167" s="110" t="str">
        <f t="shared" si="21"/>
        <v>CVE MITRE itemadapter link</v>
      </c>
      <c r="R167" s="117" t="s">
        <v>34</v>
      </c>
      <c r="S167" s="114" t="str">
        <f t="shared" si="19"/>
        <v>Snyk itemadapter link</v>
      </c>
      <c r="T167" s="117" t="s">
        <v>34</v>
      </c>
      <c r="U167" s="110" t="str">
        <f t="shared" si="23"/>
        <v>Exploit-DB itemadapter link</v>
      </c>
      <c r="V167" s="117" t="s">
        <v>34</v>
      </c>
      <c r="W167" s="117" t="s">
        <v>38</v>
      </c>
    </row>
    <row r="168" spans="1:23" ht="60" x14ac:dyDescent="0.25">
      <c r="A168" s="32">
        <v>165</v>
      </c>
      <c r="B168" s="19" t="s">
        <v>1719</v>
      </c>
      <c r="C168" s="32" t="s">
        <v>1720</v>
      </c>
      <c r="D168" s="110" t="str">
        <f t="shared" si="20"/>
        <v>https://pypi.org/project/itemloaders/1.0.4</v>
      </c>
      <c r="E168" s="9">
        <v>44148</v>
      </c>
      <c r="F168" s="14" t="s">
        <v>825</v>
      </c>
      <c r="G168" s="111" t="str">
        <f t="shared" si="24"/>
        <v>https://pypi.org/project/itemloaders/1.3.2</v>
      </c>
      <c r="H168" s="12">
        <v>45565</v>
      </c>
      <c r="I168" s="23" t="s">
        <v>5453</v>
      </c>
      <c r="J168" s="23" t="s">
        <v>5448</v>
      </c>
      <c r="K168" s="110" t="s">
        <v>1723</v>
      </c>
      <c r="L168" s="110" t="str">
        <f t="shared" si="18"/>
        <v>https://github.com/scrapy/itemloaders/security</v>
      </c>
      <c r="M168" s="112" t="s">
        <v>32</v>
      </c>
      <c r="N168" s="113"/>
      <c r="O168" s="114" t="str">
        <f t="shared" si="22"/>
        <v>NVD NIST itemloaders link</v>
      </c>
      <c r="P168" s="117" t="s">
        <v>34</v>
      </c>
      <c r="Q168" s="110" t="str">
        <f t="shared" si="21"/>
        <v>CVE MITRE itemloaders link</v>
      </c>
      <c r="R168" s="117" t="s">
        <v>34</v>
      </c>
      <c r="S168" s="114" t="str">
        <f t="shared" si="19"/>
        <v>Snyk itemloaders link</v>
      </c>
      <c r="T168" s="117" t="s">
        <v>34</v>
      </c>
      <c r="U168" s="110" t="str">
        <f t="shared" si="23"/>
        <v>Exploit-DB itemloaders link</v>
      </c>
      <c r="V168" s="117" t="s">
        <v>34</v>
      </c>
      <c r="W168" s="117" t="s">
        <v>38</v>
      </c>
    </row>
    <row r="169" spans="1:23" ht="60" x14ac:dyDescent="0.25">
      <c r="A169" s="32">
        <v>166</v>
      </c>
      <c r="B169" s="19" t="s">
        <v>1729</v>
      </c>
      <c r="C169" s="32" t="s">
        <v>1431</v>
      </c>
      <c r="D169" s="110" t="str">
        <f t="shared" si="20"/>
        <v>https://pypi.org/project/itsdangerous/2.0.1</v>
      </c>
      <c r="E169" s="9">
        <v>44335</v>
      </c>
      <c r="F169" s="14" t="s">
        <v>1250</v>
      </c>
      <c r="G169" s="111" t="str">
        <f t="shared" si="24"/>
        <v>https://pypi.org/project/itsdangerous/2.2.0</v>
      </c>
      <c r="H169" s="12">
        <v>45399</v>
      </c>
      <c r="I169" s="23" t="s">
        <v>5453</v>
      </c>
      <c r="J169" s="23" t="s">
        <v>5448</v>
      </c>
      <c r="K169" s="110" t="s">
        <v>1731</v>
      </c>
      <c r="L169" s="110" t="str">
        <f t="shared" si="18"/>
        <v>https://github.com/pallets/itsdangerous//security</v>
      </c>
      <c r="M169" s="112" t="s">
        <v>32</v>
      </c>
      <c r="N169" s="113"/>
      <c r="O169" s="114" t="str">
        <f t="shared" si="22"/>
        <v>NVD NIST itsdangerous link</v>
      </c>
      <c r="P169" s="117" t="s">
        <v>34</v>
      </c>
      <c r="Q169" s="110" t="str">
        <f t="shared" si="21"/>
        <v>CVE MITRE itsdangerous link</v>
      </c>
      <c r="R169" s="115" t="s">
        <v>5450</v>
      </c>
      <c r="S169" s="114" t="str">
        <f t="shared" si="19"/>
        <v>Snyk itsdangerous link</v>
      </c>
      <c r="T169" s="117" t="s">
        <v>34</v>
      </c>
      <c r="U169" s="110" t="str">
        <f t="shared" si="23"/>
        <v>Exploit-DB itsdangerous link</v>
      </c>
      <c r="V169" s="117" t="s">
        <v>34</v>
      </c>
      <c r="W169" s="117" t="s">
        <v>38</v>
      </c>
    </row>
    <row r="170" spans="1:23" ht="60" x14ac:dyDescent="0.25">
      <c r="A170" s="32">
        <v>167</v>
      </c>
      <c r="B170" s="19" t="s">
        <v>1741</v>
      </c>
      <c r="C170" s="32" t="s">
        <v>1742</v>
      </c>
      <c r="D170" s="110" t="str">
        <f t="shared" si="20"/>
        <v>https://pypi.org/project/jaraco.classes/3.2.1</v>
      </c>
      <c r="E170" s="9">
        <v>44249</v>
      </c>
      <c r="F170" s="14" t="s">
        <v>1743</v>
      </c>
      <c r="G170" s="111" t="str">
        <f t="shared" si="24"/>
        <v>https://pypi.org/project/jaraco.classes/3.4.0</v>
      </c>
      <c r="H170" s="12">
        <v>45382</v>
      </c>
      <c r="I170" s="23" t="s">
        <v>5453</v>
      </c>
      <c r="J170" s="23" t="s">
        <v>5448</v>
      </c>
      <c r="K170" s="110" t="s">
        <v>1746</v>
      </c>
      <c r="L170" s="110" t="str">
        <f t="shared" ref="L170:L233" si="25">HYPERLINK(_xlfn.CONCAT($K170,"/security"))</f>
        <v>https://github.com/jaraco/jaraco.classes/security</v>
      </c>
      <c r="M170" s="112" t="s">
        <v>32</v>
      </c>
      <c r="N170" s="113"/>
      <c r="O170" s="114" t="str">
        <f t="shared" si="22"/>
        <v>NVD NIST jaraco.classes link</v>
      </c>
      <c r="P170" s="117" t="s">
        <v>34</v>
      </c>
      <c r="Q170" s="110" t="str">
        <f t="shared" si="21"/>
        <v>CVE MITRE jaraco.classes link</v>
      </c>
      <c r="R170" s="117" t="s">
        <v>34</v>
      </c>
      <c r="S170" s="114" t="str">
        <f t="shared" si="19"/>
        <v>Snyk jaraco.classes link</v>
      </c>
      <c r="T170" s="117" t="s">
        <v>34</v>
      </c>
      <c r="U170" s="110" t="str">
        <f t="shared" si="23"/>
        <v>Exploit-DB jaraco.classes link</v>
      </c>
      <c r="V170" s="117" t="s">
        <v>34</v>
      </c>
      <c r="W170" s="117" t="s">
        <v>38</v>
      </c>
    </row>
    <row r="171" spans="1:23" ht="45" x14ac:dyDescent="0.25">
      <c r="A171" s="32">
        <v>168</v>
      </c>
      <c r="B171" s="19" t="s">
        <v>1752</v>
      </c>
      <c r="C171" s="32" t="s">
        <v>304</v>
      </c>
      <c r="D171" s="110" t="str">
        <f t="shared" si="20"/>
        <v>https://pypi.org/project/jdcal/1.4.1</v>
      </c>
      <c r="E171" s="9">
        <v>43579</v>
      </c>
      <c r="F171" s="14" t="s">
        <v>304</v>
      </c>
      <c r="G171" s="111" t="str">
        <f t="shared" si="24"/>
        <v>https://pypi.org/project/jdcal/1.4.1</v>
      </c>
      <c r="H171" s="12">
        <v>43579</v>
      </c>
      <c r="I171" s="23" t="s">
        <v>152</v>
      </c>
      <c r="J171" s="23" t="s">
        <v>263</v>
      </c>
      <c r="K171" s="110" t="s">
        <v>1754</v>
      </c>
      <c r="L171" s="110" t="str">
        <f t="shared" si="25"/>
        <v>https://github.com/phn/jdcal/security</v>
      </c>
      <c r="M171" s="112" t="s">
        <v>32</v>
      </c>
      <c r="N171" s="113"/>
      <c r="O171" s="114" t="str">
        <f t="shared" si="22"/>
        <v>NVD NIST jdcal link</v>
      </c>
      <c r="P171" s="117" t="s">
        <v>34</v>
      </c>
      <c r="Q171" s="110" t="str">
        <f t="shared" si="21"/>
        <v>CVE MITRE jdcal link</v>
      </c>
      <c r="R171" s="117" t="s">
        <v>34</v>
      </c>
      <c r="S171" s="114" t="str">
        <f t="shared" si="19"/>
        <v>Snyk jdcal link</v>
      </c>
      <c r="T171" s="117" t="s">
        <v>34</v>
      </c>
      <c r="U171" s="110" t="str">
        <f t="shared" si="23"/>
        <v>Exploit-DB jdcal link</v>
      </c>
      <c r="V171" s="117" t="s">
        <v>34</v>
      </c>
      <c r="W171" s="117" t="s">
        <v>38</v>
      </c>
    </row>
    <row r="172" spans="1:23" ht="60" x14ac:dyDescent="0.25">
      <c r="A172" s="32">
        <v>169</v>
      </c>
      <c r="B172" s="19" t="s">
        <v>1760</v>
      </c>
      <c r="C172" s="32" t="s">
        <v>1024</v>
      </c>
      <c r="D172" s="110" t="str">
        <f t="shared" si="20"/>
        <v>https://pypi.org/project/jedi/0.18.1</v>
      </c>
      <c r="E172" s="9">
        <v>44517</v>
      </c>
      <c r="F172" s="14" t="s">
        <v>1761</v>
      </c>
      <c r="G172" s="111" t="str">
        <f t="shared" si="24"/>
        <v>https://pypi.org/project/jedi/0.19.2</v>
      </c>
      <c r="H172" s="12">
        <v>45607</v>
      </c>
      <c r="I172" s="23" t="s">
        <v>5473</v>
      </c>
      <c r="J172" s="23" t="s">
        <v>44</v>
      </c>
      <c r="K172" s="110" t="s">
        <v>1764</v>
      </c>
      <c r="L172" s="110" t="str">
        <f t="shared" si="25"/>
        <v>https://github.com/davidhalter/jedi/security</v>
      </c>
      <c r="M172" s="112" t="s">
        <v>32</v>
      </c>
      <c r="N172" s="113"/>
      <c r="O172" s="114" t="str">
        <f t="shared" si="22"/>
        <v>NVD NIST jedi link</v>
      </c>
      <c r="P172" s="115" t="s">
        <v>5450</v>
      </c>
      <c r="Q172" s="110" t="str">
        <f t="shared" si="21"/>
        <v>CVE MITRE jedi link</v>
      </c>
      <c r="R172" s="117" t="s">
        <v>34</v>
      </c>
      <c r="S172" s="114" t="str">
        <f t="shared" si="19"/>
        <v>Snyk jedi link</v>
      </c>
      <c r="T172" s="117" t="s">
        <v>34</v>
      </c>
      <c r="U172" s="110" t="str">
        <f t="shared" si="23"/>
        <v>Exploit-DB jedi link</v>
      </c>
      <c r="V172" s="117" t="s">
        <v>34</v>
      </c>
      <c r="W172" s="117" t="s">
        <v>38</v>
      </c>
    </row>
    <row r="173" spans="1:23" ht="60" x14ac:dyDescent="0.25">
      <c r="A173" s="32">
        <v>170</v>
      </c>
      <c r="B173" s="19" t="s">
        <v>1770</v>
      </c>
      <c r="C173" s="32" t="s">
        <v>112</v>
      </c>
      <c r="D173" s="110" t="str">
        <f t="shared" si="20"/>
        <v>https://pypi.org/project/jellyfish/1.0.0</v>
      </c>
      <c r="E173" s="9">
        <v>45101</v>
      </c>
      <c r="F173" s="14" t="s">
        <v>90</v>
      </c>
      <c r="G173" s="111" t="str">
        <f t="shared" si="24"/>
        <v>https://pypi.org/project/jellyfish/1.2.0</v>
      </c>
      <c r="H173" s="12">
        <v>45748</v>
      </c>
      <c r="I173" s="23" t="s">
        <v>5451</v>
      </c>
      <c r="J173" s="23" t="s">
        <v>5448</v>
      </c>
      <c r="K173" s="110" t="s">
        <v>1772</v>
      </c>
      <c r="L173" s="110" t="str">
        <f t="shared" si="25"/>
        <v>https://github.com/jamesturk/jellyfish//security</v>
      </c>
      <c r="M173" s="112" t="s">
        <v>32</v>
      </c>
      <c r="N173" s="113"/>
      <c r="O173" s="114" t="str">
        <f t="shared" si="22"/>
        <v>NVD NIST jellyfish link</v>
      </c>
      <c r="P173" s="117" t="s">
        <v>34</v>
      </c>
      <c r="Q173" s="110" t="str">
        <f t="shared" si="21"/>
        <v>CVE MITRE jellyfish link</v>
      </c>
      <c r="R173" s="117" t="s">
        <v>34</v>
      </c>
      <c r="S173" s="114" t="str">
        <f t="shared" si="19"/>
        <v>Snyk jellyfish link</v>
      </c>
      <c r="T173" s="117" t="s">
        <v>34</v>
      </c>
      <c r="U173" s="110" t="str">
        <f t="shared" si="23"/>
        <v>Exploit-DB jellyfish link</v>
      </c>
      <c r="V173" s="117" t="s">
        <v>34</v>
      </c>
      <c r="W173" s="117" t="s">
        <v>38</v>
      </c>
    </row>
    <row r="174" spans="1:23" ht="60" x14ac:dyDescent="0.25">
      <c r="A174" s="32">
        <v>171</v>
      </c>
      <c r="B174" s="19" t="s">
        <v>1780</v>
      </c>
      <c r="C174" s="118" t="s">
        <v>1781</v>
      </c>
      <c r="D174" s="110" t="str">
        <f t="shared" si="20"/>
        <v>https://pypi.org/project/Jinja2/3.1.4</v>
      </c>
      <c r="E174" s="9">
        <v>45418</v>
      </c>
      <c r="F174" s="14" t="s">
        <v>1782</v>
      </c>
      <c r="G174" s="111" t="str">
        <f t="shared" si="24"/>
        <v>https://pypi.org/project/Jinja2/3.1.6</v>
      </c>
      <c r="H174" s="12">
        <v>45722</v>
      </c>
      <c r="I174" s="23" t="s">
        <v>5468</v>
      </c>
      <c r="J174" s="23" t="s">
        <v>5448</v>
      </c>
      <c r="K174" s="110" t="s">
        <v>5578</v>
      </c>
      <c r="L174" s="110" t="str">
        <f t="shared" si="25"/>
        <v>https://github.com/pallets/jinja/security</v>
      </c>
      <c r="M174" s="115" t="s">
        <v>5450</v>
      </c>
      <c r="N174" s="119" t="s">
        <v>1787</v>
      </c>
      <c r="O174" s="114" t="str">
        <f t="shared" si="22"/>
        <v>NVD NIST Jinja2 link</v>
      </c>
      <c r="P174" s="115" t="s">
        <v>5450</v>
      </c>
      <c r="Q174" s="110" t="str">
        <f t="shared" si="21"/>
        <v>CVE MITRE Jinja2 link</v>
      </c>
      <c r="R174" s="129" t="s">
        <v>5497</v>
      </c>
      <c r="S174" s="114" t="str">
        <f t="shared" si="19"/>
        <v>Snyk Jinja2 link</v>
      </c>
      <c r="T174" s="115" t="s">
        <v>5450</v>
      </c>
      <c r="U174" s="110" t="str">
        <f t="shared" si="23"/>
        <v>Exploit-DB Jinja2 link</v>
      </c>
      <c r="V174" s="117" t="s">
        <v>34</v>
      </c>
      <c r="W174" s="129" t="s">
        <v>5497</v>
      </c>
    </row>
    <row r="175" spans="1:23" ht="60" x14ac:dyDescent="0.25">
      <c r="A175" s="32">
        <v>172</v>
      </c>
      <c r="B175" s="19" t="s">
        <v>1792</v>
      </c>
      <c r="C175" s="117" t="s">
        <v>132</v>
      </c>
      <c r="D175" s="110" t="str">
        <f t="shared" si="20"/>
        <v>https://pypi.org/project/jinja2-time/0.2.0</v>
      </c>
      <c r="E175" s="9">
        <v>42530</v>
      </c>
      <c r="F175" s="127" t="s">
        <v>132</v>
      </c>
      <c r="G175" s="111" t="str">
        <f t="shared" si="24"/>
        <v>https://pypi.org/project/jinja2-time/0.2.0</v>
      </c>
      <c r="H175" s="12">
        <v>42530</v>
      </c>
      <c r="I175" s="23" t="s">
        <v>152</v>
      </c>
      <c r="J175" s="23" t="s">
        <v>929</v>
      </c>
      <c r="K175" s="110" t="s">
        <v>1794</v>
      </c>
      <c r="L175" s="110" t="str">
        <f t="shared" si="25"/>
        <v>https://github.com/hackebrot/jinja2-time/security</v>
      </c>
      <c r="M175" s="112" t="s">
        <v>32</v>
      </c>
      <c r="N175" s="113"/>
      <c r="O175" s="114" t="str">
        <f t="shared" si="22"/>
        <v>NVD NIST jinja2-time link</v>
      </c>
      <c r="P175" s="117" t="s">
        <v>34</v>
      </c>
      <c r="Q175" s="110" t="str">
        <f t="shared" si="21"/>
        <v>CVE MITRE jinja2-time link</v>
      </c>
      <c r="R175" s="117" t="s">
        <v>34</v>
      </c>
      <c r="S175" s="114" t="str">
        <f t="shared" si="19"/>
        <v>Snyk jinja2-time link</v>
      </c>
      <c r="T175" s="117" t="s">
        <v>34</v>
      </c>
      <c r="U175" s="110" t="str">
        <f t="shared" si="23"/>
        <v>Exploit-DB jinja2-time link</v>
      </c>
      <c r="V175" s="117" t="s">
        <v>34</v>
      </c>
      <c r="W175" s="117" t="s">
        <v>38</v>
      </c>
    </row>
    <row r="176" spans="1:23" ht="60" x14ac:dyDescent="0.25">
      <c r="A176" s="32">
        <v>173</v>
      </c>
      <c r="B176" s="19" t="s">
        <v>1800</v>
      </c>
      <c r="C176" s="32" t="s">
        <v>1801</v>
      </c>
      <c r="D176" s="110" t="str">
        <f t="shared" si="20"/>
        <v>https://pypi.org/project/jmespath/0.10.0</v>
      </c>
      <c r="E176" s="9">
        <v>43964</v>
      </c>
      <c r="F176" s="14" t="s">
        <v>905</v>
      </c>
      <c r="G176" s="111" t="str">
        <f t="shared" si="24"/>
        <v>https://pypi.org/project/jmespath/1.0.1</v>
      </c>
      <c r="H176" s="12">
        <v>44730</v>
      </c>
      <c r="I176" s="23" t="s">
        <v>5468</v>
      </c>
      <c r="J176" s="23" t="s">
        <v>5448</v>
      </c>
      <c r="K176" s="110" t="s">
        <v>1803</v>
      </c>
      <c r="L176" s="110" t="str">
        <f t="shared" si="25"/>
        <v>https://github.com/jmespath/jmespath.py/security</v>
      </c>
      <c r="M176" s="112" t="s">
        <v>32</v>
      </c>
      <c r="N176" s="113"/>
      <c r="O176" s="114" t="str">
        <f t="shared" si="22"/>
        <v>NVD NIST jmespath link</v>
      </c>
      <c r="P176" s="115" t="s">
        <v>5450</v>
      </c>
      <c r="Q176" s="110" t="str">
        <f t="shared" si="21"/>
        <v>CVE MITRE jmespath link</v>
      </c>
      <c r="R176" s="115" t="s">
        <v>5450</v>
      </c>
      <c r="S176" s="114" t="str">
        <f t="shared" si="19"/>
        <v>Snyk jmespath link</v>
      </c>
      <c r="T176" s="117" t="s">
        <v>34</v>
      </c>
      <c r="U176" s="110" t="str">
        <f t="shared" si="23"/>
        <v>Exploit-DB jmespath link</v>
      </c>
      <c r="V176" s="117" t="s">
        <v>34</v>
      </c>
      <c r="W176" s="117" t="s">
        <v>38</v>
      </c>
    </row>
    <row r="177" spans="1:23" ht="45" x14ac:dyDescent="0.25">
      <c r="A177" s="32">
        <v>174</v>
      </c>
      <c r="B177" s="19" t="s">
        <v>1811</v>
      </c>
      <c r="C177" s="115" t="s">
        <v>90</v>
      </c>
      <c r="D177" s="110" t="str">
        <f t="shared" si="20"/>
        <v>https://pypi.org/project/joblib/1.2.0</v>
      </c>
      <c r="E177" s="9">
        <v>44820</v>
      </c>
      <c r="F177" s="14" t="s">
        <v>251</v>
      </c>
      <c r="G177" s="111" t="str">
        <f t="shared" si="24"/>
        <v>https://pypi.org/project/joblib/1.5.1</v>
      </c>
      <c r="H177" s="12">
        <v>45800</v>
      </c>
      <c r="I177" s="23" t="s">
        <v>5451</v>
      </c>
      <c r="J177" s="23" t="s">
        <v>5448</v>
      </c>
      <c r="K177" s="110" t="s">
        <v>1813</v>
      </c>
      <c r="L177" s="110" t="str">
        <f t="shared" si="25"/>
        <v>https://github.com/joblib/joblib/security</v>
      </c>
      <c r="M177" s="112" t="s">
        <v>32</v>
      </c>
      <c r="N177" s="115" t="s">
        <v>1816</v>
      </c>
      <c r="O177" s="114" t="str">
        <f t="shared" si="22"/>
        <v>NVD NIST joblib link</v>
      </c>
      <c r="P177" s="115" t="s">
        <v>5450</v>
      </c>
      <c r="Q177" s="110" t="str">
        <f t="shared" si="21"/>
        <v>CVE MITRE joblib link</v>
      </c>
      <c r="R177" s="115" t="s">
        <v>5450</v>
      </c>
      <c r="S177" s="114" t="str">
        <f t="shared" ref="S177:S240" si="26">HYPERLINK(CONCATENATE("https://security.snyk.io/vuln/pip?search=",$B177),CONCATENATE("Snyk ",$B177," link"))</f>
        <v>Snyk joblib link</v>
      </c>
      <c r="T177" s="115" t="s">
        <v>5450</v>
      </c>
      <c r="U177" s="110" t="str">
        <f t="shared" si="23"/>
        <v>Exploit-DB joblib link</v>
      </c>
      <c r="V177" s="117" t="s">
        <v>34</v>
      </c>
      <c r="W177" s="117" t="s">
        <v>38</v>
      </c>
    </row>
    <row r="178" spans="1:23" ht="60" x14ac:dyDescent="0.25">
      <c r="A178" s="32">
        <v>175</v>
      </c>
      <c r="B178" s="19" t="s">
        <v>1824</v>
      </c>
      <c r="C178" s="32" t="s">
        <v>1825</v>
      </c>
      <c r="D178" s="110" t="str">
        <f t="shared" si="20"/>
        <v>https://pypi.org/project/json5/0.9.6</v>
      </c>
      <c r="E178" s="9">
        <v>44369</v>
      </c>
      <c r="F178" s="14" t="s">
        <v>80</v>
      </c>
      <c r="G178" s="111" t="str">
        <f t="shared" si="24"/>
        <v>https://pypi.org/project/json5/0.12.0</v>
      </c>
      <c r="H178" s="12">
        <v>45751</v>
      </c>
      <c r="I178" s="23" t="s">
        <v>5579</v>
      </c>
      <c r="J178" s="23" t="s">
        <v>5448</v>
      </c>
      <c r="K178" s="110" t="s">
        <v>5580</v>
      </c>
      <c r="L178" s="110" t="str">
        <f t="shared" si="25"/>
        <v>https://github.com/dpranke/pyjson5/security</v>
      </c>
      <c r="M178" s="112" t="s">
        <v>32</v>
      </c>
      <c r="N178" s="113"/>
      <c r="O178" s="114" t="str">
        <f t="shared" si="22"/>
        <v>NVD NIST json5 link</v>
      </c>
      <c r="P178" s="115" t="s">
        <v>5450</v>
      </c>
      <c r="Q178" s="110" t="str">
        <f t="shared" si="21"/>
        <v>CVE MITRE json5 link</v>
      </c>
      <c r="R178" s="115" t="s">
        <v>5450</v>
      </c>
      <c r="S178" s="114" t="str">
        <f t="shared" si="26"/>
        <v>Snyk json5 link</v>
      </c>
      <c r="T178" s="117" t="s">
        <v>34</v>
      </c>
      <c r="U178" s="110" t="str">
        <f t="shared" si="23"/>
        <v>Exploit-DB json5 link</v>
      </c>
      <c r="V178" s="117" t="s">
        <v>34</v>
      </c>
      <c r="W178" s="117" t="s">
        <v>38</v>
      </c>
    </row>
    <row r="179" spans="1:23" ht="75" x14ac:dyDescent="0.25">
      <c r="A179" s="32">
        <v>176</v>
      </c>
      <c r="B179" s="19" t="s">
        <v>1834</v>
      </c>
      <c r="C179" s="32">
        <v>1.32</v>
      </c>
      <c r="D179" s="110" t="str">
        <f t="shared" si="20"/>
        <v>https://pypi.org/project/jsonpatch/1.32</v>
      </c>
      <c r="E179" s="9">
        <v>44269</v>
      </c>
      <c r="F179" s="14">
        <v>1.33</v>
      </c>
      <c r="G179" s="111" t="str">
        <f t="shared" si="24"/>
        <v>https://pypi.org/project/jsonpatch/1.33</v>
      </c>
      <c r="H179" s="12">
        <v>45094</v>
      </c>
      <c r="I179" s="23" t="s">
        <v>5581</v>
      </c>
      <c r="J179" s="23" t="s">
        <v>5448</v>
      </c>
      <c r="K179" s="110" t="s">
        <v>1838</v>
      </c>
      <c r="L179" s="110" t="str">
        <f t="shared" si="25"/>
        <v>https://github.com/stefankoegl/python-json-patch/security</v>
      </c>
      <c r="M179" s="112" t="s">
        <v>32</v>
      </c>
      <c r="N179" s="113"/>
      <c r="O179" s="114" t="str">
        <f t="shared" si="22"/>
        <v>NVD NIST jsonpatch link</v>
      </c>
      <c r="P179" s="112" t="s">
        <v>32</v>
      </c>
      <c r="Q179" s="110" t="str">
        <f t="shared" si="21"/>
        <v>CVE MITRE jsonpatch link</v>
      </c>
      <c r="R179" s="117" t="s">
        <v>34</v>
      </c>
      <c r="S179" s="114" t="str">
        <f t="shared" si="26"/>
        <v>Snyk jsonpatch link</v>
      </c>
      <c r="T179" s="117" t="s">
        <v>34</v>
      </c>
      <c r="U179" s="110" t="str">
        <f t="shared" si="23"/>
        <v>Exploit-DB jsonpatch link</v>
      </c>
      <c r="V179" s="117" t="s">
        <v>34</v>
      </c>
      <c r="W179" s="117" t="s">
        <v>38</v>
      </c>
    </row>
    <row r="180" spans="1:23" ht="75" x14ac:dyDescent="0.25">
      <c r="A180" s="32">
        <v>177</v>
      </c>
      <c r="B180" s="19" t="s">
        <v>1837</v>
      </c>
      <c r="C180" s="32">
        <v>2.1</v>
      </c>
      <c r="D180" s="110" t="str">
        <f t="shared" si="20"/>
        <v>https://pypi.org/project/jsonpointer/2.1</v>
      </c>
      <c r="E180" s="9">
        <v>44269</v>
      </c>
      <c r="F180" s="14" t="s">
        <v>283</v>
      </c>
      <c r="G180" s="111" t="str">
        <f t="shared" si="24"/>
        <v>https://pypi.org/project/jsonpointer/3.0.0</v>
      </c>
      <c r="H180" s="12">
        <v>45454</v>
      </c>
      <c r="I180" s="23" t="s">
        <v>5560</v>
      </c>
      <c r="J180" s="23" t="s">
        <v>5448</v>
      </c>
      <c r="K180" s="110" t="s">
        <v>1845</v>
      </c>
      <c r="L180" s="110" t="str">
        <f t="shared" si="25"/>
        <v>https://github.com/stefankoegl/python-json-pointer/security</v>
      </c>
      <c r="M180" s="112" t="s">
        <v>32</v>
      </c>
      <c r="N180" s="113"/>
      <c r="O180" s="114" t="str">
        <f t="shared" si="22"/>
        <v>NVD NIST jsonpointer link</v>
      </c>
      <c r="P180" s="115" t="s">
        <v>5450</v>
      </c>
      <c r="Q180" s="110" t="str">
        <f t="shared" si="21"/>
        <v>CVE MITRE jsonpointer link</v>
      </c>
      <c r="R180" s="115" t="s">
        <v>5450</v>
      </c>
      <c r="S180" s="114" t="str">
        <f t="shared" si="26"/>
        <v>Snyk jsonpointer link</v>
      </c>
      <c r="T180" s="117" t="s">
        <v>34</v>
      </c>
      <c r="U180" s="110" t="str">
        <f t="shared" si="23"/>
        <v>Exploit-DB jsonpointer link</v>
      </c>
      <c r="V180" s="117" t="s">
        <v>34</v>
      </c>
      <c r="W180" s="117" t="s">
        <v>38</v>
      </c>
    </row>
    <row r="181" spans="1:23" ht="75" x14ac:dyDescent="0.25">
      <c r="A181" s="32">
        <v>178</v>
      </c>
      <c r="B181" s="19" t="s">
        <v>1854</v>
      </c>
      <c r="C181" s="32" t="s">
        <v>1855</v>
      </c>
      <c r="D181" s="110" t="str">
        <f t="shared" si="20"/>
        <v>https://pypi.org/project/jsonschema/4.17.3</v>
      </c>
      <c r="E181" s="9">
        <v>44895</v>
      </c>
      <c r="F181" s="14" t="s">
        <v>1856</v>
      </c>
      <c r="G181" s="111" t="str">
        <f t="shared" si="24"/>
        <v>https://pypi.org/project/jsonschema/4.24.0</v>
      </c>
      <c r="H181" s="12">
        <v>45804</v>
      </c>
      <c r="I181" s="23" t="s">
        <v>5451</v>
      </c>
      <c r="J181" s="23" t="s">
        <v>5448</v>
      </c>
      <c r="K181" s="110" t="s">
        <v>5582</v>
      </c>
      <c r="L181" s="110" t="str">
        <f t="shared" si="25"/>
        <v>https://github.com/python-jsonschema/jsonschema/security</v>
      </c>
      <c r="M181" s="112" t="s">
        <v>32</v>
      </c>
      <c r="N181" s="113"/>
      <c r="O181" s="114" t="str">
        <f t="shared" si="22"/>
        <v>NVD NIST jsonschema link</v>
      </c>
      <c r="P181" s="115" t="s">
        <v>5450</v>
      </c>
      <c r="Q181" s="110" t="str">
        <f t="shared" si="21"/>
        <v>CVE MITRE jsonschema link</v>
      </c>
      <c r="R181" s="115" t="s">
        <v>5450</v>
      </c>
      <c r="S181" s="114" t="str">
        <f t="shared" si="26"/>
        <v>Snyk jsonschema link</v>
      </c>
      <c r="T181" s="115" t="s">
        <v>5450</v>
      </c>
      <c r="U181" s="110" t="str">
        <f t="shared" si="23"/>
        <v>Exploit-DB jsonschema link</v>
      </c>
      <c r="V181" s="117" t="s">
        <v>34</v>
      </c>
      <c r="W181" s="117" t="s">
        <v>38</v>
      </c>
    </row>
    <row r="182" spans="1:23" ht="60" x14ac:dyDescent="0.25">
      <c r="A182" s="32">
        <v>179</v>
      </c>
      <c r="B182" s="19" t="s">
        <v>1869</v>
      </c>
      <c r="C182" s="32" t="s">
        <v>112</v>
      </c>
      <c r="D182" s="110" t="str">
        <f t="shared" si="20"/>
        <v>https://pypi.org/project/jupyter/1.0.0</v>
      </c>
      <c r="E182" s="9">
        <v>42228</v>
      </c>
      <c r="F182" s="14" t="s">
        <v>1616</v>
      </c>
      <c r="G182" s="111" t="str">
        <f t="shared" si="24"/>
        <v>https://pypi.org/project/jupyter/1.1.1</v>
      </c>
      <c r="H182" s="12">
        <v>45534</v>
      </c>
      <c r="I182" s="23" t="s">
        <v>152</v>
      </c>
      <c r="J182" s="32" t="s">
        <v>152</v>
      </c>
      <c r="K182" s="110" t="s">
        <v>5583</v>
      </c>
      <c r="L182" s="110" t="str">
        <f t="shared" si="25"/>
        <v>https://github.com/jupyter/jupyter/security</v>
      </c>
      <c r="M182" s="112" t="s">
        <v>32</v>
      </c>
      <c r="N182" s="113"/>
      <c r="O182" s="114" t="str">
        <f t="shared" si="22"/>
        <v>NVD NIST jupyter link</v>
      </c>
      <c r="P182" s="115" t="s">
        <v>5450</v>
      </c>
      <c r="Q182" s="110" t="str">
        <f t="shared" si="21"/>
        <v>CVE MITRE jupyter link</v>
      </c>
      <c r="R182" s="115" t="s">
        <v>5450</v>
      </c>
      <c r="S182" s="114" t="str">
        <f t="shared" si="26"/>
        <v>Snyk jupyter link</v>
      </c>
      <c r="T182" s="115" t="s">
        <v>5450</v>
      </c>
      <c r="U182" s="110" t="str">
        <f t="shared" si="23"/>
        <v>Exploit-DB jupyter link</v>
      </c>
      <c r="V182" s="117" t="s">
        <v>34</v>
      </c>
      <c r="W182" s="117" t="s">
        <v>38</v>
      </c>
    </row>
    <row r="183" spans="1:23" ht="60" x14ac:dyDescent="0.25">
      <c r="A183" s="32">
        <v>180</v>
      </c>
      <c r="B183" s="19" t="s">
        <v>1880</v>
      </c>
      <c r="C183" s="32" t="s">
        <v>1881</v>
      </c>
      <c r="D183" s="110" t="str">
        <f t="shared" si="20"/>
        <v>https://pypi.org/project/jupyter_client/8.1.0</v>
      </c>
      <c r="E183" s="9">
        <v>45006</v>
      </c>
      <c r="F183" s="14" t="s">
        <v>1882</v>
      </c>
      <c r="G183" s="111" t="str">
        <f t="shared" si="24"/>
        <v>https://pypi.org/project/jupyter_client/8.6.3</v>
      </c>
      <c r="H183" s="12">
        <v>45552</v>
      </c>
      <c r="I183" s="23" t="s">
        <v>5453</v>
      </c>
      <c r="J183" s="32" t="s">
        <v>152</v>
      </c>
      <c r="K183" s="110" t="s">
        <v>1885</v>
      </c>
      <c r="L183" s="110" t="str">
        <f t="shared" si="25"/>
        <v>https://github.com/jupyter/jupyter_client/security</v>
      </c>
      <c r="M183" s="112" t="s">
        <v>32</v>
      </c>
      <c r="N183" s="113"/>
      <c r="O183" s="114" t="str">
        <f t="shared" si="22"/>
        <v>NVD NIST jupyter_client link</v>
      </c>
      <c r="P183" s="117" t="s">
        <v>34</v>
      </c>
      <c r="Q183" s="110" t="str">
        <f t="shared" si="21"/>
        <v>CVE MITRE jupyter_client link</v>
      </c>
      <c r="R183" s="117" t="s">
        <v>34</v>
      </c>
      <c r="S183" s="114" t="str">
        <f>HYPERLINK(CONCATENATE("https://security.snyk.io/vuln/pip?search=",$B183),CONCATENATE("Snyk ",$B183," link"))</f>
        <v>Snyk jupyter_client link</v>
      </c>
      <c r="T183" s="117" t="s">
        <v>34</v>
      </c>
      <c r="U183" s="110" t="str">
        <f t="shared" si="23"/>
        <v>Exploit-DB jupyter_client link</v>
      </c>
      <c r="V183" s="117" t="s">
        <v>34</v>
      </c>
      <c r="W183" s="117" t="s">
        <v>38</v>
      </c>
    </row>
    <row r="184" spans="1:23" ht="60" x14ac:dyDescent="0.25">
      <c r="A184" s="32">
        <v>181</v>
      </c>
      <c r="B184" s="19" t="s">
        <v>1891</v>
      </c>
      <c r="C184" s="32" t="s">
        <v>1892</v>
      </c>
      <c r="D184" s="110" t="str">
        <f t="shared" si="20"/>
        <v>https://pypi.org/project/jupyter-console/6.6.3</v>
      </c>
      <c r="E184" s="9">
        <v>44992</v>
      </c>
      <c r="F184" s="14" t="s">
        <v>1892</v>
      </c>
      <c r="G184" s="111" t="str">
        <f t="shared" si="24"/>
        <v>https://pypi.org/project/jupyter-console/6.6.3</v>
      </c>
      <c r="H184" s="12">
        <v>44992</v>
      </c>
      <c r="I184" s="23" t="s">
        <v>5468</v>
      </c>
      <c r="J184" s="32" t="s">
        <v>152</v>
      </c>
      <c r="K184" s="110" t="s">
        <v>5584</v>
      </c>
      <c r="L184" s="110" t="str">
        <f t="shared" si="25"/>
        <v>https://github.com/jupyter/jupyter_console/security</v>
      </c>
      <c r="M184" s="112" t="s">
        <v>32</v>
      </c>
      <c r="N184" s="113"/>
      <c r="O184" s="114" t="str">
        <f t="shared" si="22"/>
        <v>NVD NIST jupyter-console link</v>
      </c>
      <c r="P184" s="117" t="s">
        <v>34</v>
      </c>
      <c r="Q184" s="110" t="str">
        <f t="shared" si="21"/>
        <v>CVE MITRE jupyter-console link</v>
      </c>
      <c r="R184" s="117" t="s">
        <v>34</v>
      </c>
      <c r="S184" s="114" t="str">
        <f t="shared" si="26"/>
        <v>Snyk jupyter-console link</v>
      </c>
      <c r="T184" s="117" t="s">
        <v>34</v>
      </c>
      <c r="U184" s="110" t="str">
        <f t="shared" si="23"/>
        <v>Exploit-DB jupyter-console link</v>
      </c>
      <c r="V184" s="117" t="s">
        <v>34</v>
      </c>
      <c r="W184" s="117" t="s">
        <v>38</v>
      </c>
    </row>
    <row r="185" spans="1:23" ht="60" x14ac:dyDescent="0.25">
      <c r="A185" s="32">
        <v>182</v>
      </c>
      <c r="B185" s="19" t="s">
        <v>1900</v>
      </c>
      <c r="C185" s="118" t="s">
        <v>1901</v>
      </c>
      <c r="D185" s="110" t="str">
        <f t="shared" si="20"/>
        <v>https://pypi.org/project/jupyter_core/5.3.0</v>
      </c>
      <c r="E185" s="9">
        <v>45002</v>
      </c>
      <c r="F185" s="14" t="s">
        <v>1902</v>
      </c>
      <c r="G185" s="111" t="str">
        <f t="shared" si="24"/>
        <v>https://pypi.org/project/jupyter_core/5.8.1</v>
      </c>
      <c r="H185" s="12">
        <v>45804</v>
      </c>
      <c r="I185" s="23" t="s">
        <v>5453</v>
      </c>
      <c r="J185" s="32" t="s">
        <v>152</v>
      </c>
      <c r="K185" s="110" t="s">
        <v>1905</v>
      </c>
      <c r="L185" s="110" t="str">
        <f t="shared" si="25"/>
        <v>https://github.com/jupyter/jupyter_core/security</v>
      </c>
      <c r="M185" s="115" t="s">
        <v>5450</v>
      </c>
      <c r="N185" s="119" t="s">
        <v>1908</v>
      </c>
      <c r="O185" s="114" t="str">
        <f t="shared" si="22"/>
        <v>NVD NIST jupyter_core link</v>
      </c>
      <c r="P185" s="117" t="s">
        <v>34</v>
      </c>
      <c r="Q185" s="110" t="str">
        <f t="shared" si="21"/>
        <v>CVE MITRE jupyter_core link</v>
      </c>
      <c r="R185" s="115" t="s">
        <v>5450</v>
      </c>
      <c r="S185" s="114" t="str">
        <f t="shared" si="26"/>
        <v>Snyk jupyter_core link</v>
      </c>
      <c r="T185" s="115" t="s">
        <v>5450</v>
      </c>
      <c r="U185" s="110" t="str">
        <f t="shared" si="23"/>
        <v>Exploit-DB jupyter_core link</v>
      </c>
      <c r="V185" s="117" t="s">
        <v>34</v>
      </c>
      <c r="W185" s="117" t="s">
        <v>38</v>
      </c>
    </row>
    <row r="186" spans="1:23" ht="60" x14ac:dyDescent="0.25">
      <c r="A186" s="32">
        <v>183</v>
      </c>
      <c r="B186" s="19" t="s">
        <v>1914</v>
      </c>
      <c r="C186" s="32" t="s">
        <v>1915</v>
      </c>
      <c r="D186" s="110" t="str">
        <f t="shared" si="20"/>
        <v>https://pypi.org/project/jupyter-events/0.6.3</v>
      </c>
      <c r="E186" s="9">
        <v>44939</v>
      </c>
      <c r="F186" s="14" t="s">
        <v>80</v>
      </c>
      <c r="G186" s="111" t="str">
        <f t="shared" si="24"/>
        <v>https://pypi.org/project/jupyter-events/0.12.0</v>
      </c>
      <c r="H186" s="12">
        <v>45692</v>
      </c>
      <c r="I186" s="23" t="s">
        <v>5451</v>
      </c>
      <c r="J186" s="32" t="s">
        <v>152</v>
      </c>
      <c r="K186" s="110" t="s">
        <v>5585</v>
      </c>
      <c r="L186" s="110" t="str">
        <f t="shared" si="25"/>
        <v>https://github.com/jupyter/jupyter_events/security</v>
      </c>
      <c r="M186" s="112" t="s">
        <v>32</v>
      </c>
      <c r="N186" s="113"/>
      <c r="O186" s="114" t="str">
        <f t="shared" si="22"/>
        <v>NVD NIST jupyter-events link</v>
      </c>
      <c r="P186" s="117" t="s">
        <v>34</v>
      </c>
      <c r="Q186" s="110" t="str">
        <f t="shared" si="21"/>
        <v>CVE MITRE jupyter-events link</v>
      </c>
      <c r="R186" s="117" t="s">
        <v>34</v>
      </c>
      <c r="S186" s="114" t="str">
        <f t="shared" si="26"/>
        <v>Snyk jupyter-events link</v>
      </c>
      <c r="T186" s="117" t="s">
        <v>34</v>
      </c>
      <c r="U186" s="110" t="str">
        <f t="shared" si="23"/>
        <v>Exploit-DB jupyter-events link</v>
      </c>
      <c r="V186" s="117" t="s">
        <v>34</v>
      </c>
      <c r="W186" s="117" t="s">
        <v>38</v>
      </c>
    </row>
    <row r="187" spans="1:23" ht="75" x14ac:dyDescent="0.25">
      <c r="A187" s="32">
        <v>184</v>
      </c>
      <c r="B187" s="19" t="s">
        <v>1924</v>
      </c>
      <c r="C187" s="118" t="s">
        <v>1925</v>
      </c>
      <c r="D187" s="110" t="str">
        <f t="shared" si="20"/>
        <v>https://pypi.org/project/jupyter_server/2.5.0</v>
      </c>
      <c r="E187" s="9">
        <v>45002</v>
      </c>
      <c r="F187" s="14" t="s">
        <v>1926</v>
      </c>
      <c r="G187" s="111" t="str">
        <f t="shared" si="24"/>
        <v>https://pypi.org/project/jupyter_server/2.16.0</v>
      </c>
      <c r="H187" s="12">
        <v>45790</v>
      </c>
      <c r="I187" s="23" t="s">
        <v>5451</v>
      </c>
      <c r="J187" s="23" t="s">
        <v>5448</v>
      </c>
      <c r="K187" s="110" t="s">
        <v>1929</v>
      </c>
      <c r="L187" s="110" t="str">
        <f t="shared" si="25"/>
        <v>https://github.com/jupyter-server/jupyter_server/security</v>
      </c>
      <c r="M187" s="115" t="s">
        <v>5450</v>
      </c>
      <c r="N187" s="119" t="s">
        <v>1932</v>
      </c>
      <c r="O187" s="114" t="str">
        <f t="shared" si="22"/>
        <v>NVD NIST jupyter_server link</v>
      </c>
      <c r="P187" s="115" t="s">
        <v>5450</v>
      </c>
      <c r="Q187" s="110" t="str">
        <f t="shared" si="21"/>
        <v>CVE MITRE jupyter_server link</v>
      </c>
      <c r="R187" s="115" t="s">
        <v>5450</v>
      </c>
      <c r="S187" s="114" t="str">
        <f t="shared" si="26"/>
        <v>Snyk jupyter_server link</v>
      </c>
      <c r="T187" s="115" t="s">
        <v>5450</v>
      </c>
      <c r="U187" s="110" t="str">
        <f t="shared" si="23"/>
        <v>Exploit-DB jupyter_server link</v>
      </c>
      <c r="V187" s="117" t="s">
        <v>34</v>
      </c>
      <c r="W187" s="117" t="s">
        <v>38</v>
      </c>
    </row>
    <row r="188" spans="1:23" ht="75" x14ac:dyDescent="0.25">
      <c r="A188" s="32">
        <v>185</v>
      </c>
      <c r="B188" s="19" t="s">
        <v>1941</v>
      </c>
      <c r="C188" s="32" t="s">
        <v>1108</v>
      </c>
      <c r="D188" s="110" t="str">
        <f t="shared" si="20"/>
        <v>https://pypi.org/project/jupyter_server_fileid/0.9.0</v>
      </c>
      <c r="E188" s="9">
        <v>45026</v>
      </c>
      <c r="F188" s="14" t="s">
        <v>1942</v>
      </c>
      <c r="G188" s="111" t="str">
        <f t="shared" si="24"/>
        <v>https://pypi.org/project/jupyter_server_fileid/0.9.3</v>
      </c>
      <c r="H188" s="12">
        <v>45541</v>
      </c>
      <c r="I188" s="23" t="s">
        <v>5468</v>
      </c>
      <c r="J188" s="32" t="s">
        <v>152</v>
      </c>
      <c r="K188" s="110" t="s">
        <v>1945</v>
      </c>
      <c r="L188" s="110" t="str">
        <f t="shared" si="25"/>
        <v>https://github.com/jupyter-server/jupyter_server_fileid/security</v>
      </c>
      <c r="M188" s="112" t="s">
        <v>32</v>
      </c>
      <c r="N188" s="113"/>
      <c r="O188" s="114" t="str">
        <f t="shared" si="22"/>
        <v>NVD NIST jupyter_server_fileid link</v>
      </c>
      <c r="P188" s="117" t="s">
        <v>34</v>
      </c>
      <c r="Q188" s="110" t="str">
        <f t="shared" si="21"/>
        <v>CVE MITRE jupyter_server_fileid link</v>
      </c>
      <c r="R188" s="117" t="s">
        <v>34</v>
      </c>
      <c r="S188" s="114" t="str">
        <f t="shared" si="26"/>
        <v>Snyk jupyter_server_fileid link</v>
      </c>
      <c r="T188" s="117" t="s">
        <v>34</v>
      </c>
      <c r="U188" s="110" t="str">
        <f t="shared" si="23"/>
        <v>Exploit-DB jupyter_server_fileid link</v>
      </c>
      <c r="V188" s="117" t="s">
        <v>34</v>
      </c>
      <c r="W188" s="117" t="s">
        <v>38</v>
      </c>
    </row>
    <row r="189" spans="1:23" ht="75" x14ac:dyDescent="0.25">
      <c r="A189" s="32">
        <v>186</v>
      </c>
      <c r="B189" s="19" t="s">
        <v>1951</v>
      </c>
      <c r="C189" s="32" t="s">
        <v>423</v>
      </c>
      <c r="D189" s="110" t="str">
        <f t="shared" ref="D189:D252" si="27">HYPERLINK(_xlfn.CONCAT("https://pypi.org/project/",$B189,"/",$C189))</f>
        <v>https://pypi.org/project/jupyter_server_terminals/0.4.4</v>
      </c>
      <c r="E189" s="9">
        <v>44935</v>
      </c>
      <c r="F189" s="14" t="s">
        <v>1952</v>
      </c>
      <c r="G189" s="111" t="str">
        <f t="shared" si="24"/>
        <v>https://pypi.org/project/jupyter_server_terminals/0.5.3</v>
      </c>
      <c r="H189" s="12">
        <v>45364</v>
      </c>
      <c r="I189" s="23" t="s">
        <v>5453</v>
      </c>
      <c r="J189" s="32" t="s">
        <v>152</v>
      </c>
      <c r="K189" s="110" t="s">
        <v>5586</v>
      </c>
      <c r="L189" s="110" t="str">
        <f t="shared" si="25"/>
        <v>https://github.com/jupyter-server/jupyter_server_terminals/security</v>
      </c>
      <c r="M189" s="112" t="s">
        <v>32</v>
      </c>
      <c r="N189" s="113"/>
      <c r="O189" s="114" t="str">
        <f t="shared" si="22"/>
        <v>NVD NIST jupyter_server_terminals link</v>
      </c>
      <c r="P189" s="117" t="s">
        <v>34</v>
      </c>
      <c r="Q189" s="110" t="str">
        <f t="shared" si="21"/>
        <v>CVE MITRE jupyter_server_terminals link</v>
      </c>
      <c r="R189" s="117" t="s">
        <v>34</v>
      </c>
      <c r="S189" s="114" t="str">
        <f t="shared" si="26"/>
        <v>Snyk jupyter_server_terminals link</v>
      </c>
      <c r="T189" s="117" t="s">
        <v>34</v>
      </c>
      <c r="U189" s="110" t="str">
        <f t="shared" si="23"/>
        <v>Exploit-DB jupyter_server_terminals link</v>
      </c>
      <c r="V189" s="117" t="s">
        <v>34</v>
      </c>
      <c r="W189" s="117" t="s">
        <v>38</v>
      </c>
    </row>
    <row r="190" spans="1:23" ht="75" x14ac:dyDescent="0.25">
      <c r="A190" s="32">
        <v>187</v>
      </c>
      <c r="B190" s="19" t="s">
        <v>1960</v>
      </c>
      <c r="C190" s="32" t="s">
        <v>776</v>
      </c>
      <c r="D190" s="110" t="str">
        <f t="shared" si="27"/>
        <v>https://pypi.org/project/jupyter_server_ydoc/0.8.0</v>
      </c>
      <c r="E190" s="9">
        <v>44990</v>
      </c>
      <c r="F190" s="14" t="s">
        <v>762</v>
      </c>
      <c r="G190" s="111" t="str">
        <f t="shared" si="24"/>
        <v>https://pypi.org/project/jupyter_server_ydoc/2.1.0</v>
      </c>
      <c r="H190" s="12">
        <v>45840</v>
      </c>
      <c r="I190" s="23" t="s">
        <v>5453</v>
      </c>
      <c r="J190" s="32" t="s">
        <v>152</v>
      </c>
      <c r="K190" s="110" t="s">
        <v>5587</v>
      </c>
      <c r="L190" s="110" t="str">
        <f t="shared" si="25"/>
        <v>https://github.com/jupyterlab/jupyter-collaboration/security</v>
      </c>
      <c r="M190" s="112" t="s">
        <v>32</v>
      </c>
      <c r="N190" s="113"/>
      <c r="O190" s="114" t="str">
        <f t="shared" si="22"/>
        <v>NVD NIST jupyter_server_ydoc link</v>
      </c>
      <c r="P190" s="117" t="s">
        <v>34</v>
      </c>
      <c r="Q190" s="110" t="str">
        <f t="shared" si="21"/>
        <v>CVE MITRE jupyter_server_ydoc link</v>
      </c>
      <c r="R190" s="117" t="s">
        <v>34</v>
      </c>
      <c r="S190" s="114" t="str">
        <f t="shared" si="26"/>
        <v>Snyk jupyter_server_ydoc link</v>
      </c>
      <c r="T190" s="117" t="s">
        <v>34</v>
      </c>
      <c r="U190" s="110" t="str">
        <f t="shared" si="23"/>
        <v>Exploit-DB jupyter_server_ydoc link</v>
      </c>
      <c r="V190" s="117" t="s">
        <v>34</v>
      </c>
      <c r="W190" s="117" t="s">
        <v>38</v>
      </c>
    </row>
    <row r="191" spans="1:23" ht="60" x14ac:dyDescent="0.25">
      <c r="A191" s="32">
        <v>188</v>
      </c>
      <c r="B191" s="19" t="s">
        <v>1969</v>
      </c>
      <c r="C191" s="32" t="s">
        <v>1970</v>
      </c>
      <c r="D191" s="110" t="str">
        <f t="shared" si="27"/>
        <v>https://pypi.org/project/jupyter-ydoc/0.2.4</v>
      </c>
      <c r="E191" s="9">
        <v>45028</v>
      </c>
      <c r="F191" s="14" t="s">
        <v>672</v>
      </c>
      <c r="G191" s="111" t="str">
        <f t="shared" si="24"/>
        <v>https://pypi.org/project/jupyter-ydoc/3.1.0</v>
      </c>
      <c r="H191" s="12">
        <v>45839</v>
      </c>
      <c r="I191" s="23" t="s">
        <v>5453</v>
      </c>
      <c r="J191" s="32" t="s">
        <v>152</v>
      </c>
      <c r="K191" s="110" t="s">
        <v>1973</v>
      </c>
      <c r="L191" s="110" t="str">
        <f t="shared" si="25"/>
        <v>https://github.com/jupyter-server/jupyter_ydoc/security</v>
      </c>
      <c r="M191" s="112" t="s">
        <v>32</v>
      </c>
      <c r="N191" s="113"/>
      <c r="O191" s="114" t="str">
        <f t="shared" si="22"/>
        <v>NVD NIST jupyter-ydoc link</v>
      </c>
      <c r="P191" s="117" t="s">
        <v>34</v>
      </c>
      <c r="Q191" s="110" t="str">
        <f t="shared" si="21"/>
        <v>CVE MITRE jupyter-ydoc link</v>
      </c>
      <c r="R191" s="117" t="s">
        <v>34</v>
      </c>
      <c r="S191" s="114" t="str">
        <f t="shared" si="26"/>
        <v>Snyk jupyter-ydoc link</v>
      </c>
      <c r="T191" s="117" t="s">
        <v>34</v>
      </c>
      <c r="U191" s="110" t="str">
        <f t="shared" si="23"/>
        <v>Exploit-DB jupyter-ydoc link</v>
      </c>
      <c r="V191" s="117" t="s">
        <v>34</v>
      </c>
      <c r="W191" s="117" t="s">
        <v>38</v>
      </c>
    </row>
    <row r="192" spans="1:23" ht="75" x14ac:dyDescent="0.25">
      <c r="A192" s="32">
        <v>189</v>
      </c>
      <c r="B192" s="19" t="s">
        <v>1979</v>
      </c>
      <c r="C192" s="32" t="s">
        <v>1980</v>
      </c>
      <c r="D192" s="110" t="str">
        <f t="shared" si="27"/>
        <v>https://pypi.org/project/jupyterlab/3.6.3</v>
      </c>
      <c r="E192" s="9">
        <v>45016</v>
      </c>
      <c r="F192" s="14" t="s">
        <v>1981</v>
      </c>
      <c r="G192" s="111" t="str">
        <f t="shared" si="24"/>
        <v>https://pypi.org/project/jupyterlab/4.4.4</v>
      </c>
      <c r="H192" s="12">
        <v>45836</v>
      </c>
      <c r="I192" s="23" t="s">
        <v>5451</v>
      </c>
      <c r="J192" s="23" t="s">
        <v>5448</v>
      </c>
      <c r="K192" s="110" t="s">
        <v>5588</v>
      </c>
      <c r="L192" s="110" t="str">
        <f t="shared" si="25"/>
        <v>https://github.com/jupyterlab/jupyterlab/security</v>
      </c>
      <c r="M192" s="115" t="s">
        <v>5450</v>
      </c>
      <c r="N192" s="119" t="s">
        <v>1987</v>
      </c>
      <c r="O192" s="114" t="str">
        <f t="shared" si="22"/>
        <v>NVD NIST jupyterlab link</v>
      </c>
      <c r="P192" s="115" t="s">
        <v>5450</v>
      </c>
      <c r="Q192" s="110" t="str">
        <f t="shared" si="21"/>
        <v>CVE MITRE jupyterlab link</v>
      </c>
      <c r="R192" s="115" t="s">
        <v>5450</v>
      </c>
      <c r="S192" s="114" t="str">
        <f t="shared" si="26"/>
        <v>Snyk jupyterlab link</v>
      </c>
      <c r="T192" s="115" t="s">
        <v>5450</v>
      </c>
      <c r="U192" s="110" t="str">
        <f t="shared" si="23"/>
        <v>Exploit-DB jupyterlab link</v>
      </c>
      <c r="V192" s="117" t="s">
        <v>34</v>
      </c>
      <c r="W192" s="117" t="s">
        <v>38</v>
      </c>
    </row>
    <row r="193" spans="1:23" ht="75" x14ac:dyDescent="0.25">
      <c r="A193" s="32">
        <v>190</v>
      </c>
      <c r="B193" s="19" t="s">
        <v>1996</v>
      </c>
      <c r="C193" s="32" t="s">
        <v>682</v>
      </c>
      <c r="D193" s="110" t="str">
        <f t="shared" si="27"/>
        <v>https://pypi.org/project/jupyterlab-pygments/0.1.2</v>
      </c>
      <c r="E193" s="9">
        <v>44103</v>
      </c>
      <c r="F193" s="14" t="s">
        <v>1710</v>
      </c>
      <c r="G193" s="111" t="str">
        <f t="shared" si="24"/>
        <v>https://pypi.org/project/jupyterlab-pygments/0.3.0</v>
      </c>
      <c r="H193" s="12">
        <v>45253</v>
      </c>
      <c r="I193" s="23" t="s">
        <v>5453</v>
      </c>
      <c r="J193" s="32" t="s">
        <v>152</v>
      </c>
      <c r="K193" s="110" t="s">
        <v>5589</v>
      </c>
      <c r="L193" s="110" t="str">
        <f t="shared" si="25"/>
        <v>https://github.com/jupyterlab/jupyterlab_pygments/security</v>
      </c>
      <c r="M193" s="112" t="s">
        <v>32</v>
      </c>
      <c r="N193" s="113"/>
      <c r="O193" s="114" t="str">
        <f t="shared" si="22"/>
        <v>NVD NIST jupyterlab-pygments link</v>
      </c>
      <c r="P193" s="117" t="s">
        <v>34</v>
      </c>
      <c r="Q193" s="110" t="str">
        <f t="shared" si="21"/>
        <v>CVE MITRE jupyterlab-pygments link</v>
      </c>
      <c r="R193" s="117" t="s">
        <v>34</v>
      </c>
      <c r="S193" s="114" t="str">
        <f t="shared" si="26"/>
        <v>Snyk jupyterlab-pygments link</v>
      </c>
      <c r="T193" s="117" t="s">
        <v>34</v>
      </c>
      <c r="U193" s="110" t="str">
        <f t="shared" si="23"/>
        <v>Exploit-DB jupyterlab-pygments link</v>
      </c>
      <c r="V193" s="117" t="s">
        <v>34</v>
      </c>
      <c r="W193" s="117" t="s">
        <v>38</v>
      </c>
    </row>
    <row r="194" spans="1:23" ht="60" x14ac:dyDescent="0.25">
      <c r="A194" s="32">
        <v>191</v>
      </c>
      <c r="B194" s="19" t="s">
        <v>2004</v>
      </c>
      <c r="C194" s="32" t="s">
        <v>2005</v>
      </c>
      <c r="D194" s="110" t="str">
        <f t="shared" si="27"/>
        <v>https://pypi.org/project/jupyterlab_server/2.22.0</v>
      </c>
      <c r="E194" s="9">
        <v>45016</v>
      </c>
      <c r="F194" s="14" t="s">
        <v>2006</v>
      </c>
      <c r="G194" s="111" t="str">
        <f t="shared" si="24"/>
        <v>https://pypi.org/project/jupyterlab_server/2.27.3</v>
      </c>
      <c r="H194" s="12">
        <v>45490</v>
      </c>
      <c r="I194" s="23" t="s">
        <v>5468</v>
      </c>
      <c r="J194" s="32" t="s">
        <v>152</v>
      </c>
      <c r="K194" s="110" t="s">
        <v>2009</v>
      </c>
      <c r="L194" s="110" t="str">
        <f t="shared" si="25"/>
        <v>https://github.com/jupyterlab/jupyterlab_server/security</v>
      </c>
      <c r="M194" s="112" t="s">
        <v>32</v>
      </c>
      <c r="N194" s="113"/>
      <c r="O194" s="114" t="str">
        <f t="shared" si="22"/>
        <v>NVD NIST jupyterlab_server link</v>
      </c>
      <c r="P194" s="117" t="s">
        <v>34</v>
      </c>
      <c r="Q194" s="110" t="str">
        <f t="shared" si="21"/>
        <v>CVE MITRE jupyterlab_server link</v>
      </c>
      <c r="R194" s="117" t="s">
        <v>34</v>
      </c>
      <c r="S194" s="114" t="str">
        <f t="shared" si="26"/>
        <v>Snyk jupyterlab_server link</v>
      </c>
      <c r="T194" s="117" t="s">
        <v>34</v>
      </c>
      <c r="U194" s="110" t="str">
        <f t="shared" si="23"/>
        <v>Exploit-DB jupyterlab_server link</v>
      </c>
      <c r="V194" s="117" t="s">
        <v>34</v>
      </c>
      <c r="W194" s="117" t="s">
        <v>38</v>
      </c>
    </row>
    <row r="195" spans="1:23" ht="75" x14ac:dyDescent="0.25">
      <c r="A195" s="32">
        <v>192</v>
      </c>
      <c r="B195" s="19" t="s">
        <v>2015</v>
      </c>
      <c r="C195" s="32" t="s">
        <v>2016</v>
      </c>
      <c r="D195" s="110" t="str">
        <f t="shared" si="27"/>
        <v>https://pypi.org/project/jupyterlab-widgets/3.0.5</v>
      </c>
      <c r="E195" s="9">
        <v>44917</v>
      </c>
      <c r="F195" s="14" t="s">
        <v>2017</v>
      </c>
      <c r="G195" s="111" t="str">
        <f t="shared" si="24"/>
        <v>https://pypi.org/project/jupyterlab-widgets/3.0.15</v>
      </c>
      <c r="H195" s="12">
        <v>45782</v>
      </c>
      <c r="I195" s="23" t="s">
        <v>5468</v>
      </c>
      <c r="J195" s="32" t="s">
        <v>152</v>
      </c>
      <c r="K195" s="110" t="s">
        <v>2019</v>
      </c>
      <c r="L195" s="110" t="str">
        <f t="shared" si="25"/>
        <v>https://github.com/jupyter-widgets/ipywidgets/security</v>
      </c>
      <c r="M195" s="112" t="s">
        <v>32</v>
      </c>
      <c r="N195" s="113"/>
      <c r="O195" s="114" t="str">
        <f t="shared" si="22"/>
        <v>NVD NIST jupyterlab-widgets link</v>
      </c>
      <c r="P195" s="117" t="s">
        <v>34</v>
      </c>
      <c r="Q195" s="110" t="str">
        <f>HYPERLINK(CONCATENATE("https://cve.mitre.org/cgi-bin/cvekey.cgi?keyword=",$B195),CONCATENATE("CVE MITRE ",$B195," link"))</f>
        <v>CVE MITRE jupyterlab-widgets link</v>
      </c>
      <c r="R195" s="117" t="s">
        <v>34</v>
      </c>
      <c r="S195" s="114" t="str">
        <f t="shared" si="26"/>
        <v>Snyk jupyterlab-widgets link</v>
      </c>
      <c r="T195" s="117" t="s">
        <v>34</v>
      </c>
      <c r="U195" s="110" t="str">
        <f t="shared" si="23"/>
        <v>Exploit-DB jupyterlab-widgets link</v>
      </c>
      <c r="V195" s="117" t="s">
        <v>34</v>
      </c>
      <c r="W195" s="117" t="s">
        <v>38</v>
      </c>
    </row>
    <row r="196" spans="1:23" ht="45" x14ac:dyDescent="0.25">
      <c r="A196" s="32">
        <v>193</v>
      </c>
      <c r="B196" s="19" t="s">
        <v>2025</v>
      </c>
      <c r="C196" s="32" t="s">
        <v>2026</v>
      </c>
      <c r="D196" s="110" t="str">
        <f t="shared" si="27"/>
        <v>https://pypi.org/project/keyring/23.13.1</v>
      </c>
      <c r="E196" s="9">
        <v>44914</v>
      </c>
      <c r="F196" s="14" t="s">
        <v>2027</v>
      </c>
      <c r="G196" s="111" t="str">
        <f t="shared" si="24"/>
        <v>https://pypi.org/project/keyring/25.6.0</v>
      </c>
      <c r="H196" s="12">
        <v>45652</v>
      </c>
      <c r="I196" s="23" t="s">
        <v>5451</v>
      </c>
      <c r="J196" s="23" t="s">
        <v>5448</v>
      </c>
      <c r="K196" s="110" t="s">
        <v>2030</v>
      </c>
      <c r="L196" s="110" t="str">
        <f t="shared" si="25"/>
        <v>https://github.com/jaraco/keyring/security</v>
      </c>
      <c r="M196" s="112" t="s">
        <v>32</v>
      </c>
      <c r="N196" s="113"/>
      <c r="O196" s="114" t="str">
        <f t="shared" ref="O196:O259" si="28">HYPERLINK(_xlfn.CONCAT("https://nvd.nist.gov/vuln/search/results?form_type=Basic&amp;results_type=overview&amp;query=",$B196,"&amp;search_type=all&amp;isCpeNameSearch=false"),CONCATENATE("NVD NIST ",$B196," link"))</f>
        <v>NVD NIST keyring link</v>
      </c>
      <c r="P196" s="115" t="s">
        <v>5450</v>
      </c>
      <c r="Q196" s="110" t="str">
        <f t="shared" ref="Q196:Q259" si="29">HYPERLINK(CONCATENATE("https://cve.mitre.org/cgi-bin/cvekey.cgi?keyword=",$B196),CONCATENATE("CVE MITRE ",$B196," link"))</f>
        <v>CVE MITRE keyring link</v>
      </c>
      <c r="R196" s="115" t="s">
        <v>5450</v>
      </c>
      <c r="S196" s="114" t="str">
        <f t="shared" si="26"/>
        <v>Snyk keyring link</v>
      </c>
      <c r="T196" s="115" t="s">
        <v>5450</v>
      </c>
      <c r="U196" s="110" t="str">
        <f t="shared" ref="U196:U259" si="30">HYPERLINK(CONCATENATE("https://www.exploit-db.com/search?q=",$B196,"&amp;verified=true"),CONCATENATE("Exploit-DB ",$B196," link"))</f>
        <v>Exploit-DB keyring link</v>
      </c>
      <c r="V196" s="117" t="s">
        <v>34</v>
      </c>
      <c r="W196" s="117" t="s">
        <v>38</v>
      </c>
    </row>
    <row r="197" spans="1:23" ht="60" x14ac:dyDescent="0.25">
      <c r="A197" s="32">
        <v>194</v>
      </c>
      <c r="B197" s="19" t="s">
        <v>2036</v>
      </c>
      <c r="C197" s="32" t="s">
        <v>201</v>
      </c>
      <c r="D197" s="110" t="str">
        <f>HYPERLINK(_xlfn.CONCAT("https://pypi.org/project/",$B197,"/",$C197))</f>
        <v>https://pypi.org/project/kiwisolver/1.4.4</v>
      </c>
      <c r="E197" s="9">
        <v>44758</v>
      </c>
      <c r="F197" s="14" t="s">
        <v>2037</v>
      </c>
      <c r="G197" s="111" t="str">
        <f t="shared" si="24"/>
        <v>https://pypi.org/project/kiwisolver/1.4.8</v>
      </c>
      <c r="H197" s="12">
        <v>45651</v>
      </c>
      <c r="I197" s="23" t="s">
        <v>5463</v>
      </c>
      <c r="J197" s="32" t="s">
        <v>152</v>
      </c>
      <c r="K197" s="110" t="s">
        <v>5590</v>
      </c>
      <c r="L197" s="110" t="str">
        <f t="shared" si="25"/>
        <v>https://github.com/nucleic/kiwi/security</v>
      </c>
      <c r="M197" s="112" t="s">
        <v>32</v>
      </c>
      <c r="N197" s="113"/>
      <c r="O197" s="114" t="str">
        <f t="shared" si="28"/>
        <v>NVD NIST kiwisolver link</v>
      </c>
      <c r="P197" s="117" t="s">
        <v>34</v>
      </c>
      <c r="Q197" s="110" t="str">
        <f t="shared" si="29"/>
        <v>CVE MITRE kiwisolver link</v>
      </c>
      <c r="R197" s="117" t="s">
        <v>34</v>
      </c>
      <c r="S197" s="114" t="str">
        <f t="shared" si="26"/>
        <v>Snyk kiwisolver link</v>
      </c>
      <c r="T197" s="117" t="s">
        <v>34</v>
      </c>
      <c r="U197" s="110" t="str">
        <f t="shared" si="30"/>
        <v>Exploit-DB kiwisolver link</v>
      </c>
      <c r="V197" s="117" t="s">
        <v>34</v>
      </c>
      <c r="W197" s="117" t="s">
        <v>38</v>
      </c>
    </row>
    <row r="198" spans="1:23" ht="75" x14ac:dyDescent="0.25">
      <c r="A198" s="32">
        <v>195</v>
      </c>
      <c r="B198" s="19" t="s">
        <v>2045</v>
      </c>
      <c r="C198" s="32">
        <v>0.2</v>
      </c>
      <c r="D198" s="110" t="str">
        <f t="shared" si="27"/>
        <v>https://pypi.org/project/lazy_loader/0.2</v>
      </c>
      <c r="E198" s="9">
        <v>45007</v>
      </c>
      <c r="F198" s="14">
        <v>0.4</v>
      </c>
      <c r="G198" s="111" t="str">
        <f t="shared" si="24"/>
        <v>https://pypi.org/project/lazy_loader/0.4</v>
      </c>
      <c r="H198" s="12">
        <v>45388</v>
      </c>
      <c r="I198" s="23" t="s">
        <v>5468</v>
      </c>
      <c r="J198" s="23" t="s">
        <v>44</v>
      </c>
      <c r="K198" s="110" t="s">
        <v>5591</v>
      </c>
      <c r="L198" s="110" t="str">
        <f t="shared" si="25"/>
        <v>https://github.com/scientific-python/lazy-loader/security</v>
      </c>
      <c r="M198" s="112" t="s">
        <v>32</v>
      </c>
      <c r="N198" s="113"/>
      <c r="O198" s="114" t="str">
        <f t="shared" si="28"/>
        <v>NVD NIST lazy_loader link</v>
      </c>
      <c r="P198" s="117" t="s">
        <v>34</v>
      </c>
      <c r="Q198" s="110" t="str">
        <f t="shared" si="29"/>
        <v>CVE MITRE lazy_loader link</v>
      </c>
      <c r="R198" s="117" t="s">
        <v>34</v>
      </c>
      <c r="S198" s="114" t="str">
        <f t="shared" si="26"/>
        <v>Snyk lazy_loader link</v>
      </c>
      <c r="T198" s="117" t="s">
        <v>34</v>
      </c>
      <c r="U198" s="110" t="str">
        <f t="shared" si="30"/>
        <v>Exploit-DB lazy_loader link</v>
      </c>
      <c r="V198" s="117" t="s">
        <v>34</v>
      </c>
      <c r="W198" s="117" t="s">
        <v>38</v>
      </c>
    </row>
    <row r="199" spans="1:23" ht="75" x14ac:dyDescent="0.25">
      <c r="A199" s="32">
        <v>196</v>
      </c>
      <c r="B199" s="19" t="s">
        <v>2054</v>
      </c>
      <c r="C199" s="32" t="s">
        <v>335</v>
      </c>
      <c r="D199" s="110" t="str">
        <f t="shared" si="27"/>
        <v>https://pypi.org/project/lazy-object-proxy/1.6.0</v>
      </c>
      <c r="E199" s="9">
        <v>44278</v>
      </c>
      <c r="F199" s="14" t="s">
        <v>2055</v>
      </c>
      <c r="G199" s="111" t="str">
        <f t="shared" si="24"/>
        <v>https://pypi.org/project/lazy-object-proxy/1.11.0</v>
      </c>
      <c r="H199" s="12">
        <v>45764</v>
      </c>
      <c r="I199" s="23" t="s">
        <v>5451</v>
      </c>
      <c r="J199" s="23" t="s">
        <v>5448</v>
      </c>
      <c r="K199" s="110" t="s">
        <v>2057</v>
      </c>
      <c r="L199" s="110" t="str">
        <f t="shared" si="25"/>
        <v>https://github.com/ionelmc/python-lazy-object-proxy/security</v>
      </c>
      <c r="M199" s="112" t="s">
        <v>32</v>
      </c>
      <c r="N199" s="113"/>
      <c r="O199" s="114" t="str">
        <f t="shared" si="28"/>
        <v>NVD NIST lazy-object-proxy link</v>
      </c>
      <c r="P199" s="117" t="s">
        <v>34</v>
      </c>
      <c r="Q199" s="110" t="str">
        <f t="shared" si="29"/>
        <v>CVE MITRE lazy-object-proxy link</v>
      </c>
      <c r="R199" s="117" t="s">
        <v>34</v>
      </c>
      <c r="S199" s="114" t="str">
        <f t="shared" si="26"/>
        <v>Snyk lazy-object-proxy link</v>
      </c>
      <c r="T199" s="117" t="s">
        <v>34</v>
      </c>
      <c r="U199" s="110" t="str">
        <f t="shared" si="30"/>
        <v>Exploit-DB lazy-object-proxy link</v>
      </c>
      <c r="V199" s="117" t="s">
        <v>34</v>
      </c>
      <c r="W199" s="117" t="s">
        <v>38</v>
      </c>
    </row>
    <row r="200" spans="1:23" ht="60" x14ac:dyDescent="0.25">
      <c r="A200" s="32">
        <v>197</v>
      </c>
      <c r="B200" s="19" t="s">
        <v>2063</v>
      </c>
      <c r="C200" s="117" t="s">
        <v>793</v>
      </c>
      <c r="D200" s="110" t="str">
        <f t="shared" si="27"/>
        <v>https://pypi.org/project/leather/0.4.0</v>
      </c>
      <c r="E200" s="9">
        <v>45346</v>
      </c>
      <c r="F200" s="127" t="s">
        <v>793</v>
      </c>
      <c r="G200" s="111" t="str">
        <f t="shared" si="24"/>
        <v>https://pypi.org/project/leather/0.4.0</v>
      </c>
      <c r="H200" s="12">
        <v>45346</v>
      </c>
      <c r="I200" s="23" t="s">
        <v>152</v>
      </c>
      <c r="J200" s="23" t="s">
        <v>929</v>
      </c>
      <c r="K200" s="110" t="s">
        <v>5592</v>
      </c>
      <c r="L200" s="110" t="str">
        <f t="shared" si="25"/>
        <v>https://github.com/wireservice/leather/security</v>
      </c>
      <c r="M200" s="112" t="s">
        <v>32</v>
      </c>
      <c r="N200" s="113"/>
      <c r="O200" s="114" t="str">
        <f t="shared" si="28"/>
        <v>NVD NIST leather link</v>
      </c>
      <c r="P200" s="117" t="s">
        <v>34</v>
      </c>
      <c r="Q200" s="110" t="str">
        <f t="shared" si="29"/>
        <v>CVE MITRE leather link</v>
      </c>
      <c r="R200" s="117" t="s">
        <v>34</v>
      </c>
      <c r="S200" s="114" t="str">
        <f t="shared" si="26"/>
        <v>Snyk leather link</v>
      </c>
      <c r="T200" s="117" t="s">
        <v>34</v>
      </c>
      <c r="U200" s="110" t="str">
        <f t="shared" si="30"/>
        <v>Exploit-DB leather link</v>
      </c>
      <c r="V200" s="117" t="s">
        <v>34</v>
      </c>
      <c r="W200" s="117" t="s">
        <v>38</v>
      </c>
    </row>
    <row r="201" spans="1:23" ht="75" x14ac:dyDescent="0.25">
      <c r="A201" s="32">
        <v>198</v>
      </c>
      <c r="B201" s="19" t="s">
        <v>2071</v>
      </c>
      <c r="C201" s="118">
        <v>2.9</v>
      </c>
      <c r="D201" s="110" t="str">
        <f t="shared" si="27"/>
        <v>https://pypi.org/project/libarchive-c/2.9</v>
      </c>
      <c r="E201" s="9">
        <v>43758</v>
      </c>
      <c r="F201" s="14">
        <v>5.3</v>
      </c>
      <c r="G201" s="111" t="str">
        <f t="shared" si="24"/>
        <v>https://pypi.org/project/libarchive-c/5.3</v>
      </c>
      <c r="H201" s="12">
        <v>45769</v>
      </c>
      <c r="I201" s="23" t="s">
        <v>152</v>
      </c>
      <c r="J201" s="32" t="s">
        <v>152</v>
      </c>
      <c r="K201" s="110" t="s">
        <v>2074</v>
      </c>
      <c r="L201" s="110" t="str">
        <f t="shared" si="25"/>
        <v>https://github.com/Changaco/python-libarchive-c/security</v>
      </c>
      <c r="M201" s="112" t="s">
        <v>32</v>
      </c>
      <c r="N201" s="113"/>
      <c r="O201" s="114" t="str">
        <f t="shared" si="28"/>
        <v>NVD NIST libarchive-c link</v>
      </c>
      <c r="P201" s="117" t="s">
        <v>34</v>
      </c>
      <c r="Q201" s="110" t="str">
        <f t="shared" si="29"/>
        <v>CVE MITRE libarchive-c link</v>
      </c>
      <c r="R201" s="117" t="s">
        <v>34</v>
      </c>
      <c r="S201" s="114" t="str">
        <f t="shared" si="26"/>
        <v>Snyk libarchive-c link</v>
      </c>
      <c r="T201" s="115" t="s">
        <v>5450</v>
      </c>
      <c r="U201" s="110" t="str">
        <f t="shared" si="30"/>
        <v>Exploit-DB libarchive-c link</v>
      </c>
      <c r="V201" s="117" t="s">
        <v>34</v>
      </c>
      <c r="W201" s="117" t="s">
        <v>38</v>
      </c>
    </row>
    <row r="202" spans="1:23" ht="75" x14ac:dyDescent="0.25">
      <c r="A202" s="32">
        <v>199</v>
      </c>
      <c r="B202" s="19" t="s">
        <v>2080</v>
      </c>
      <c r="C202" s="32" t="s">
        <v>304</v>
      </c>
      <c r="D202" s="110" t="s">
        <v>2081</v>
      </c>
      <c r="E202" s="9">
        <v>45013</v>
      </c>
      <c r="F202" s="14">
        <v>2.2999999999999998</v>
      </c>
      <c r="G202" s="111" t="s">
        <v>2082</v>
      </c>
      <c r="H202" s="12" t="s">
        <v>2083</v>
      </c>
      <c r="I202" s="23" t="s">
        <v>152</v>
      </c>
      <c r="J202" s="32" t="s">
        <v>152</v>
      </c>
      <c r="K202" s="110" t="s">
        <v>2084</v>
      </c>
      <c r="L202" s="110" t="str">
        <f t="shared" si="25"/>
        <v>https://github.com/mamba-org/mamba/security</v>
      </c>
      <c r="M202" s="112" t="s">
        <v>32</v>
      </c>
      <c r="N202" s="113"/>
      <c r="O202" s="114" t="str">
        <f t="shared" si="28"/>
        <v>NVD NIST libmambapy link</v>
      </c>
      <c r="P202" s="117" t="s">
        <v>34</v>
      </c>
      <c r="Q202" s="110" t="str">
        <f t="shared" si="29"/>
        <v>CVE MITRE libmambapy link</v>
      </c>
      <c r="R202" s="117" t="s">
        <v>34</v>
      </c>
      <c r="S202" s="114" t="str">
        <f t="shared" si="26"/>
        <v>Snyk libmambapy link</v>
      </c>
      <c r="T202" s="117" t="s">
        <v>34</v>
      </c>
      <c r="U202" s="110" t="str">
        <f t="shared" si="30"/>
        <v>Exploit-DB libmambapy link</v>
      </c>
      <c r="V202" s="117" t="s">
        <v>34</v>
      </c>
      <c r="W202" s="117" t="s">
        <v>38</v>
      </c>
    </row>
    <row r="203" spans="1:23" ht="60" x14ac:dyDescent="0.25">
      <c r="A203" s="32">
        <v>200</v>
      </c>
      <c r="B203" s="19" t="s">
        <v>2090</v>
      </c>
      <c r="C203" s="118" t="s">
        <v>609</v>
      </c>
      <c r="D203" s="110" t="str">
        <f t="shared" si="27"/>
        <v>https://pypi.org/project/lightgbm/4.0.0</v>
      </c>
      <c r="E203" s="9">
        <v>45121</v>
      </c>
      <c r="F203" s="14">
        <v>4.5999999999999996</v>
      </c>
      <c r="G203" s="111" t="str">
        <f t="shared" si="24"/>
        <v>https://pypi.org/project/lightgbm/4.6</v>
      </c>
      <c r="H203" s="12">
        <v>45703</v>
      </c>
      <c r="I203" s="23" t="s">
        <v>5473</v>
      </c>
      <c r="J203" s="23" t="s">
        <v>5448</v>
      </c>
      <c r="K203" s="110" t="s">
        <v>5593</v>
      </c>
      <c r="L203" s="110" t="str">
        <f t="shared" si="25"/>
        <v>https://github.com/microsoft/LightGBM/security</v>
      </c>
      <c r="M203" s="112" t="s">
        <v>32</v>
      </c>
      <c r="N203" s="119" t="s">
        <v>2096</v>
      </c>
      <c r="O203" s="114" t="str">
        <f t="shared" si="28"/>
        <v>NVD NIST lightgbm link</v>
      </c>
      <c r="P203" s="115" t="s">
        <v>5450</v>
      </c>
      <c r="Q203" s="110" t="str">
        <f t="shared" si="29"/>
        <v>CVE MITRE lightgbm link</v>
      </c>
      <c r="R203" s="115" t="s">
        <v>5450</v>
      </c>
      <c r="S203" s="114" t="str">
        <f t="shared" si="26"/>
        <v>Snyk lightgbm link</v>
      </c>
      <c r="T203" s="115" t="s">
        <v>5450</v>
      </c>
      <c r="U203" s="110" t="str">
        <f t="shared" si="30"/>
        <v>Exploit-DB lightgbm link</v>
      </c>
      <c r="V203" s="117" t="s">
        <v>34</v>
      </c>
      <c r="W203" s="117" t="s">
        <v>38</v>
      </c>
    </row>
    <row r="204" spans="1:23" ht="45" x14ac:dyDescent="0.25">
      <c r="A204" s="32">
        <v>201</v>
      </c>
      <c r="B204" s="19" t="s">
        <v>2101</v>
      </c>
      <c r="C204" s="117" t="s">
        <v>2102</v>
      </c>
      <c r="D204" s="110" t="str">
        <f t="shared" si="27"/>
        <v>https://pypi.org/project/lime/0.2.0.1</v>
      </c>
      <c r="E204" s="9">
        <v>44009</v>
      </c>
      <c r="F204" s="127" t="s">
        <v>2102</v>
      </c>
      <c r="G204" s="111" t="str">
        <f t="shared" si="24"/>
        <v>https://pypi.org/project/lime/0.2.0.1</v>
      </c>
      <c r="H204" s="12">
        <v>44009</v>
      </c>
      <c r="I204" s="23" t="s">
        <v>152</v>
      </c>
      <c r="J204" s="32" t="s">
        <v>152</v>
      </c>
      <c r="K204" s="110" t="s">
        <v>5594</v>
      </c>
      <c r="L204" s="110" t="str">
        <f t="shared" si="25"/>
        <v>https://github.com/marcotcr/lime/security</v>
      </c>
      <c r="M204" s="112" t="s">
        <v>32</v>
      </c>
      <c r="N204" s="113"/>
      <c r="O204" s="114" t="str">
        <f t="shared" si="28"/>
        <v>NVD NIST lime link</v>
      </c>
      <c r="P204" s="113"/>
      <c r="Q204" s="110" t="str">
        <f t="shared" si="29"/>
        <v>CVE MITRE lime link</v>
      </c>
      <c r="R204" s="113"/>
      <c r="S204" s="114" t="str">
        <f t="shared" si="26"/>
        <v>Snyk lime link</v>
      </c>
      <c r="T204" s="113"/>
      <c r="U204" s="110" t="str">
        <f t="shared" si="30"/>
        <v>Exploit-DB lime link</v>
      </c>
      <c r="V204" s="113"/>
      <c r="W204" s="113"/>
    </row>
    <row r="205" spans="1:23" ht="60" x14ac:dyDescent="0.25">
      <c r="A205" s="32">
        <v>202</v>
      </c>
      <c r="B205" s="19" t="s">
        <v>2110</v>
      </c>
      <c r="C205" s="32" t="s">
        <v>366</v>
      </c>
      <c r="D205" s="110" t="str">
        <f t="shared" si="27"/>
        <v>https://pypi.org/project/linkify-it-py/2.0.0</v>
      </c>
      <c r="E205" s="9">
        <v>44688</v>
      </c>
      <c r="F205" s="14" t="s">
        <v>2111</v>
      </c>
      <c r="G205" s="111" t="str">
        <f t="shared" si="24"/>
        <v>https://pypi.org/project/linkify-it-py/2.0.3</v>
      </c>
      <c r="H205" s="12">
        <v>45327</v>
      </c>
      <c r="I205" s="23" t="s">
        <v>5468</v>
      </c>
      <c r="J205" s="23" t="s">
        <v>5448</v>
      </c>
      <c r="K205" s="110" t="s">
        <v>2114</v>
      </c>
      <c r="L205" s="110" t="str">
        <f t="shared" si="25"/>
        <v>https://github.com/tsutsu3/linkify-it-py/security</v>
      </c>
      <c r="M205" s="112" t="s">
        <v>32</v>
      </c>
      <c r="N205" s="113"/>
      <c r="O205" s="114" t="str">
        <f t="shared" si="28"/>
        <v>NVD NIST linkify-it-py link</v>
      </c>
      <c r="P205" s="113"/>
      <c r="Q205" s="110" t="str">
        <f t="shared" si="29"/>
        <v>CVE MITRE linkify-it-py link</v>
      </c>
      <c r="R205" s="113"/>
      <c r="S205" s="114" t="str">
        <f t="shared" si="26"/>
        <v>Snyk linkify-it-py link</v>
      </c>
      <c r="T205" s="113"/>
      <c r="U205" s="110" t="str">
        <f t="shared" si="30"/>
        <v>Exploit-DB linkify-it-py link</v>
      </c>
      <c r="V205" s="113"/>
      <c r="W205" s="113"/>
    </row>
    <row r="206" spans="1:23" ht="60" x14ac:dyDescent="0.25">
      <c r="A206" s="32">
        <v>203</v>
      </c>
      <c r="B206" s="19" t="s">
        <v>2120</v>
      </c>
      <c r="C206" s="32" t="s">
        <v>2121</v>
      </c>
      <c r="D206" s="110" t="str">
        <f t="shared" si="27"/>
        <v>https://pypi.org/project/llvmlite/0.40.0</v>
      </c>
      <c r="E206" s="9">
        <v>45049</v>
      </c>
      <c r="F206" s="14" t="s">
        <v>2122</v>
      </c>
      <c r="G206" s="111" t="str">
        <f t="shared" si="24"/>
        <v>https://pypi.org/project/llvmlite/0.44.0</v>
      </c>
      <c r="H206" s="12">
        <v>45677</v>
      </c>
      <c r="I206" s="23" t="s">
        <v>5453</v>
      </c>
      <c r="J206" s="23" t="s">
        <v>44</v>
      </c>
      <c r="K206" s="110" t="s">
        <v>2124</v>
      </c>
      <c r="L206" s="110" t="str">
        <f t="shared" si="25"/>
        <v>https://github.com/numba/llvmlite/security</v>
      </c>
      <c r="M206" s="112" t="s">
        <v>32</v>
      </c>
      <c r="N206" s="113"/>
      <c r="O206" s="114" t="str">
        <f t="shared" si="28"/>
        <v>NVD NIST llvmlite link</v>
      </c>
      <c r="P206" s="113"/>
      <c r="Q206" s="110" t="str">
        <f t="shared" si="29"/>
        <v>CVE MITRE llvmlite link</v>
      </c>
      <c r="R206" s="113"/>
      <c r="S206" s="114" t="str">
        <f t="shared" si="26"/>
        <v>Snyk llvmlite link</v>
      </c>
      <c r="T206" s="113"/>
      <c r="U206" s="110" t="str">
        <f t="shared" si="30"/>
        <v>Exploit-DB llvmlite link</v>
      </c>
      <c r="V206" s="113"/>
      <c r="W206" s="113"/>
    </row>
    <row r="207" spans="1:23" ht="60" x14ac:dyDescent="0.25">
      <c r="A207" s="32">
        <v>204</v>
      </c>
      <c r="B207" s="19" t="s">
        <v>2130</v>
      </c>
      <c r="C207" s="32" t="s">
        <v>304</v>
      </c>
      <c r="D207" s="110" t="str">
        <f t="shared" si="27"/>
        <v>https://pypi.org/project/lmdb/1.4.1</v>
      </c>
      <c r="E207" s="9">
        <v>45023</v>
      </c>
      <c r="F207" s="14" t="s">
        <v>5595</v>
      </c>
      <c r="G207" s="111" t="str">
        <f t="shared" si="24"/>
        <v>https://pypi.org/project/lmdb/1.6.2</v>
      </c>
      <c r="H207" s="12">
        <v>45663</v>
      </c>
      <c r="I207" s="23" t="s">
        <v>152</v>
      </c>
      <c r="J207" s="32" t="s">
        <v>152</v>
      </c>
      <c r="K207" s="110" t="s">
        <v>5596</v>
      </c>
      <c r="L207" s="110" t="str">
        <f t="shared" si="25"/>
        <v>https://github.com/jnwatson/py-lmdb/security</v>
      </c>
      <c r="M207" s="112" t="s">
        <v>32</v>
      </c>
      <c r="N207" s="113"/>
      <c r="O207" s="114" t="str">
        <f t="shared" si="28"/>
        <v>NVD NIST lmdb link</v>
      </c>
      <c r="P207" s="113"/>
      <c r="Q207" s="110" t="str">
        <f t="shared" si="29"/>
        <v>CVE MITRE lmdb link</v>
      </c>
      <c r="R207" s="113"/>
      <c r="S207" s="114" t="str">
        <f t="shared" si="26"/>
        <v>Snyk lmdb link</v>
      </c>
      <c r="T207" s="113"/>
      <c r="U207" s="110" t="str">
        <f t="shared" si="30"/>
        <v>Exploit-DB lmdb link</v>
      </c>
      <c r="V207" s="113"/>
      <c r="W207" s="113"/>
    </row>
    <row r="208" spans="1:23" ht="60" x14ac:dyDescent="0.25">
      <c r="A208" s="32">
        <v>205</v>
      </c>
      <c r="B208" s="19" t="s">
        <v>2139</v>
      </c>
      <c r="C208" s="32" t="s">
        <v>112</v>
      </c>
      <c r="D208" s="110" t="str">
        <f t="shared" si="27"/>
        <v>https://pypi.org/project/locket/1.0.0</v>
      </c>
      <c r="E208" s="9">
        <v>44672</v>
      </c>
      <c r="F208" s="14" t="s">
        <v>112</v>
      </c>
      <c r="G208" s="111" t="str">
        <f t="shared" si="24"/>
        <v>https://pypi.org/project/locket/1.0.0</v>
      </c>
      <c r="H208" s="12">
        <v>44672</v>
      </c>
      <c r="I208" s="23" t="s">
        <v>5560</v>
      </c>
      <c r="J208" s="32" t="s">
        <v>152</v>
      </c>
      <c r="K208" s="110" t="s">
        <v>5597</v>
      </c>
      <c r="L208" s="110" t="str">
        <f t="shared" si="25"/>
        <v>https://github.com/mwilliamson/locket.py/security</v>
      </c>
      <c r="M208" s="112" t="s">
        <v>32</v>
      </c>
      <c r="N208" s="113"/>
      <c r="O208" s="114" t="str">
        <f t="shared" si="28"/>
        <v>NVD NIST locket link</v>
      </c>
      <c r="P208" s="113"/>
      <c r="Q208" s="110" t="str">
        <f t="shared" si="29"/>
        <v>CVE MITRE locket link</v>
      </c>
      <c r="R208" s="113"/>
      <c r="S208" s="114" t="str">
        <f t="shared" si="26"/>
        <v>Snyk locket link</v>
      </c>
      <c r="T208" s="113"/>
      <c r="U208" s="110" t="str">
        <f t="shared" si="30"/>
        <v>Exploit-DB locket link</v>
      </c>
      <c r="V208" s="113"/>
      <c r="W208" s="113"/>
    </row>
    <row r="209" spans="1:23" ht="60" x14ac:dyDescent="0.25">
      <c r="A209" s="32">
        <v>206</v>
      </c>
      <c r="B209" s="19" t="s">
        <v>2147</v>
      </c>
      <c r="C209" s="32" t="s">
        <v>2148</v>
      </c>
      <c r="D209" s="110" t="str">
        <f t="shared" si="27"/>
        <v>https://pypi.org/project/Logbook/1.5.3</v>
      </c>
      <c r="E209" s="9">
        <v>43755</v>
      </c>
      <c r="F209" s="14" t="s">
        <v>1087</v>
      </c>
      <c r="G209" s="111" t="str">
        <f t="shared" ref="G209:G272" si="31">HYPERLINK(_xlfn.CONCAT("https://pypi.org/project/",$B209,"/",$F209))</f>
        <v>https://pypi.org/project/Logbook/1.8.2</v>
      </c>
      <c r="H209" s="12">
        <v>45823</v>
      </c>
      <c r="I209" s="23" t="s">
        <v>5451</v>
      </c>
      <c r="J209" s="32" t="s">
        <v>152</v>
      </c>
      <c r="K209" s="110" t="s">
        <v>2151</v>
      </c>
      <c r="L209" s="110" t="str">
        <f t="shared" si="25"/>
        <v>https://github.com/getlogbook/logbook/security</v>
      </c>
      <c r="M209" s="112" t="s">
        <v>32</v>
      </c>
      <c r="N209" s="113"/>
      <c r="O209" s="114" t="str">
        <f t="shared" si="28"/>
        <v>NVD NIST Logbook link</v>
      </c>
      <c r="P209" s="113"/>
      <c r="Q209" s="110" t="str">
        <f t="shared" si="29"/>
        <v>CVE MITRE Logbook link</v>
      </c>
      <c r="R209" s="113"/>
      <c r="S209" s="114" t="str">
        <f t="shared" si="26"/>
        <v>Snyk Logbook link</v>
      </c>
      <c r="T209" s="113"/>
      <c r="U209" s="110" t="str">
        <f t="shared" si="30"/>
        <v>Exploit-DB Logbook link</v>
      </c>
      <c r="V209" s="113"/>
      <c r="W209" s="113"/>
    </row>
    <row r="210" spans="1:23" ht="45" x14ac:dyDescent="0.25">
      <c r="A210" s="32">
        <v>207</v>
      </c>
      <c r="B210" s="19" t="s">
        <v>2157</v>
      </c>
      <c r="C210" s="32" t="s">
        <v>2158</v>
      </c>
      <c r="D210" s="110" t="str">
        <f t="shared" si="27"/>
        <v>https://pypi.org/project/lxml/4.9.2</v>
      </c>
      <c r="E210" s="9">
        <v>44909</v>
      </c>
      <c r="F210" s="14" t="s">
        <v>1282</v>
      </c>
      <c r="G210" s="111" t="str">
        <f t="shared" si="31"/>
        <v>https://pypi.org/project/lxml/6.0.0</v>
      </c>
      <c r="H210" s="12">
        <v>45835</v>
      </c>
      <c r="I210" s="23" t="s">
        <v>5453</v>
      </c>
      <c r="J210" s="23" t="s">
        <v>5448</v>
      </c>
      <c r="K210" s="110" t="s">
        <v>2161</v>
      </c>
      <c r="L210" s="110" t="str">
        <f t="shared" si="25"/>
        <v>https://github.com/lxml/lxml/security</v>
      </c>
      <c r="M210" s="115" t="s">
        <v>5450</v>
      </c>
      <c r="N210" s="113"/>
      <c r="O210" s="114" t="str">
        <f t="shared" si="28"/>
        <v>NVD NIST lxml link</v>
      </c>
      <c r="P210" s="113"/>
      <c r="Q210" s="110" t="str">
        <f t="shared" si="29"/>
        <v>CVE MITRE lxml link</v>
      </c>
      <c r="R210" s="113"/>
      <c r="S210" s="114" t="str">
        <f t="shared" si="26"/>
        <v>Snyk lxml link</v>
      </c>
      <c r="T210" s="113"/>
      <c r="U210" s="110" t="str">
        <f t="shared" si="30"/>
        <v>Exploit-DB lxml link</v>
      </c>
      <c r="V210" s="113"/>
      <c r="W210" s="113"/>
    </row>
    <row r="211" spans="1:23" ht="60" x14ac:dyDescent="0.25">
      <c r="A211" s="32">
        <v>208</v>
      </c>
      <c r="B211" s="19" t="s">
        <v>2172</v>
      </c>
      <c r="C211" s="32" t="s">
        <v>2173</v>
      </c>
      <c r="D211" s="110" t="str">
        <f t="shared" si="27"/>
        <v>https://pypi.org/project/lz4/4.3.2</v>
      </c>
      <c r="E211" s="9">
        <v>44926</v>
      </c>
      <c r="F211" s="14" t="s">
        <v>1981</v>
      </c>
      <c r="G211" s="111" t="str">
        <f t="shared" si="31"/>
        <v>https://pypi.org/project/lz4/4.4.4</v>
      </c>
      <c r="H211" s="12">
        <v>45749</v>
      </c>
      <c r="I211" s="23" t="s">
        <v>5451</v>
      </c>
      <c r="J211" s="23" t="s">
        <v>5448</v>
      </c>
      <c r="K211" s="110" t="s">
        <v>2176</v>
      </c>
      <c r="L211" s="110" t="str">
        <f t="shared" si="25"/>
        <v>https://github.com/python-lz4/python-lz4/security</v>
      </c>
      <c r="M211" s="112" t="s">
        <v>32</v>
      </c>
      <c r="N211" s="113"/>
      <c r="O211" s="114" t="str">
        <f t="shared" si="28"/>
        <v>NVD NIST lz4 link</v>
      </c>
      <c r="P211" s="113"/>
      <c r="Q211" s="110" t="str">
        <f t="shared" si="29"/>
        <v>CVE MITRE lz4 link</v>
      </c>
      <c r="R211" s="113"/>
      <c r="S211" s="114" t="str">
        <f t="shared" si="26"/>
        <v>Snyk lz4 link</v>
      </c>
      <c r="T211" s="113"/>
      <c r="U211" s="110" t="str">
        <f t="shared" si="30"/>
        <v>Exploit-DB lz4 link</v>
      </c>
      <c r="V211" s="113"/>
      <c r="W211" s="113"/>
    </row>
    <row r="212" spans="1:23" ht="75" x14ac:dyDescent="0.25">
      <c r="A212" s="32">
        <v>209</v>
      </c>
      <c r="B212" s="19" t="s">
        <v>2182</v>
      </c>
      <c r="C212" s="32" t="s">
        <v>2183</v>
      </c>
      <c r="D212" s="110" t="str">
        <f t="shared" si="27"/>
        <v>https://pypi.org/project/Markdown/3.4.1</v>
      </c>
      <c r="E212" s="9">
        <v>44758</v>
      </c>
      <c r="F212" s="14" t="s">
        <v>2184</v>
      </c>
      <c r="G212" s="111" t="str">
        <f t="shared" si="31"/>
        <v>https://pypi.org/project/Markdown/3.8.2</v>
      </c>
      <c r="H212" s="12">
        <v>45828</v>
      </c>
      <c r="I212" s="23" t="s">
        <v>5451</v>
      </c>
      <c r="J212" s="23" t="s">
        <v>5448</v>
      </c>
      <c r="K212" s="110" t="s">
        <v>5598</v>
      </c>
      <c r="L212" s="110" t="str">
        <f t="shared" si="25"/>
        <v>https://github.com/Python-Markdown/markdown/security</v>
      </c>
      <c r="M212" s="112" t="s">
        <v>32</v>
      </c>
      <c r="N212" s="113"/>
      <c r="O212" s="114" t="str">
        <f t="shared" si="28"/>
        <v>NVD NIST Markdown link</v>
      </c>
      <c r="P212" s="113"/>
      <c r="Q212" s="110" t="str">
        <f t="shared" si="29"/>
        <v>CVE MITRE Markdown link</v>
      </c>
      <c r="R212" s="113"/>
      <c r="S212" s="114" t="str">
        <f t="shared" si="26"/>
        <v>Snyk Markdown link</v>
      </c>
      <c r="T212" s="113"/>
      <c r="U212" s="110" t="str">
        <f t="shared" si="30"/>
        <v>Exploit-DB Markdown link</v>
      </c>
      <c r="V212" s="113"/>
      <c r="W212" s="113"/>
    </row>
    <row r="213" spans="1:23" ht="75" x14ac:dyDescent="0.25">
      <c r="A213" s="32">
        <v>210</v>
      </c>
      <c r="B213" s="19" t="s">
        <v>2198</v>
      </c>
      <c r="C213" s="32" t="s">
        <v>1250</v>
      </c>
      <c r="D213" s="110" t="str">
        <f t="shared" si="27"/>
        <v>https://pypi.org/project/markdown-it-py/2.2.0</v>
      </c>
      <c r="E213" s="9">
        <v>44979</v>
      </c>
      <c r="F213" s="14" t="s">
        <v>283</v>
      </c>
      <c r="G213" s="111" t="str">
        <f t="shared" si="31"/>
        <v>https://pypi.org/project/markdown-it-py/3.0.0</v>
      </c>
      <c r="H213" s="12">
        <v>45080</v>
      </c>
      <c r="I213" s="23" t="s">
        <v>5453</v>
      </c>
      <c r="J213" s="23" t="s">
        <v>5448</v>
      </c>
      <c r="K213" s="110" t="s">
        <v>2201</v>
      </c>
      <c r="L213" s="110" t="str">
        <f t="shared" si="25"/>
        <v>https://github.com/executablebooks/markdown-it-py/security</v>
      </c>
      <c r="M213" s="112" t="s">
        <v>32</v>
      </c>
      <c r="N213" s="113"/>
      <c r="O213" s="114" t="str">
        <f t="shared" si="28"/>
        <v>NVD NIST markdown-it-py link</v>
      </c>
      <c r="P213" s="113"/>
      <c r="Q213" s="110" t="str">
        <f t="shared" si="29"/>
        <v>CVE MITRE markdown-it-py link</v>
      </c>
      <c r="R213" s="113"/>
      <c r="S213" s="114" t="str">
        <f t="shared" si="26"/>
        <v>Snyk markdown-it-py link</v>
      </c>
      <c r="T213" s="113"/>
      <c r="U213" s="110" t="str">
        <f t="shared" si="30"/>
        <v>Exploit-DB markdown-it-py link</v>
      </c>
      <c r="V213" s="113"/>
      <c r="W213" s="113"/>
    </row>
    <row r="214" spans="1:23" ht="60" x14ac:dyDescent="0.25">
      <c r="A214" s="32">
        <v>211</v>
      </c>
      <c r="B214" s="19" t="s">
        <v>2207</v>
      </c>
      <c r="C214" s="32" t="s">
        <v>2208</v>
      </c>
      <c r="D214" s="110" t="str">
        <f t="shared" si="27"/>
        <v>https://pypi.org/project/MarkupSafe/2.1.1</v>
      </c>
      <c r="E214" s="9">
        <v>44636</v>
      </c>
      <c r="F214" s="14" t="s">
        <v>2209</v>
      </c>
      <c r="G214" s="111" t="str">
        <f t="shared" si="31"/>
        <v>https://pypi.org/project/MarkupSafe/3.0.2</v>
      </c>
      <c r="H214" s="12">
        <v>45584</v>
      </c>
      <c r="I214" s="23" t="s">
        <v>5451</v>
      </c>
      <c r="J214" s="23" t="s">
        <v>5448</v>
      </c>
      <c r="K214" s="110" t="s">
        <v>5599</v>
      </c>
      <c r="L214" s="110" t="str">
        <f t="shared" si="25"/>
        <v>https://github.com/pallets/markupsafe/security</v>
      </c>
      <c r="M214" s="112" t="s">
        <v>32</v>
      </c>
      <c r="N214" s="113"/>
      <c r="O214" s="114" t="str">
        <f t="shared" si="28"/>
        <v>NVD NIST MarkupSafe link</v>
      </c>
      <c r="P214" s="113"/>
      <c r="Q214" s="110" t="str">
        <f t="shared" si="29"/>
        <v>CVE MITRE MarkupSafe link</v>
      </c>
      <c r="R214" s="113"/>
      <c r="S214" s="114" t="str">
        <f t="shared" si="26"/>
        <v>Snyk MarkupSafe link</v>
      </c>
      <c r="T214" s="113"/>
      <c r="U214" s="110" t="str">
        <f t="shared" si="30"/>
        <v>Exploit-DB MarkupSafe link</v>
      </c>
      <c r="V214" s="113"/>
      <c r="W214" s="113"/>
    </row>
    <row r="215" spans="1:23" ht="60" x14ac:dyDescent="0.25">
      <c r="A215" s="32">
        <v>212</v>
      </c>
      <c r="B215" s="19" t="s">
        <v>2222</v>
      </c>
      <c r="C215" s="32">
        <v>3.14</v>
      </c>
      <c r="D215" s="110" t="str">
        <f t="shared" si="27"/>
        <v>https://pypi.org/project/mashumaro/3.14</v>
      </c>
      <c r="E215" s="9">
        <v>45589</v>
      </c>
      <c r="F215" s="14">
        <v>3.16</v>
      </c>
      <c r="G215" s="111" t="str">
        <f t="shared" si="31"/>
        <v>https://pypi.org/project/mashumaro/3.16</v>
      </c>
      <c r="H215" s="12">
        <v>45798</v>
      </c>
      <c r="I215" s="23" t="s">
        <v>5451</v>
      </c>
      <c r="J215" s="23" t="s">
        <v>5448</v>
      </c>
      <c r="K215" s="110" t="s">
        <v>2226</v>
      </c>
      <c r="L215" s="110" t="str">
        <f t="shared" si="25"/>
        <v>https://github.com/Fatal1ty/mashumaro/security</v>
      </c>
      <c r="M215" s="112" t="s">
        <v>32</v>
      </c>
      <c r="N215" s="113"/>
      <c r="O215" s="114" t="str">
        <f t="shared" si="28"/>
        <v>NVD NIST mashumaro link</v>
      </c>
      <c r="P215" s="113"/>
      <c r="Q215" s="110" t="str">
        <f t="shared" si="29"/>
        <v>CVE MITRE mashumaro link</v>
      </c>
      <c r="R215" s="113"/>
      <c r="S215" s="114" t="str">
        <f t="shared" si="26"/>
        <v>Snyk mashumaro link</v>
      </c>
      <c r="T215" s="113"/>
      <c r="U215" s="110" t="str">
        <f t="shared" si="30"/>
        <v>Exploit-DB mashumaro link</v>
      </c>
      <c r="V215" s="113"/>
      <c r="W215" s="113"/>
    </row>
    <row r="216" spans="1:23" ht="60" x14ac:dyDescent="0.25">
      <c r="A216" s="32">
        <v>213</v>
      </c>
      <c r="B216" s="19" t="s">
        <v>2232</v>
      </c>
      <c r="C216" s="118" t="s">
        <v>2233</v>
      </c>
      <c r="D216" s="110" t="str">
        <f t="shared" si="27"/>
        <v>https://pypi.org/project/matplotlib/3.7.1</v>
      </c>
      <c r="E216" s="9">
        <v>44989</v>
      </c>
      <c r="F216" s="14" t="s">
        <v>2234</v>
      </c>
      <c r="G216" s="111" t="str">
        <f t="shared" si="31"/>
        <v>https://pypi.org/project/matplotlib/3.10.3</v>
      </c>
      <c r="H216" s="12">
        <v>45786</v>
      </c>
      <c r="I216" s="23" t="s">
        <v>5463</v>
      </c>
      <c r="J216" s="23" t="s">
        <v>5448</v>
      </c>
      <c r="K216" s="110" t="s">
        <v>5600</v>
      </c>
      <c r="L216" s="110" t="str">
        <f t="shared" si="25"/>
        <v>https://github.com/matplotlib/matplotlib/security</v>
      </c>
      <c r="M216" s="112" t="s">
        <v>32</v>
      </c>
      <c r="N216" s="115" t="s">
        <v>2239</v>
      </c>
      <c r="O216" s="114" t="str">
        <f t="shared" si="28"/>
        <v>NVD NIST matplotlib link</v>
      </c>
      <c r="P216" s="113"/>
      <c r="Q216" s="110" t="str">
        <f t="shared" si="29"/>
        <v>CVE MITRE matplotlib link</v>
      </c>
      <c r="R216" s="113"/>
      <c r="S216" s="114" t="str">
        <f t="shared" si="26"/>
        <v>Snyk matplotlib link</v>
      </c>
      <c r="T216" s="113"/>
      <c r="U216" s="110" t="str">
        <f t="shared" si="30"/>
        <v>Exploit-DB matplotlib link</v>
      </c>
      <c r="V216" s="113"/>
      <c r="W216" s="113"/>
    </row>
    <row r="217" spans="1:23" ht="60" x14ac:dyDescent="0.25">
      <c r="A217" s="32">
        <v>214</v>
      </c>
      <c r="B217" s="19" t="s">
        <v>2244</v>
      </c>
      <c r="C217" s="32" t="s">
        <v>2245</v>
      </c>
      <c r="D217" s="110" t="str">
        <f t="shared" si="27"/>
        <v>https://pypi.org/project/matplotlib-inline/0.1.6</v>
      </c>
      <c r="E217" s="9">
        <v>44791</v>
      </c>
      <c r="F217" s="14" t="s">
        <v>2246</v>
      </c>
      <c r="G217" s="111" t="str">
        <f t="shared" si="31"/>
        <v>https://pypi.org/project/matplotlib-inline/0.1.7</v>
      </c>
      <c r="H217" s="12">
        <v>45397</v>
      </c>
      <c r="I217" s="23" t="s">
        <v>5453</v>
      </c>
      <c r="J217" s="23" t="s">
        <v>5448</v>
      </c>
      <c r="K217" s="110" t="s">
        <v>2249</v>
      </c>
      <c r="L217" s="110" t="str">
        <f t="shared" si="25"/>
        <v>https://github.com/ipython/matplotlib-inline/security</v>
      </c>
      <c r="M217" s="112" t="s">
        <v>32</v>
      </c>
      <c r="N217" s="113"/>
      <c r="O217" s="114" t="str">
        <f t="shared" si="28"/>
        <v>NVD NIST matplotlib-inline link</v>
      </c>
      <c r="P217" s="113"/>
      <c r="Q217" s="110" t="str">
        <f t="shared" si="29"/>
        <v>CVE MITRE matplotlib-inline link</v>
      </c>
      <c r="R217" s="113"/>
      <c r="S217" s="114" t="str">
        <f t="shared" si="26"/>
        <v>Snyk matplotlib-inline link</v>
      </c>
      <c r="T217" s="113"/>
      <c r="U217" s="110" t="str">
        <f t="shared" si="30"/>
        <v>Exploit-DB matplotlib-inline link</v>
      </c>
      <c r="V217" s="113"/>
      <c r="W217" s="113"/>
    </row>
    <row r="218" spans="1:23" ht="45" x14ac:dyDescent="0.25">
      <c r="A218" s="32">
        <v>215</v>
      </c>
      <c r="B218" s="19" t="s">
        <v>2255</v>
      </c>
      <c r="C218" s="32" t="s">
        <v>169</v>
      </c>
      <c r="D218" s="110" t="str">
        <f t="shared" si="27"/>
        <v>https://pypi.org/project/mccabe/0.7.0</v>
      </c>
      <c r="E218" s="9">
        <v>44585</v>
      </c>
      <c r="F218" s="14" t="s">
        <v>169</v>
      </c>
      <c r="G218" s="111" t="str">
        <f t="shared" si="31"/>
        <v>https://pypi.org/project/mccabe/0.7.0</v>
      </c>
      <c r="H218" s="12">
        <v>44585</v>
      </c>
      <c r="I218" s="23" t="s">
        <v>5473</v>
      </c>
      <c r="J218" s="23" t="s">
        <v>5448</v>
      </c>
      <c r="K218" s="110" t="s">
        <v>2257</v>
      </c>
      <c r="L218" s="110" t="str">
        <f t="shared" si="25"/>
        <v>https://github.com/pycqa/mccabe/security</v>
      </c>
      <c r="M218" s="112" t="s">
        <v>32</v>
      </c>
      <c r="N218" s="113"/>
      <c r="O218" s="114" t="str">
        <f t="shared" si="28"/>
        <v>NVD NIST mccabe link</v>
      </c>
      <c r="P218" s="113"/>
      <c r="Q218" s="110" t="str">
        <f t="shared" si="29"/>
        <v>CVE MITRE mccabe link</v>
      </c>
      <c r="R218" s="113"/>
      <c r="S218" s="114" t="str">
        <f t="shared" si="26"/>
        <v>Snyk mccabe link</v>
      </c>
      <c r="T218" s="113"/>
      <c r="U218" s="110" t="str">
        <f t="shared" si="30"/>
        <v>Exploit-DB mccabe link</v>
      </c>
      <c r="V218" s="113"/>
      <c r="W218" s="113"/>
    </row>
    <row r="219" spans="1:23" ht="90" x14ac:dyDescent="0.25">
      <c r="A219" s="32">
        <v>216</v>
      </c>
      <c r="B219" s="19" t="s">
        <v>2263</v>
      </c>
      <c r="C219" s="32" t="s">
        <v>1710</v>
      </c>
      <c r="D219" s="110" t="str">
        <f t="shared" si="27"/>
        <v>https://pypi.org/project/mdit-py-plugins/0.3.0</v>
      </c>
      <c r="E219" s="9">
        <v>44533</v>
      </c>
      <c r="F219" s="14" t="s">
        <v>2264</v>
      </c>
      <c r="G219" s="111" t="str">
        <f t="shared" si="31"/>
        <v>https://pypi.org/project/mdit-py-plugins/0.4.2</v>
      </c>
      <c r="H219" s="12">
        <v>45545</v>
      </c>
      <c r="I219" s="23" t="s">
        <v>5453</v>
      </c>
      <c r="J219" s="23" t="s">
        <v>5448</v>
      </c>
      <c r="K219" s="110" t="s">
        <v>2267</v>
      </c>
      <c r="L219" s="110" t="str">
        <f t="shared" si="25"/>
        <v>https://github.com/executablebooks/mdit-py-plugins/security</v>
      </c>
      <c r="M219" s="112" t="s">
        <v>32</v>
      </c>
      <c r="N219" s="113"/>
      <c r="O219" s="114" t="str">
        <f t="shared" si="28"/>
        <v>NVD NIST mdit-py-plugins link</v>
      </c>
      <c r="P219" s="113"/>
      <c r="Q219" s="110" t="str">
        <f t="shared" si="29"/>
        <v>CVE MITRE mdit-py-plugins link</v>
      </c>
      <c r="R219" s="113"/>
      <c r="S219" s="114" t="str">
        <f t="shared" si="26"/>
        <v>Snyk mdit-py-plugins link</v>
      </c>
      <c r="T219" s="113"/>
      <c r="U219" s="110" t="str">
        <f t="shared" si="30"/>
        <v>Exploit-DB mdit-py-plugins link</v>
      </c>
      <c r="V219" s="113"/>
      <c r="W219" s="113"/>
    </row>
    <row r="220" spans="1:23" ht="60" x14ac:dyDescent="0.25">
      <c r="A220" s="32">
        <v>217</v>
      </c>
      <c r="B220" s="19" t="s">
        <v>2275</v>
      </c>
      <c r="C220" s="32" t="s">
        <v>2276</v>
      </c>
      <c r="D220" s="110" t="str">
        <f t="shared" si="27"/>
        <v>https://pypi.org/project/mdurl/0.1.0</v>
      </c>
      <c r="E220" s="9">
        <v>44426</v>
      </c>
      <c r="F220" s="14" t="s">
        <v>682</v>
      </c>
      <c r="G220" s="111" t="str">
        <f t="shared" si="31"/>
        <v>https://pypi.org/project/mdurl/0.1.2</v>
      </c>
      <c r="H220" s="12">
        <v>44787</v>
      </c>
      <c r="I220" s="23" t="s">
        <v>5468</v>
      </c>
      <c r="J220" s="32" t="s">
        <v>152</v>
      </c>
      <c r="K220" s="110" t="s">
        <v>2278</v>
      </c>
      <c r="L220" s="110" t="str">
        <f t="shared" si="25"/>
        <v>https://github.com/executablebooks/mdurl/security</v>
      </c>
      <c r="M220" s="112" t="s">
        <v>32</v>
      </c>
      <c r="N220" s="113"/>
      <c r="O220" s="114" t="str">
        <f t="shared" si="28"/>
        <v>NVD NIST mdurl link</v>
      </c>
      <c r="P220" s="113"/>
      <c r="Q220" s="110" t="str">
        <f t="shared" si="29"/>
        <v>CVE MITRE mdurl link</v>
      </c>
      <c r="R220" s="113"/>
      <c r="S220" s="114" t="str">
        <f t="shared" si="26"/>
        <v>Snyk mdurl link</v>
      </c>
      <c r="T220" s="113"/>
      <c r="U220" s="110" t="str">
        <f t="shared" si="30"/>
        <v>Exploit-DB mdurl link</v>
      </c>
      <c r="V220" s="113"/>
      <c r="W220" s="113"/>
    </row>
    <row r="221" spans="1:23" ht="60" x14ac:dyDescent="0.25">
      <c r="A221" s="32">
        <v>218</v>
      </c>
      <c r="B221" s="19" t="s">
        <v>2289</v>
      </c>
      <c r="C221" s="32" t="s">
        <v>2290</v>
      </c>
      <c r="D221" s="110" t="str">
        <f t="shared" si="27"/>
        <v>https://pypi.org/project/menuinst/1.4.19</v>
      </c>
      <c r="E221" s="9">
        <v>44791</v>
      </c>
      <c r="F221" s="14" t="s">
        <v>3608</v>
      </c>
      <c r="G221" s="111" t="str">
        <f t="shared" si="31"/>
        <v>https://pypi.org/project/menuinst/2.3.0</v>
      </c>
      <c r="H221" s="12">
        <v>45832</v>
      </c>
      <c r="I221" s="23" t="s">
        <v>152</v>
      </c>
      <c r="J221" s="32" t="s">
        <v>152</v>
      </c>
      <c r="K221" s="110" t="s">
        <v>5601</v>
      </c>
      <c r="L221" s="110" t="str">
        <f t="shared" si="25"/>
        <v>https://github.com/conda/menuinst/security</v>
      </c>
      <c r="M221" s="112" t="s">
        <v>32</v>
      </c>
      <c r="N221" s="113"/>
      <c r="O221" s="114" t="str">
        <f t="shared" si="28"/>
        <v>NVD NIST menuinst link</v>
      </c>
      <c r="P221" s="113"/>
      <c r="Q221" s="110" t="str">
        <f t="shared" si="29"/>
        <v>CVE MITRE menuinst link</v>
      </c>
      <c r="R221" s="113"/>
      <c r="S221" s="114" t="str">
        <f t="shared" si="26"/>
        <v>Snyk menuinst link</v>
      </c>
      <c r="T221" s="113"/>
      <c r="U221" s="110" t="str">
        <f t="shared" si="30"/>
        <v>Exploit-DB menuinst link</v>
      </c>
      <c r="V221" s="113"/>
      <c r="W221" s="113"/>
    </row>
    <row r="222" spans="1:23" ht="60" x14ac:dyDescent="0.25">
      <c r="A222" s="32">
        <v>219</v>
      </c>
      <c r="B222" s="19" t="s">
        <v>2298</v>
      </c>
      <c r="C222" s="32" t="s">
        <v>2299</v>
      </c>
      <c r="D222" s="110" t="str">
        <f t="shared" si="27"/>
        <v>https://pypi.org/project/metakernel/0.29.5</v>
      </c>
      <c r="E222" s="9">
        <v>45118</v>
      </c>
      <c r="F222" s="14" t="s">
        <v>2300</v>
      </c>
      <c r="G222" s="111" t="str">
        <f t="shared" si="31"/>
        <v>https://pypi.org/project/metakernel/0.30.3</v>
      </c>
      <c r="H222" s="12">
        <v>45750</v>
      </c>
      <c r="I222" s="23" t="s">
        <v>5453</v>
      </c>
      <c r="J222" s="32" t="s">
        <v>152</v>
      </c>
      <c r="K222" s="110" t="s">
        <v>2303</v>
      </c>
      <c r="L222" s="110" t="str">
        <f t="shared" si="25"/>
        <v>https://github.com/Calysto/metakernel/security</v>
      </c>
      <c r="M222" s="112" t="s">
        <v>32</v>
      </c>
      <c r="N222" s="113"/>
      <c r="O222" s="114" t="str">
        <f t="shared" si="28"/>
        <v>NVD NIST metakernel link</v>
      </c>
      <c r="P222" s="113"/>
      <c r="Q222" s="110" t="str">
        <f t="shared" si="29"/>
        <v>CVE MITRE metakernel link</v>
      </c>
      <c r="R222" s="113"/>
      <c r="S222" s="114" t="str">
        <f t="shared" si="26"/>
        <v>Snyk metakernel link</v>
      </c>
      <c r="T222" s="113"/>
      <c r="U222" s="110" t="str">
        <f t="shared" si="30"/>
        <v>Exploit-DB metakernel link</v>
      </c>
      <c r="V222" s="113"/>
      <c r="W222" s="113"/>
    </row>
    <row r="223" spans="1:23" ht="45" x14ac:dyDescent="0.25">
      <c r="A223" s="32">
        <v>220</v>
      </c>
      <c r="B223" s="19" t="s">
        <v>2309</v>
      </c>
      <c r="C223" s="32" t="s">
        <v>2310</v>
      </c>
      <c r="D223" s="110" t="str">
        <f t="shared" si="27"/>
        <v>https://pypi.org/project/miniful/0.0.6</v>
      </c>
      <c r="E223" s="9">
        <v>43767</v>
      </c>
      <c r="F223" s="14" t="s">
        <v>2310</v>
      </c>
      <c r="G223" s="111" t="str">
        <f t="shared" si="31"/>
        <v>https://pypi.org/project/miniful/0.0.6</v>
      </c>
      <c r="H223" s="12">
        <v>43767</v>
      </c>
      <c r="I223" s="23" t="s">
        <v>152</v>
      </c>
      <c r="J223" s="32" t="s">
        <v>152</v>
      </c>
      <c r="K223" s="110" t="s">
        <v>5602</v>
      </c>
      <c r="L223" s="110" t="str">
        <f>Sheet1!R46</f>
        <v>NVD NIST bleach link</v>
      </c>
      <c r="M223" s="112" t="s">
        <v>32</v>
      </c>
      <c r="N223" s="113"/>
      <c r="O223" s="76" t="str">
        <f>HYPERLINK(_xlfn.CONCAT("https://nvd.nist.gov/vuln/search/results?form_type=Basic&amp;results_type=overview&amp;query=",$B223,"&amp;search_type=all&amp;isCpeNameSearch=false"),CONCATENATE("NVD NIST ",$B223," link"))</f>
        <v>NVD NIST miniful link</v>
      </c>
      <c r="P223" s="113"/>
      <c r="Q223" s="76" t="str">
        <f>HYPERLINK(CONCATENATE("https://cve.mitre.org/cgi-bin/cvekey.cgi?keyword=",$B223),CONCATENATE("CVE MITRE ",$B223," link"))</f>
        <v>CVE MITRE miniful link</v>
      </c>
      <c r="R223" s="113"/>
      <c r="S223" s="114" t="str">
        <f t="shared" si="26"/>
        <v>Snyk miniful link</v>
      </c>
      <c r="T223" s="113"/>
      <c r="U223" s="76" t="str">
        <f>HYPERLINK(CONCATENATE("https://www.exploit-db.com/search?q=",$B223,"&amp;verified=true"),CONCATENATE("Exploit-DB ",$B223," link"))</f>
        <v>Exploit-DB miniful link</v>
      </c>
      <c r="V223" s="113"/>
      <c r="W223" s="113"/>
    </row>
    <row r="224" spans="1:23" ht="90" x14ac:dyDescent="0.25">
      <c r="A224" s="32">
        <v>221</v>
      </c>
      <c r="B224" s="19" t="s">
        <v>2318</v>
      </c>
      <c r="C224" s="32" t="s">
        <v>2319</v>
      </c>
      <c r="D224" s="110" t="str">
        <f t="shared" si="27"/>
        <v>https://pypi.org/project/minimal-snowplow-tracker/0.0.2</v>
      </c>
      <c r="E224" s="9">
        <v>43386</v>
      </c>
      <c r="F224" s="14" t="s">
        <v>2319</v>
      </c>
      <c r="G224" s="111" t="str">
        <f t="shared" si="31"/>
        <v>https://pypi.org/project/minimal-snowplow-tracker/0.0.2</v>
      </c>
      <c r="H224" s="12">
        <v>43386</v>
      </c>
      <c r="I224" s="23" t="s">
        <v>152</v>
      </c>
      <c r="J224" s="23" t="s">
        <v>5448</v>
      </c>
      <c r="K224" s="110" t="s">
        <v>5603</v>
      </c>
      <c r="L224" s="110" t="str">
        <f t="shared" si="25"/>
        <v>https://github.com/dbt-labs/snowplow-python-tracker/security</v>
      </c>
      <c r="M224" s="112" t="s">
        <v>32</v>
      </c>
      <c r="N224" s="113"/>
      <c r="O224" s="114" t="str">
        <f t="shared" si="28"/>
        <v>NVD NIST minimal-snowplow-tracker link</v>
      </c>
      <c r="P224" s="113"/>
      <c r="Q224" s="110" t="str">
        <f t="shared" si="29"/>
        <v>CVE MITRE minimal-snowplow-tracker link</v>
      </c>
      <c r="R224" s="113"/>
      <c r="S224" s="114" t="str">
        <f t="shared" si="26"/>
        <v>Snyk minimal-snowplow-tracker link</v>
      </c>
      <c r="T224" s="113"/>
      <c r="U224" s="110" t="str">
        <f t="shared" si="30"/>
        <v>Exploit-DB minimal-snowplow-tracker link</v>
      </c>
      <c r="V224" s="113"/>
      <c r="W224" s="113"/>
    </row>
    <row r="225" spans="1:23" ht="60" x14ac:dyDescent="0.25">
      <c r="A225" s="32">
        <v>222</v>
      </c>
      <c r="B225" s="19" t="s">
        <v>2326</v>
      </c>
      <c r="C225" s="32" t="s">
        <v>1503</v>
      </c>
      <c r="D225" s="110" t="str">
        <f t="shared" si="27"/>
        <v>https://pypi.org/project/mistune/0.8.4</v>
      </c>
      <c r="E225" s="9">
        <v>43384</v>
      </c>
      <c r="F225" s="14" t="s">
        <v>2327</v>
      </c>
      <c r="G225" s="111" t="str">
        <f t="shared" si="31"/>
        <v>https://pypi.org/project/mistune/3.1.3</v>
      </c>
      <c r="H225" s="12">
        <v>45736</v>
      </c>
      <c r="I225" s="23" t="s">
        <v>5453</v>
      </c>
      <c r="J225" s="23" t="s">
        <v>44</v>
      </c>
      <c r="K225" s="110" t="s">
        <v>5604</v>
      </c>
      <c r="L225" s="110" t="str">
        <f t="shared" si="25"/>
        <v>https://github.com/lepture/mistune/security</v>
      </c>
      <c r="M225" s="112" t="s">
        <v>32</v>
      </c>
      <c r="N225" s="113"/>
      <c r="O225" s="114" t="str">
        <f t="shared" si="28"/>
        <v>NVD NIST mistune link</v>
      </c>
      <c r="P225" s="113"/>
      <c r="Q225" s="110" t="str">
        <f t="shared" si="29"/>
        <v>CVE MITRE mistune link</v>
      </c>
      <c r="R225" s="113"/>
      <c r="S225" s="114" t="str">
        <f t="shared" si="26"/>
        <v>Snyk mistune link</v>
      </c>
      <c r="T225" s="113"/>
      <c r="U225" s="110" t="str">
        <f t="shared" si="30"/>
        <v>Exploit-DB mistune link</v>
      </c>
      <c r="V225" s="113"/>
      <c r="W225" s="113"/>
    </row>
    <row r="226" spans="1:23" ht="60" x14ac:dyDescent="0.25">
      <c r="A226" s="32">
        <v>223</v>
      </c>
      <c r="B226" s="19" t="s">
        <v>2341</v>
      </c>
      <c r="C226" s="32" t="s">
        <v>2342</v>
      </c>
      <c r="D226" s="110" t="str">
        <f t="shared" si="27"/>
        <v>https://pypi.org/project/mkl-fft/1.3.6</v>
      </c>
      <c r="E226" s="9">
        <v>45169</v>
      </c>
      <c r="F226" s="14" t="s">
        <v>366</v>
      </c>
      <c r="G226" s="111" t="str">
        <f t="shared" si="31"/>
        <v>https://pypi.org/project/mkl-fft/2.0.0</v>
      </c>
      <c r="H226" s="12">
        <v>45833</v>
      </c>
      <c r="I226" s="23" t="s">
        <v>5605</v>
      </c>
      <c r="J226" s="23" t="s">
        <v>5448</v>
      </c>
      <c r="K226" s="110" t="s">
        <v>5606</v>
      </c>
      <c r="L226" s="110" t="str">
        <f t="shared" si="25"/>
        <v>https://github.com/IntelPython/mkl_fft/security</v>
      </c>
      <c r="M226" s="112" t="s">
        <v>32</v>
      </c>
      <c r="N226" s="113"/>
      <c r="O226" s="114" t="str">
        <f t="shared" si="28"/>
        <v>NVD NIST mkl-fft link</v>
      </c>
      <c r="P226" s="113"/>
      <c r="Q226" s="110" t="str">
        <f t="shared" si="29"/>
        <v>CVE MITRE mkl-fft link</v>
      </c>
      <c r="R226" s="113"/>
      <c r="S226" s="114" t="str">
        <f t="shared" si="26"/>
        <v>Snyk mkl-fft link</v>
      </c>
      <c r="T226" s="113"/>
      <c r="U226" s="110" t="str">
        <f t="shared" si="30"/>
        <v>Exploit-DB mkl-fft link</v>
      </c>
      <c r="V226" s="113"/>
      <c r="W226" s="113"/>
    </row>
    <row r="227" spans="1:23" ht="75" x14ac:dyDescent="0.25">
      <c r="A227" s="32">
        <v>224</v>
      </c>
      <c r="B227" s="19" t="s">
        <v>2351</v>
      </c>
      <c r="C227" s="32" t="s">
        <v>653</v>
      </c>
      <c r="D227" s="110" t="str">
        <f t="shared" si="27"/>
        <v>https://pypi.org/project/mkl-random/1.2.2</v>
      </c>
      <c r="E227" s="9">
        <v>44344</v>
      </c>
      <c r="F227" s="14" t="s">
        <v>2352</v>
      </c>
      <c r="G227" s="111" t="str">
        <f t="shared" si="31"/>
        <v>https://pypi.org/project/mkl-random/1.2.11</v>
      </c>
      <c r="H227" s="12">
        <v>45833</v>
      </c>
      <c r="I227" s="23" t="s">
        <v>5607</v>
      </c>
      <c r="J227" s="23" t="s">
        <v>5448</v>
      </c>
      <c r="K227" s="110" t="s">
        <v>5608</v>
      </c>
      <c r="L227" s="110" t="str">
        <f t="shared" si="25"/>
        <v>https://github.com/IntelPython/mkl_random/security</v>
      </c>
      <c r="M227" s="112" t="s">
        <v>32</v>
      </c>
      <c r="N227" s="113"/>
      <c r="O227" s="114" t="str">
        <f t="shared" si="28"/>
        <v>NVD NIST mkl-random link</v>
      </c>
      <c r="P227" s="113"/>
      <c r="Q227" s="110" t="str">
        <f t="shared" si="29"/>
        <v>CVE MITRE mkl-random link</v>
      </c>
      <c r="R227" s="113"/>
      <c r="S227" s="114" t="str">
        <f t="shared" si="26"/>
        <v>Snyk mkl-random link</v>
      </c>
      <c r="T227" s="113"/>
      <c r="U227" s="110" t="str">
        <f t="shared" si="30"/>
        <v>Exploit-DB mkl-random link</v>
      </c>
      <c r="V227" s="113"/>
      <c r="W227" s="113"/>
    </row>
    <row r="228" spans="1:23" ht="75" x14ac:dyDescent="0.25">
      <c r="A228" s="32">
        <v>225</v>
      </c>
      <c r="B228" s="19" t="s">
        <v>2361</v>
      </c>
      <c r="C228" s="32" t="s">
        <v>763</v>
      </c>
      <c r="D228" s="110" t="str">
        <f t="shared" si="27"/>
        <v>https://pypi.org/project/mkl-service/2.4.0</v>
      </c>
      <c r="E228" s="9">
        <v>44344</v>
      </c>
      <c r="F228" s="14" t="s">
        <v>2362</v>
      </c>
      <c r="G228" s="111" t="str">
        <f t="shared" si="31"/>
        <v>https://pypi.org/project/mkl-service/2.5.2</v>
      </c>
      <c r="H228" s="12">
        <v>45839</v>
      </c>
      <c r="I228" s="23" t="s">
        <v>5607</v>
      </c>
      <c r="J228" s="23" t="s">
        <v>5448</v>
      </c>
      <c r="K228" s="110" t="s">
        <v>5609</v>
      </c>
      <c r="L228" s="110" t="str">
        <f t="shared" si="25"/>
        <v>https://github.com/IntelPython/mkl-service/security</v>
      </c>
      <c r="M228" s="112" t="s">
        <v>32</v>
      </c>
      <c r="N228" s="113"/>
      <c r="O228" s="114" t="str">
        <f t="shared" si="28"/>
        <v>NVD NIST mkl-service link</v>
      </c>
      <c r="P228" s="113"/>
      <c r="Q228" s="110" t="str">
        <f t="shared" si="29"/>
        <v>CVE MITRE mkl-service link</v>
      </c>
      <c r="R228" s="113"/>
      <c r="S228" s="114" t="str">
        <f t="shared" si="26"/>
        <v>Snyk mkl-service link</v>
      </c>
      <c r="T228" s="113"/>
      <c r="U228" s="110" t="str">
        <f t="shared" si="30"/>
        <v>Exploit-DB mkl-service link</v>
      </c>
      <c r="V228" s="113"/>
      <c r="W228" s="113"/>
    </row>
    <row r="229" spans="1:23" ht="60" x14ac:dyDescent="0.25">
      <c r="A229" s="32">
        <v>226</v>
      </c>
      <c r="B229" s="19" t="s">
        <v>2371</v>
      </c>
      <c r="C229" s="32" t="s">
        <v>2372</v>
      </c>
      <c r="D229" s="110" t="str">
        <f t="shared" si="27"/>
        <v>https://pypi.org/project/mock/5.1.0</v>
      </c>
      <c r="E229" s="9">
        <v>45118</v>
      </c>
      <c r="F229" s="14" t="s">
        <v>610</v>
      </c>
      <c r="G229" s="111" t="str">
        <f t="shared" si="31"/>
        <v>https://pypi.org/project/mock/5.2.0</v>
      </c>
      <c r="H229" s="12">
        <v>45719</v>
      </c>
      <c r="I229" s="23" t="s">
        <v>5473</v>
      </c>
      <c r="J229" s="23" t="s">
        <v>5448</v>
      </c>
      <c r="K229" s="110" t="s">
        <v>2375</v>
      </c>
      <c r="L229" s="110" t="str">
        <f t="shared" si="25"/>
        <v>https://github.com/testing-cabal/mock/security</v>
      </c>
      <c r="M229" s="112" t="s">
        <v>32</v>
      </c>
      <c r="N229" s="113"/>
      <c r="O229" s="114" t="str">
        <f t="shared" si="28"/>
        <v>NVD NIST mock link</v>
      </c>
      <c r="P229" s="113"/>
      <c r="Q229" s="110" t="str">
        <f t="shared" si="29"/>
        <v>CVE MITRE mock link</v>
      </c>
      <c r="R229" s="113"/>
      <c r="S229" s="114" t="str">
        <f t="shared" si="26"/>
        <v>Snyk mock link</v>
      </c>
      <c r="T229" s="113"/>
      <c r="U229" s="110" t="str">
        <f t="shared" si="30"/>
        <v>Exploit-DB mock link</v>
      </c>
      <c r="V229" s="113"/>
      <c r="W229" s="113"/>
    </row>
    <row r="230" spans="1:23" ht="75" x14ac:dyDescent="0.25">
      <c r="A230" s="32">
        <v>227</v>
      </c>
      <c r="B230" s="19" t="s">
        <v>2381</v>
      </c>
      <c r="C230" s="32" t="s">
        <v>2382</v>
      </c>
      <c r="D230" s="110" t="str">
        <f t="shared" si="27"/>
        <v>https://pypi.org/project/more-itertools/8.12.0</v>
      </c>
      <c r="E230" s="9">
        <v>44524</v>
      </c>
      <c r="F230" s="14" t="s">
        <v>2383</v>
      </c>
      <c r="G230" s="111" t="str">
        <f t="shared" si="31"/>
        <v>https://pypi.org/project/more-itertools/10.7.0</v>
      </c>
      <c r="H230" s="12">
        <v>45770</v>
      </c>
      <c r="I230" s="23" t="s">
        <v>5451</v>
      </c>
      <c r="J230" s="23" t="s">
        <v>5448</v>
      </c>
      <c r="K230" s="110" t="s">
        <v>2385</v>
      </c>
      <c r="L230" s="110" t="str">
        <f t="shared" si="25"/>
        <v>https://github.com/more-itertools/more-itertools/security</v>
      </c>
      <c r="M230" s="112" t="s">
        <v>32</v>
      </c>
      <c r="N230" s="113"/>
      <c r="O230" s="114" t="str">
        <f t="shared" si="28"/>
        <v>NVD NIST more-itertools link</v>
      </c>
      <c r="P230" s="113"/>
      <c r="Q230" s="110" t="str">
        <f t="shared" si="29"/>
        <v>CVE MITRE more-itertools link</v>
      </c>
      <c r="R230" s="113"/>
      <c r="S230" s="114" t="str">
        <f t="shared" si="26"/>
        <v>Snyk more-itertools link</v>
      </c>
      <c r="T230" s="113"/>
      <c r="U230" s="110" t="str">
        <f t="shared" si="30"/>
        <v>Exploit-DB more-itertools link</v>
      </c>
      <c r="V230" s="113"/>
      <c r="W230" s="113"/>
    </row>
    <row r="231" spans="1:23" ht="60" x14ac:dyDescent="0.25">
      <c r="A231" s="32">
        <v>228</v>
      </c>
      <c r="B231" s="19" t="s">
        <v>2391</v>
      </c>
      <c r="C231" s="32" t="s">
        <v>654</v>
      </c>
      <c r="D231" s="110" t="str">
        <f t="shared" si="27"/>
        <v>https://pypi.org/project/mpmath/1.2.1</v>
      </c>
      <c r="E231" s="9">
        <v>44237</v>
      </c>
      <c r="F231" s="14" t="s">
        <v>241</v>
      </c>
      <c r="G231" s="111" t="str">
        <f t="shared" si="31"/>
        <v>https://pypi.org/project/mpmath/1.3.0</v>
      </c>
      <c r="H231" s="12">
        <v>45724</v>
      </c>
      <c r="I231" s="23" t="s">
        <v>152</v>
      </c>
      <c r="J231" s="32" t="s">
        <v>152</v>
      </c>
      <c r="K231" s="110" t="s">
        <v>5610</v>
      </c>
      <c r="L231" s="110" t="b">
        <f>Sheet1!R46=HYPERLINK(_xlfn.CONCAT($K231,"/security"))</f>
        <v>0</v>
      </c>
      <c r="M231" s="112" t="s">
        <v>32</v>
      </c>
      <c r="N231" s="113"/>
      <c r="O231" s="114" t="str">
        <f t="shared" si="28"/>
        <v>NVD NIST mpmath link</v>
      </c>
      <c r="P231" s="113"/>
      <c r="Q231" s="110" t="str">
        <f t="shared" si="29"/>
        <v>CVE MITRE mpmath link</v>
      </c>
      <c r="R231" s="113"/>
      <c r="S231" s="114" t="str">
        <f t="shared" si="26"/>
        <v>Snyk mpmath link</v>
      </c>
      <c r="T231" s="113"/>
      <c r="U231" s="110" t="str">
        <f t="shared" si="30"/>
        <v>Exploit-DB mpmath link</v>
      </c>
      <c r="V231" s="113"/>
      <c r="W231" s="113"/>
    </row>
    <row r="232" spans="1:23" ht="75" x14ac:dyDescent="0.25">
      <c r="A232" s="32">
        <v>229</v>
      </c>
      <c r="B232" s="19" t="s">
        <v>2401</v>
      </c>
      <c r="C232" s="32" t="s">
        <v>2402</v>
      </c>
      <c r="D232" s="110" t="str">
        <f t="shared" si="27"/>
        <v>https://pypi.org/project/msgpack/1.0.3</v>
      </c>
      <c r="E232" s="9" t="s">
        <v>5611</v>
      </c>
      <c r="F232" s="14" t="s">
        <v>1616</v>
      </c>
      <c r="G232" s="111" t="str">
        <f t="shared" si="31"/>
        <v>https://pypi.org/project/msgpack/1.1.1</v>
      </c>
      <c r="H232" s="12">
        <v>45821</v>
      </c>
      <c r="I232" s="23" t="s">
        <v>5453</v>
      </c>
      <c r="J232" s="23" t="s">
        <v>5448</v>
      </c>
      <c r="K232" s="110" t="s">
        <v>5612</v>
      </c>
      <c r="L232" s="110" t="str">
        <f t="shared" si="25"/>
        <v>https://github.com/msgpack/msgpack-python/security</v>
      </c>
      <c r="M232" s="112" t="s">
        <v>32</v>
      </c>
      <c r="N232" s="113"/>
      <c r="O232" s="114" t="str">
        <f t="shared" si="28"/>
        <v>NVD NIST msgpack link</v>
      </c>
      <c r="P232" s="113"/>
      <c r="Q232" s="110" t="str">
        <f t="shared" si="29"/>
        <v>CVE MITRE msgpack link</v>
      </c>
      <c r="R232" s="113"/>
      <c r="S232" s="114" t="str">
        <f t="shared" si="26"/>
        <v>Snyk msgpack link</v>
      </c>
      <c r="T232" s="113"/>
      <c r="U232" s="110" t="str">
        <f t="shared" si="30"/>
        <v>Exploit-DB msgpack link</v>
      </c>
      <c r="V232" s="113"/>
      <c r="W232" s="113"/>
    </row>
    <row r="233" spans="1:23" ht="60" x14ac:dyDescent="0.25">
      <c r="A233" s="32">
        <v>230</v>
      </c>
      <c r="B233" s="19" t="s">
        <v>2410</v>
      </c>
      <c r="C233" s="32" t="s">
        <v>2411</v>
      </c>
      <c r="D233" s="110" t="str">
        <f t="shared" si="27"/>
        <v>https://pypi.org/project/multidict/6.0.2</v>
      </c>
      <c r="E233" s="9">
        <v>44586</v>
      </c>
      <c r="F233" s="14" t="s">
        <v>1892</v>
      </c>
      <c r="G233" s="111" t="str">
        <f t="shared" si="31"/>
        <v>https://pypi.org/project/multidict/6.6.3</v>
      </c>
      <c r="H233" s="12">
        <v>45839</v>
      </c>
      <c r="I233" s="23" t="s">
        <v>5451</v>
      </c>
      <c r="J233" s="23" t="s">
        <v>5448</v>
      </c>
      <c r="K233" s="110" t="s">
        <v>5613</v>
      </c>
      <c r="L233" s="110" t="str">
        <f t="shared" si="25"/>
        <v>https://github.com/aio-libs/multidict/security</v>
      </c>
      <c r="M233" s="112" t="s">
        <v>32</v>
      </c>
      <c r="N233" s="113"/>
      <c r="O233" s="114" t="str">
        <f t="shared" si="28"/>
        <v>NVD NIST multidict link</v>
      </c>
      <c r="P233" s="113"/>
      <c r="Q233" s="110" t="str">
        <f t="shared" si="29"/>
        <v>CVE MITRE multidict link</v>
      </c>
      <c r="R233" s="113"/>
      <c r="S233" s="114" t="str">
        <f t="shared" si="26"/>
        <v>Snyk multidict link</v>
      </c>
      <c r="T233" s="113"/>
      <c r="U233" s="110" t="str">
        <f t="shared" si="30"/>
        <v>Exploit-DB multidict link</v>
      </c>
      <c r="V233" s="113"/>
      <c r="W233" s="113"/>
    </row>
    <row r="234" spans="1:23" ht="60" x14ac:dyDescent="0.25">
      <c r="A234" s="32">
        <v>231</v>
      </c>
      <c r="B234" s="19" t="s">
        <v>2419</v>
      </c>
      <c r="C234" s="32" t="s">
        <v>751</v>
      </c>
      <c r="D234" s="110" t="str">
        <f t="shared" si="27"/>
        <v>https://pypi.org/project/multipledispatch/0.6.0</v>
      </c>
      <c r="E234" s="9"/>
      <c r="F234" s="14"/>
      <c r="G234" s="111" t="str">
        <f t="shared" si="31"/>
        <v>https://pypi.org/project/multipledispatch/</v>
      </c>
      <c r="H234" s="12"/>
      <c r="I234" s="113"/>
      <c r="J234" s="121"/>
      <c r="K234" s="110"/>
      <c r="L234" s="110" t="str">
        <f t="shared" ref="L234:L297" si="32">HYPERLINK(_xlfn.CONCAT($K234,"/security"))</f>
        <v>/security</v>
      </c>
      <c r="M234" s="113"/>
      <c r="N234" s="113"/>
      <c r="O234" s="114" t="str">
        <f t="shared" si="28"/>
        <v>NVD NIST multipledispatch link</v>
      </c>
      <c r="P234" s="113"/>
      <c r="Q234" s="110" t="str">
        <f t="shared" si="29"/>
        <v>CVE MITRE multipledispatch link</v>
      </c>
      <c r="R234" s="113"/>
      <c r="S234" s="114" t="str">
        <f t="shared" si="26"/>
        <v>Snyk multipledispatch link</v>
      </c>
      <c r="T234" s="113"/>
      <c r="U234" s="110" t="str">
        <f t="shared" si="30"/>
        <v>Exploit-DB multipledispatch link</v>
      </c>
      <c r="V234" s="113"/>
      <c r="W234" s="113"/>
    </row>
    <row r="235" spans="1:23" ht="45" x14ac:dyDescent="0.25">
      <c r="A235" s="32">
        <v>232</v>
      </c>
      <c r="B235" s="19" t="s">
        <v>2427</v>
      </c>
      <c r="C235" s="32" t="s">
        <v>2428</v>
      </c>
      <c r="D235" s="110" t="str">
        <f t="shared" si="27"/>
        <v>https://pypi.org/project/munkres/1.1.4</v>
      </c>
      <c r="E235" s="9"/>
      <c r="F235" s="14"/>
      <c r="G235" s="111" t="str">
        <f t="shared" si="31"/>
        <v>https://pypi.org/project/munkres/</v>
      </c>
      <c r="H235" s="12"/>
      <c r="I235" s="113"/>
      <c r="J235" s="121"/>
      <c r="K235" s="110"/>
      <c r="L235" s="110" t="str">
        <f t="shared" si="32"/>
        <v>/security</v>
      </c>
      <c r="M235" s="113"/>
      <c r="N235" s="113"/>
      <c r="O235" s="114" t="str">
        <f t="shared" si="28"/>
        <v>NVD NIST munkres link</v>
      </c>
      <c r="P235" s="113"/>
      <c r="Q235" s="110" t="str">
        <f t="shared" si="29"/>
        <v>CVE MITRE munkres link</v>
      </c>
      <c r="R235" s="113"/>
      <c r="S235" s="114" t="str">
        <f t="shared" si="26"/>
        <v>Snyk munkres link</v>
      </c>
      <c r="T235" s="113"/>
      <c r="U235" s="110" t="str">
        <f t="shared" si="30"/>
        <v>Exploit-DB munkres link</v>
      </c>
      <c r="V235" s="113"/>
      <c r="W235" s="113"/>
    </row>
    <row r="236" spans="1:23" ht="60" x14ac:dyDescent="0.25">
      <c r="A236" s="32">
        <v>233</v>
      </c>
      <c r="B236" s="19" t="s">
        <v>2435</v>
      </c>
      <c r="C236" s="32" t="s">
        <v>2436</v>
      </c>
      <c r="D236" s="110" t="str">
        <f t="shared" si="27"/>
        <v>https://pypi.org/project/mypy-extensions/0.4.3</v>
      </c>
      <c r="E236" s="9"/>
      <c r="F236" s="14"/>
      <c r="G236" s="111" t="str">
        <f t="shared" si="31"/>
        <v>https://pypi.org/project/mypy-extensions/</v>
      </c>
      <c r="H236" s="12"/>
      <c r="I236" s="113"/>
      <c r="J236" s="121"/>
      <c r="K236" s="110"/>
      <c r="L236" s="110" t="str">
        <f t="shared" si="32"/>
        <v>/security</v>
      </c>
      <c r="M236" s="113"/>
      <c r="N236" s="113"/>
      <c r="O236" s="114" t="str">
        <f t="shared" si="28"/>
        <v>NVD NIST mypy-extensions link</v>
      </c>
      <c r="P236" s="113"/>
      <c r="Q236" s="110" t="str">
        <f t="shared" si="29"/>
        <v>CVE MITRE mypy-extensions link</v>
      </c>
      <c r="R236" s="113"/>
      <c r="S236" s="114" t="str">
        <f t="shared" si="26"/>
        <v>Snyk mypy-extensions link</v>
      </c>
      <c r="T236" s="113"/>
      <c r="U236" s="110" t="str">
        <f t="shared" si="30"/>
        <v>Exploit-DB mypy-extensions link</v>
      </c>
      <c r="V236" s="113"/>
      <c r="W236" s="113"/>
    </row>
    <row r="237" spans="1:23" ht="60" x14ac:dyDescent="0.25">
      <c r="A237" s="32">
        <v>234</v>
      </c>
      <c r="B237" s="19" t="s">
        <v>2444</v>
      </c>
      <c r="C237" s="32" t="s">
        <v>793</v>
      </c>
      <c r="D237" s="110" t="str">
        <f t="shared" si="27"/>
        <v>https://pypi.org/project/navigator-updater/0.4.0</v>
      </c>
      <c r="E237" s="9"/>
      <c r="F237" s="14"/>
      <c r="G237" s="111" t="str">
        <f t="shared" si="31"/>
        <v>https://pypi.org/project/navigator-updater/</v>
      </c>
      <c r="H237" s="12"/>
      <c r="I237" s="113"/>
      <c r="J237" s="121"/>
      <c r="K237" s="110"/>
      <c r="L237" s="110" t="str">
        <f t="shared" si="32"/>
        <v>/security</v>
      </c>
      <c r="M237" s="113"/>
      <c r="N237" s="113"/>
      <c r="O237" s="114" t="str">
        <f t="shared" si="28"/>
        <v>NVD NIST navigator-updater link</v>
      </c>
      <c r="P237" s="113"/>
      <c r="Q237" s="110" t="str">
        <f t="shared" si="29"/>
        <v>CVE MITRE navigator-updater link</v>
      </c>
      <c r="R237" s="113"/>
      <c r="S237" s="114" t="str">
        <f t="shared" si="26"/>
        <v>Snyk navigator-updater link</v>
      </c>
      <c r="T237" s="113"/>
      <c r="U237" s="110" t="str">
        <f t="shared" si="30"/>
        <v>Exploit-DB navigator-updater link</v>
      </c>
      <c r="V237" s="113"/>
      <c r="W237" s="113"/>
    </row>
    <row r="238" spans="1:23" ht="45" x14ac:dyDescent="0.25">
      <c r="A238" s="32">
        <v>235</v>
      </c>
      <c r="B238" s="19" t="s">
        <v>2451</v>
      </c>
      <c r="C238" s="32" t="s">
        <v>2452</v>
      </c>
      <c r="D238" s="110" t="str">
        <f t="shared" si="27"/>
        <v>https://pypi.org/project/nbclassic/0.5.5</v>
      </c>
      <c r="E238" s="9"/>
      <c r="F238" s="14"/>
      <c r="G238" s="111" t="str">
        <f t="shared" si="31"/>
        <v>https://pypi.org/project/nbclassic/</v>
      </c>
      <c r="H238" s="12"/>
      <c r="I238" s="113"/>
      <c r="J238" s="121"/>
      <c r="K238" s="110"/>
      <c r="L238" s="110" t="str">
        <f t="shared" si="32"/>
        <v>/security</v>
      </c>
      <c r="M238" s="113"/>
      <c r="N238" s="113"/>
      <c r="O238" s="114" t="str">
        <f t="shared" si="28"/>
        <v>NVD NIST nbclassic link</v>
      </c>
      <c r="P238" s="113"/>
      <c r="Q238" s="110" t="str">
        <f t="shared" si="29"/>
        <v>CVE MITRE nbclassic link</v>
      </c>
      <c r="R238" s="113"/>
      <c r="S238" s="114" t="str">
        <f t="shared" si="26"/>
        <v>Snyk nbclassic link</v>
      </c>
      <c r="T238" s="113"/>
      <c r="U238" s="110" t="str">
        <f t="shared" si="30"/>
        <v>Exploit-DB nbclassic link</v>
      </c>
      <c r="V238" s="113"/>
      <c r="W238" s="113"/>
    </row>
    <row r="239" spans="1:23" ht="45" x14ac:dyDescent="0.25">
      <c r="A239" s="32">
        <v>236</v>
      </c>
      <c r="B239" s="19" t="s">
        <v>2462</v>
      </c>
      <c r="C239" s="32" t="s">
        <v>2463</v>
      </c>
      <c r="D239" s="110" t="str">
        <f t="shared" si="27"/>
        <v>https://pypi.org/project/nbclient/0.5.13</v>
      </c>
      <c r="E239" s="9"/>
      <c r="F239" s="14"/>
      <c r="G239" s="111" t="str">
        <f t="shared" si="31"/>
        <v>https://pypi.org/project/nbclient/</v>
      </c>
      <c r="H239" s="12"/>
      <c r="I239" s="113"/>
      <c r="J239" s="121"/>
      <c r="K239" s="110"/>
      <c r="L239" s="110" t="str">
        <f t="shared" si="32"/>
        <v>/security</v>
      </c>
      <c r="M239" s="113"/>
      <c r="N239" s="113"/>
      <c r="O239" s="114" t="str">
        <f t="shared" si="28"/>
        <v>NVD NIST nbclient link</v>
      </c>
      <c r="P239" s="113"/>
      <c r="Q239" s="110" t="str">
        <f t="shared" si="29"/>
        <v>CVE MITRE nbclient link</v>
      </c>
      <c r="R239" s="113"/>
      <c r="S239" s="114" t="str">
        <f t="shared" si="26"/>
        <v>Snyk nbclient link</v>
      </c>
      <c r="T239" s="113"/>
      <c r="U239" s="110" t="str">
        <f t="shared" si="30"/>
        <v>Exploit-DB nbclient link</v>
      </c>
      <c r="V239" s="113"/>
      <c r="W239" s="113"/>
    </row>
    <row r="240" spans="1:23" ht="45" x14ac:dyDescent="0.25">
      <c r="A240" s="32">
        <v>237</v>
      </c>
      <c r="B240" s="19" t="s">
        <v>2477</v>
      </c>
      <c r="C240" s="32" t="s">
        <v>2478</v>
      </c>
      <c r="D240" s="110" t="str">
        <f t="shared" si="27"/>
        <v>https://pypi.org/project/nbconvert/6.5.4</v>
      </c>
      <c r="E240" s="9"/>
      <c r="F240" s="14"/>
      <c r="G240" s="111" t="str">
        <f t="shared" si="31"/>
        <v>https://pypi.org/project/nbconvert/</v>
      </c>
      <c r="H240" s="12"/>
      <c r="I240" s="113"/>
      <c r="J240" s="121"/>
      <c r="K240" s="110"/>
      <c r="L240" s="110" t="str">
        <f t="shared" si="32"/>
        <v>/security</v>
      </c>
      <c r="M240" s="113"/>
      <c r="N240" s="113"/>
      <c r="O240" s="114" t="str">
        <f t="shared" si="28"/>
        <v>NVD NIST nbconvert link</v>
      </c>
      <c r="P240" s="113"/>
      <c r="Q240" s="110" t="str">
        <f t="shared" si="29"/>
        <v>CVE MITRE nbconvert link</v>
      </c>
      <c r="R240" s="113"/>
      <c r="S240" s="114" t="str">
        <f t="shared" si="26"/>
        <v>Snyk nbconvert link</v>
      </c>
      <c r="T240" s="113"/>
      <c r="U240" s="110" t="str">
        <f t="shared" si="30"/>
        <v>Exploit-DB nbconvert link</v>
      </c>
      <c r="V240" s="113"/>
      <c r="W240" s="113"/>
    </row>
    <row r="241" spans="1:23" ht="45" x14ac:dyDescent="0.25">
      <c r="A241" s="32">
        <v>238</v>
      </c>
      <c r="B241" s="19" t="s">
        <v>2491</v>
      </c>
      <c r="C241" s="32" t="s">
        <v>2492</v>
      </c>
      <c r="D241" s="110" t="str">
        <f t="shared" si="27"/>
        <v>https://pypi.org/project/nbformat/5.7.0</v>
      </c>
      <c r="E241" s="9"/>
      <c r="F241" s="14"/>
      <c r="G241" s="111" t="str">
        <f t="shared" si="31"/>
        <v>https://pypi.org/project/nbformat/</v>
      </c>
      <c r="H241" s="12"/>
      <c r="I241" s="113"/>
      <c r="J241" s="121"/>
      <c r="K241" s="110"/>
      <c r="L241" s="110" t="str">
        <f t="shared" si="32"/>
        <v>/security</v>
      </c>
      <c r="M241" s="113"/>
      <c r="N241" s="113"/>
      <c r="O241" s="114" t="str">
        <f t="shared" si="28"/>
        <v>NVD NIST nbformat link</v>
      </c>
      <c r="P241" s="113"/>
      <c r="Q241" s="110" t="str">
        <f t="shared" si="29"/>
        <v>CVE MITRE nbformat link</v>
      </c>
      <c r="R241" s="113"/>
      <c r="S241" s="114" t="str">
        <f t="shared" ref="S241:S304" si="33">HYPERLINK(CONCATENATE("https://security.snyk.io/vuln/pip?search=",$B241),CONCATENATE("Snyk ",$B241," link"))</f>
        <v>Snyk nbformat link</v>
      </c>
      <c r="T241" s="113"/>
      <c r="U241" s="110" t="str">
        <f t="shared" si="30"/>
        <v>Exploit-DB nbformat link</v>
      </c>
      <c r="V241" s="113"/>
      <c r="W241" s="113"/>
    </row>
    <row r="242" spans="1:23" ht="60" x14ac:dyDescent="0.25">
      <c r="A242" s="32">
        <v>239</v>
      </c>
      <c r="B242" s="19" t="s">
        <v>2506</v>
      </c>
      <c r="C242" s="32" t="s">
        <v>2507</v>
      </c>
      <c r="D242" s="110" t="str">
        <f t="shared" si="27"/>
        <v>https://pypi.org/project/nest-asyncio/1.5.6</v>
      </c>
      <c r="E242" s="9">
        <v>44834</v>
      </c>
      <c r="F242" s="14" t="s">
        <v>335</v>
      </c>
      <c r="G242" s="111" t="str">
        <f t="shared" si="31"/>
        <v>https://pypi.org/project/nest-asyncio/1.6.0</v>
      </c>
      <c r="H242" s="12">
        <v>45313</v>
      </c>
      <c r="I242" s="23" t="s">
        <v>5571</v>
      </c>
      <c r="J242" s="23" t="s">
        <v>5448</v>
      </c>
      <c r="K242" s="110" t="s">
        <v>2509</v>
      </c>
      <c r="L242" s="110" t="str">
        <f t="shared" si="32"/>
        <v>https://github.com/erdewit/nest_asyncio/security</v>
      </c>
      <c r="M242" s="112" t="s">
        <v>32</v>
      </c>
      <c r="N242" s="119" t="s">
        <v>2511</v>
      </c>
      <c r="O242" s="114" t="str">
        <f t="shared" si="28"/>
        <v>NVD NIST nest-asyncio link</v>
      </c>
      <c r="P242" s="113"/>
      <c r="Q242" s="110" t="str">
        <f t="shared" si="29"/>
        <v>CVE MITRE nest-asyncio link</v>
      </c>
      <c r="R242" s="113"/>
      <c r="S242" s="114" t="str">
        <f t="shared" si="33"/>
        <v>Snyk nest-asyncio link</v>
      </c>
      <c r="T242" s="113"/>
      <c r="U242" s="110" t="str">
        <f t="shared" si="30"/>
        <v>Exploit-DB nest-asyncio link</v>
      </c>
      <c r="V242" s="113"/>
      <c r="W242" s="113"/>
    </row>
    <row r="243" spans="1:23" ht="60" x14ac:dyDescent="0.25">
      <c r="A243" s="32">
        <v>240</v>
      </c>
      <c r="B243" s="19" t="s">
        <v>2516</v>
      </c>
      <c r="C243" s="32" t="s">
        <v>2517</v>
      </c>
      <c r="D243" s="110" t="str">
        <f t="shared" si="27"/>
        <v>https://pypi.org/project/networkx/2.8.4</v>
      </c>
      <c r="E243" s="9">
        <v>44726</v>
      </c>
      <c r="F243" s="14">
        <v>3.5</v>
      </c>
      <c r="G243" s="111" t="str">
        <f t="shared" si="31"/>
        <v>https://pypi.org/project/networkx/3.5</v>
      </c>
      <c r="H243" s="12">
        <v>45806</v>
      </c>
      <c r="I243" s="23" t="s">
        <v>5478</v>
      </c>
      <c r="J243" s="23" t="s">
        <v>5448</v>
      </c>
      <c r="K243" s="110" t="s">
        <v>5614</v>
      </c>
      <c r="L243" s="110" t="str">
        <f t="shared" si="32"/>
        <v>https://github.com/networkx/networkx/security</v>
      </c>
      <c r="M243" s="112" t="s">
        <v>32</v>
      </c>
      <c r="N243" s="113"/>
      <c r="O243" s="114" t="str">
        <f t="shared" si="28"/>
        <v>NVD NIST networkx link</v>
      </c>
      <c r="P243" s="113"/>
      <c r="Q243" s="110" t="str">
        <f t="shared" si="29"/>
        <v>CVE MITRE networkx link</v>
      </c>
      <c r="R243" s="113"/>
      <c r="S243" s="114" t="str">
        <f t="shared" si="33"/>
        <v>Snyk networkx link</v>
      </c>
      <c r="T243" s="113"/>
      <c r="U243" s="110" t="str">
        <f t="shared" si="30"/>
        <v>Exploit-DB networkx link</v>
      </c>
      <c r="V243" s="113"/>
      <c r="W243" s="113"/>
    </row>
    <row r="244" spans="1:23" ht="45" x14ac:dyDescent="0.25">
      <c r="A244" s="32">
        <v>241</v>
      </c>
      <c r="B244" s="19" t="s">
        <v>2527</v>
      </c>
      <c r="C244" s="32">
        <v>3.7</v>
      </c>
      <c r="D244" s="110" t="str">
        <f t="shared" si="27"/>
        <v>https://pypi.org/project/nltk/3.7</v>
      </c>
      <c r="E244" s="9">
        <v>44601</v>
      </c>
      <c r="F244" s="14" t="s">
        <v>2528</v>
      </c>
      <c r="G244" s="111" t="str">
        <f t="shared" si="31"/>
        <v>https://pypi.org/project/nltk/3.9.1</v>
      </c>
      <c r="H244" s="12">
        <v>45523</v>
      </c>
      <c r="I244" s="23" t="s">
        <v>5453</v>
      </c>
      <c r="J244" s="23" t="s">
        <v>5448</v>
      </c>
      <c r="K244" s="110" t="s">
        <v>5615</v>
      </c>
      <c r="L244" s="110" t="str">
        <f t="shared" si="32"/>
        <v>https://github.com/nltk/nltk/security</v>
      </c>
      <c r="M244" s="115" t="s">
        <v>5509</v>
      </c>
      <c r="N244" s="113"/>
      <c r="O244" s="114" t="str">
        <f t="shared" si="28"/>
        <v>NVD NIST nltk link</v>
      </c>
      <c r="P244" s="113"/>
      <c r="Q244" s="110" t="str">
        <f t="shared" si="29"/>
        <v>CVE MITRE nltk link</v>
      </c>
      <c r="R244" s="113"/>
      <c r="S244" s="114" t="str">
        <f t="shared" si="33"/>
        <v>Snyk nltk link</v>
      </c>
      <c r="T244" s="113"/>
      <c r="U244" s="110" t="str">
        <f t="shared" si="30"/>
        <v>Exploit-DB nltk link</v>
      </c>
      <c r="V244" s="113"/>
      <c r="W244" s="113"/>
    </row>
    <row r="245" spans="1:23" ht="60" x14ac:dyDescent="0.25">
      <c r="A245" s="32">
        <v>242</v>
      </c>
      <c r="B245" s="19" t="s">
        <v>2538</v>
      </c>
      <c r="C245" s="32" t="s">
        <v>2539</v>
      </c>
      <c r="D245" s="110" t="str">
        <f t="shared" si="27"/>
        <v>https://pypi.org/project/nose/1.3.7</v>
      </c>
      <c r="E245" s="9">
        <v>42157</v>
      </c>
      <c r="F245" s="14" t="s">
        <v>2539</v>
      </c>
      <c r="G245" s="111" t="str">
        <f t="shared" si="31"/>
        <v>https://pypi.org/project/nose/1.3.7</v>
      </c>
      <c r="H245" s="12">
        <v>42157</v>
      </c>
      <c r="I245" s="23" t="s">
        <v>152</v>
      </c>
      <c r="J245" s="23" t="s">
        <v>5448</v>
      </c>
      <c r="K245" s="110" t="s">
        <v>5616</v>
      </c>
      <c r="L245" s="110" t="str">
        <f t="shared" si="32"/>
        <v>https://github.com/nose-devs/nose/security</v>
      </c>
      <c r="M245" s="112" t="s">
        <v>32</v>
      </c>
      <c r="N245" s="113"/>
      <c r="O245" s="114" t="str">
        <f t="shared" si="28"/>
        <v>NVD NIST nose link</v>
      </c>
      <c r="P245" s="113"/>
      <c r="Q245" s="110" t="str">
        <f t="shared" si="29"/>
        <v>CVE MITRE nose link</v>
      </c>
      <c r="R245" s="113"/>
      <c r="S245" s="114" t="str">
        <f t="shared" si="33"/>
        <v>Snyk nose link</v>
      </c>
      <c r="T245" s="113"/>
      <c r="U245" s="110" t="str">
        <f t="shared" si="30"/>
        <v>Exploit-DB nose link</v>
      </c>
      <c r="V245" s="113"/>
      <c r="W245" s="113"/>
    </row>
    <row r="246" spans="1:23" ht="45" x14ac:dyDescent="0.25">
      <c r="A246" s="32">
        <v>243</v>
      </c>
      <c r="B246" s="19" t="s">
        <v>2549</v>
      </c>
      <c r="C246" s="32" t="s">
        <v>2478</v>
      </c>
      <c r="D246" s="110" t="str">
        <f t="shared" si="27"/>
        <v>https://pypi.org/project/notebook/6.5.4</v>
      </c>
      <c r="E246" s="9"/>
      <c r="F246" s="14"/>
      <c r="G246" s="111" t="str">
        <f t="shared" si="31"/>
        <v>https://pypi.org/project/notebook/</v>
      </c>
      <c r="H246" s="12"/>
      <c r="I246" s="113"/>
      <c r="J246" s="121"/>
      <c r="K246" s="110"/>
      <c r="L246" s="110" t="str">
        <f t="shared" si="32"/>
        <v>/security</v>
      </c>
      <c r="M246" s="113"/>
      <c r="N246" s="113"/>
      <c r="O246" s="114" t="str">
        <f t="shared" si="28"/>
        <v>NVD NIST notebook link</v>
      </c>
      <c r="P246" s="113"/>
      <c r="Q246" s="110" t="str">
        <f t="shared" si="29"/>
        <v>CVE MITRE notebook link</v>
      </c>
      <c r="R246" s="113"/>
      <c r="S246" s="114" t="str">
        <f t="shared" si="33"/>
        <v>Snyk notebook link</v>
      </c>
      <c r="T246" s="113"/>
      <c r="U246" s="110" t="str">
        <f t="shared" si="30"/>
        <v>Exploit-DB notebook link</v>
      </c>
      <c r="V246" s="113"/>
      <c r="W246" s="113"/>
    </row>
    <row r="247" spans="1:23" ht="60" x14ac:dyDescent="0.25">
      <c r="A247" s="32">
        <v>244</v>
      </c>
      <c r="B247" s="19" t="s">
        <v>2564</v>
      </c>
      <c r="C247" s="32" t="s">
        <v>683</v>
      </c>
      <c r="D247" s="110" t="str">
        <f t="shared" si="27"/>
        <v>https://pypi.org/project/notebook_shim/0.2.2</v>
      </c>
      <c r="E247" s="9"/>
      <c r="F247" s="14"/>
      <c r="G247" s="111" t="str">
        <f t="shared" si="31"/>
        <v>https://pypi.org/project/notebook_shim/</v>
      </c>
      <c r="H247" s="12"/>
      <c r="I247" s="113"/>
      <c r="J247" s="121"/>
      <c r="K247" s="110"/>
      <c r="L247" s="110" t="str">
        <f t="shared" si="32"/>
        <v>/security</v>
      </c>
      <c r="M247" s="113"/>
      <c r="N247" s="113"/>
      <c r="O247" s="114" t="str">
        <f t="shared" si="28"/>
        <v>NVD NIST notebook_shim link</v>
      </c>
      <c r="P247" s="113"/>
      <c r="Q247" s="110" t="str">
        <f t="shared" si="29"/>
        <v>CVE MITRE notebook_shim link</v>
      </c>
      <c r="R247" s="113"/>
      <c r="S247" s="114" t="str">
        <f t="shared" si="33"/>
        <v>Snyk notebook_shim link</v>
      </c>
      <c r="T247" s="113"/>
      <c r="U247" s="110" t="str">
        <f t="shared" si="30"/>
        <v>Exploit-DB notebook_shim link</v>
      </c>
      <c r="V247" s="113"/>
      <c r="W247" s="113"/>
    </row>
    <row r="248" spans="1:23" ht="45" x14ac:dyDescent="0.25">
      <c r="A248" s="32">
        <v>245</v>
      </c>
      <c r="B248" s="19" t="s">
        <v>2572</v>
      </c>
      <c r="C248" s="32" t="s">
        <v>2573</v>
      </c>
      <c r="D248" s="110" t="str">
        <f t="shared" si="27"/>
        <v>https://pypi.org/project/numba/0.57.0</v>
      </c>
      <c r="E248" s="9"/>
      <c r="F248" s="14"/>
      <c r="G248" s="111" t="str">
        <f t="shared" si="31"/>
        <v>https://pypi.org/project/numba/</v>
      </c>
      <c r="H248" s="12"/>
      <c r="I248" s="113"/>
      <c r="J248" s="121"/>
      <c r="K248" s="110"/>
      <c r="L248" s="110" t="str">
        <f t="shared" si="32"/>
        <v>/security</v>
      </c>
      <c r="M248" s="113"/>
      <c r="N248" s="113"/>
      <c r="O248" s="114" t="str">
        <f t="shared" si="28"/>
        <v>NVD NIST numba link</v>
      </c>
      <c r="P248" s="113"/>
      <c r="Q248" s="110" t="str">
        <f t="shared" si="29"/>
        <v>CVE MITRE numba link</v>
      </c>
      <c r="R248" s="113"/>
      <c r="S248" s="114" t="str">
        <f t="shared" si="33"/>
        <v>Snyk numba link</v>
      </c>
      <c r="T248" s="113"/>
      <c r="U248" s="110" t="str">
        <f t="shared" si="30"/>
        <v>Exploit-DB numba link</v>
      </c>
      <c r="V248" s="113"/>
      <c r="W248" s="113"/>
    </row>
    <row r="249" spans="1:23" ht="45" x14ac:dyDescent="0.25">
      <c r="A249" s="32">
        <v>246</v>
      </c>
      <c r="B249" s="19" t="s">
        <v>2582</v>
      </c>
      <c r="C249" s="32" t="s">
        <v>2517</v>
      </c>
      <c r="D249" s="110" t="str">
        <f t="shared" si="27"/>
        <v>https://pypi.org/project/numexpr/2.8.4</v>
      </c>
      <c r="E249" s="9"/>
      <c r="F249" s="14"/>
      <c r="G249" s="111" t="str">
        <f t="shared" si="31"/>
        <v>https://pypi.org/project/numexpr/</v>
      </c>
      <c r="H249" s="12"/>
      <c r="I249" s="113"/>
      <c r="J249" s="121"/>
      <c r="K249" s="110"/>
      <c r="L249" s="110" t="str">
        <f t="shared" si="32"/>
        <v>/security</v>
      </c>
      <c r="M249" s="113"/>
      <c r="N249" s="113"/>
      <c r="O249" s="114" t="str">
        <f t="shared" si="28"/>
        <v>NVD NIST numexpr link</v>
      </c>
      <c r="P249" s="113"/>
      <c r="Q249" s="110" t="str">
        <f t="shared" si="29"/>
        <v>CVE MITRE numexpr link</v>
      </c>
      <c r="R249" s="113"/>
      <c r="S249" s="114" t="str">
        <f t="shared" si="33"/>
        <v>Snyk numexpr link</v>
      </c>
      <c r="T249" s="113"/>
      <c r="U249" s="110" t="str">
        <f t="shared" si="30"/>
        <v>Exploit-DB numexpr link</v>
      </c>
      <c r="V249" s="113"/>
      <c r="W249" s="113"/>
    </row>
    <row r="250" spans="1:23" ht="45" x14ac:dyDescent="0.25">
      <c r="A250" s="32">
        <v>247</v>
      </c>
      <c r="B250" s="19" t="s">
        <v>1457</v>
      </c>
      <c r="C250" s="32" t="s">
        <v>2590</v>
      </c>
      <c r="D250" s="110" t="str">
        <f t="shared" si="27"/>
        <v>https://pypi.org/project/numpy/1.24.3</v>
      </c>
      <c r="E250" s="9">
        <v>45039</v>
      </c>
      <c r="F250" s="14" t="s">
        <v>2591</v>
      </c>
      <c r="G250" s="111" t="str">
        <f t="shared" si="31"/>
        <v>https://pypi.org/project/numpy/2.3.1</v>
      </c>
      <c r="H250" s="12">
        <v>45829</v>
      </c>
      <c r="I250" s="23" t="s">
        <v>5478</v>
      </c>
      <c r="J250" s="23" t="s">
        <v>5448</v>
      </c>
      <c r="K250" s="110" t="s">
        <v>2593</v>
      </c>
      <c r="L250" s="110" t="str">
        <f t="shared" si="32"/>
        <v>https://github.com/numpy/numpy/security</v>
      </c>
      <c r="M250" s="112" t="s">
        <v>32</v>
      </c>
      <c r="N250" s="113"/>
      <c r="O250" s="114" t="str">
        <f t="shared" si="28"/>
        <v>NVD NIST numpy link</v>
      </c>
      <c r="P250" s="115" t="s">
        <v>5450</v>
      </c>
      <c r="Q250" s="110" t="str">
        <f t="shared" si="29"/>
        <v>CVE MITRE numpy link</v>
      </c>
      <c r="R250" s="115" t="s">
        <v>5450</v>
      </c>
      <c r="S250" s="114" t="str">
        <f t="shared" si="33"/>
        <v>Snyk numpy link</v>
      </c>
      <c r="T250" s="115" t="s">
        <v>5450</v>
      </c>
      <c r="U250" s="110" t="str">
        <f t="shared" si="30"/>
        <v>Exploit-DB numpy link</v>
      </c>
      <c r="V250" s="117" t="s">
        <v>34</v>
      </c>
      <c r="W250" s="117" t="s">
        <v>38</v>
      </c>
    </row>
    <row r="251" spans="1:23" ht="45" x14ac:dyDescent="0.25">
      <c r="A251" s="32">
        <v>248</v>
      </c>
      <c r="B251" s="19" t="s">
        <v>2599</v>
      </c>
      <c r="C251" s="32" t="s">
        <v>544</v>
      </c>
      <c r="D251" s="110" t="str">
        <f t="shared" si="27"/>
        <v>https://pypi.org/project/numpydoc/1.5.0</v>
      </c>
      <c r="E251" s="9"/>
      <c r="F251" s="14"/>
      <c r="G251" s="111" t="str">
        <f t="shared" si="31"/>
        <v>https://pypi.org/project/numpydoc/</v>
      </c>
      <c r="H251" s="12"/>
      <c r="I251" s="113"/>
      <c r="J251" s="121"/>
      <c r="K251" s="110"/>
      <c r="L251" s="110" t="str">
        <f t="shared" si="32"/>
        <v>/security</v>
      </c>
      <c r="M251" s="113"/>
      <c r="N251" s="113"/>
      <c r="O251" s="114" t="str">
        <f t="shared" si="28"/>
        <v>NVD NIST numpydoc link</v>
      </c>
      <c r="P251" s="113"/>
      <c r="Q251" s="110" t="str">
        <f t="shared" si="29"/>
        <v>CVE MITRE numpydoc link</v>
      </c>
      <c r="R251" s="113"/>
      <c r="S251" s="114" t="str">
        <f t="shared" si="33"/>
        <v>Snyk numpydoc link</v>
      </c>
      <c r="T251" s="113"/>
      <c r="U251" s="110" t="str">
        <f t="shared" si="30"/>
        <v>Exploit-DB numpydoc link</v>
      </c>
      <c r="V251" s="113"/>
      <c r="W251" s="113"/>
    </row>
    <row r="252" spans="1:23" ht="45" x14ac:dyDescent="0.25">
      <c r="A252" s="32">
        <v>249</v>
      </c>
      <c r="B252" s="19" t="s">
        <v>2608</v>
      </c>
      <c r="C252" s="32">
        <v>0.46</v>
      </c>
      <c r="D252" s="110" t="str">
        <f t="shared" si="27"/>
        <v>https://pypi.org/project/olefile/0.46</v>
      </c>
      <c r="E252" s="9"/>
      <c r="F252" s="14"/>
      <c r="G252" s="111" t="str">
        <f t="shared" si="31"/>
        <v>https://pypi.org/project/olefile/</v>
      </c>
      <c r="H252" s="12"/>
      <c r="I252" s="113"/>
      <c r="J252" s="121"/>
      <c r="K252" s="110"/>
      <c r="L252" s="110" t="str">
        <f t="shared" si="32"/>
        <v>/security</v>
      </c>
      <c r="M252" s="113"/>
      <c r="N252" s="113"/>
      <c r="O252" s="114" t="str">
        <f t="shared" si="28"/>
        <v>NVD NIST olefile link</v>
      </c>
      <c r="P252" s="113"/>
      <c r="Q252" s="110" t="str">
        <f t="shared" si="29"/>
        <v>CVE MITRE olefile link</v>
      </c>
      <c r="R252" s="113"/>
      <c r="S252" s="114" t="str">
        <f t="shared" si="33"/>
        <v>Snyk olefile link</v>
      </c>
      <c r="T252" s="113"/>
      <c r="U252" s="110" t="str">
        <f t="shared" si="30"/>
        <v>Exploit-DB olefile link</v>
      </c>
      <c r="V252" s="113"/>
      <c r="W252" s="113"/>
    </row>
    <row r="253" spans="1:23" ht="45" x14ac:dyDescent="0.25">
      <c r="A253" s="32">
        <v>250</v>
      </c>
      <c r="B253" s="19" t="s">
        <v>2620</v>
      </c>
      <c r="C253" s="32" t="s">
        <v>2621</v>
      </c>
      <c r="D253" s="110" t="str">
        <f t="shared" ref="D253:D316" si="34">HYPERLINK(_xlfn.CONCAT("https://pypi.org/project/",$B253,"/",$C253))</f>
        <v>https://pypi.org/project/openpyxl/3.0.10</v>
      </c>
      <c r="E253" s="9"/>
      <c r="F253" s="14"/>
      <c r="G253" s="111" t="str">
        <f t="shared" si="31"/>
        <v>https://pypi.org/project/openpyxl/</v>
      </c>
      <c r="H253" s="12"/>
      <c r="I253" s="113"/>
      <c r="J253" s="121"/>
      <c r="K253" s="110"/>
      <c r="L253" s="110" t="str">
        <f t="shared" si="32"/>
        <v>/security</v>
      </c>
      <c r="M253" s="113"/>
      <c r="N253" s="113"/>
      <c r="O253" s="114" t="str">
        <f t="shared" si="28"/>
        <v>NVD NIST openpyxl link</v>
      </c>
      <c r="P253" s="113"/>
      <c r="Q253" s="110" t="str">
        <f t="shared" si="29"/>
        <v>CVE MITRE openpyxl link</v>
      </c>
      <c r="R253" s="113"/>
      <c r="S253" s="114" t="str">
        <f t="shared" si="33"/>
        <v>Snyk openpyxl link</v>
      </c>
      <c r="T253" s="113"/>
      <c r="U253" s="110" t="str">
        <f t="shared" si="30"/>
        <v>Exploit-DB openpyxl link</v>
      </c>
      <c r="V253" s="113"/>
      <c r="W253" s="113"/>
    </row>
    <row r="254" spans="1:23" ht="45" x14ac:dyDescent="0.25">
      <c r="A254" s="32">
        <v>251</v>
      </c>
      <c r="B254" s="19" t="s">
        <v>2634</v>
      </c>
      <c r="C254" s="32" t="s">
        <v>461</v>
      </c>
      <c r="D254" s="110" t="str">
        <f t="shared" si="34"/>
        <v>https://pypi.org/project/ordered-set/4.1.0</v>
      </c>
      <c r="E254" s="9"/>
      <c r="F254" s="14"/>
      <c r="G254" s="111" t="str">
        <f t="shared" si="31"/>
        <v>https://pypi.org/project/ordered-set/</v>
      </c>
      <c r="H254" s="12"/>
      <c r="I254" s="113"/>
      <c r="J254" s="121"/>
      <c r="K254" s="110"/>
      <c r="L254" s="110" t="str">
        <f t="shared" si="32"/>
        <v>/security</v>
      </c>
      <c r="M254" s="113"/>
      <c r="N254" s="113"/>
      <c r="O254" s="114" t="str">
        <f t="shared" si="28"/>
        <v>NVD NIST ordered-set link</v>
      </c>
      <c r="P254" s="113"/>
      <c r="Q254" s="110" t="str">
        <f t="shared" si="29"/>
        <v>CVE MITRE ordered-set link</v>
      </c>
      <c r="R254" s="113"/>
      <c r="S254" s="114" t="str">
        <f t="shared" si="33"/>
        <v>Snyk ordered-set link</v>
      </c>
      <c r="T254" s="113"/>
      <c r="U254" s="110" t="str">
        <f t="shared" si="30"/>
        <v>Exploit-DB ordered-set link</v>
      </c>
      <c r="V254" s="113"/>
      <c r="W254" s="113"/>
    </row>
    <row r="255" spans="1:23" ht="45" x14ac:dyDescent="0.25">
      <c r="A255" s="32">
        <v>252</v>
      </c>
      <c r="B255" s="19" t="s">
        <v>2643</v>
      </c>
      <c r="C255" s="32">
        <v>23</v>
      </c>
      <c r="D255" s="110" t="str">
        <f t="shared" si="34"/>
        <v>https://pypi.org/project/packaging/23</v>
      </c>
      <c r="E255" s="9"/>
      <c r="F255" s="14"/>
      <c r="G255" s="111" t="str">
        <f t="shared" si="31"/>
        <v>https://pypi.org/project/packaging/</v>
      </c>
      <c r="H255" s="12"/>
      <c r="I255" s="113"/>
      <c r="J255" s="121"/>
      <c r="K255" s="110"/>
      <c r="L255" s="110" t="str">
        <f t="shared" si="32"/>
        <v>/security</v>
      </c>
      <c r="M255" s="113"/>
      <c r="N255" s="113"/>
      <c r="O255" s="114" t="str">
        <f t="shared" si="28"/>
        <v>NVD NIST packaging link</v>
      </c>
      <c r="P255" s="113"/>
      <c r="Q255" s="110" t="str">
        <f t="shared" si="29"/>
        <v>CVE MITRE packaging link</v>
      </c>
      <c r="R255" s="113"/>
      <c r="S255" s="114" t="str">
        <f t="shared" si="33"/>
        <v>Snyk packaging link</v>
      </c>
      <c r="T255" s="113"/>
      <c r="U255" s="110" t="str">
        <f t="shared" si="30"/>
        <v>Exploit-DB packaging link</v>
      </c>
      <c r="V255" s="113"/>
      <c r="W255" s="113"/>
    </row>
    <row r="256" spans="1:23" ht="60" x14ac:dyDescent="0.25">
      <c r="A256" s="32">
        <v>253</v>
      </c>
      <c r="B256" s="19" t="s">
        <v>2656</v>
      </c>
      <c r="C256" s="32" t="s">
        <v>1293</v>
      </c>
      <c r="D256" s="110" t="str">
        <f t="shared" si="34"/>
        <v>https://pypi.org/project/pandas/2.2.2</v>
      </c>
      <c r="E256" s="9">
        <v>45393</v>
      </c>
      <c r="F256" s="14" t="s">
        <v>3608</v>
      </c>
      <c r="G256" s="111" t="str">
        <f t="shared" si="31"/>
        <v>https://pypi.org/project/pandas/2.3.0</v>
      </c>
      <c r="H256" s="12">
        <v>45813</v>
      </c>
      <c r="I256" s="23" t="s">
        <v>5451</v>
      </c>
      <c r="J256" s="23" t="s">
        <v>5448</v>
      </c>
      <c r="K256" s="110" t="s">
        <v>2659</v>
      </c>
      <c r="L256" s="110" t="str">
        <f t="shared" si="32"/>
        <v>https://github.com/pandas-dev/pandas/security</v>
      </c>
      <c r="M256" s="112" t="s">
        <v>32</v>
      </c>
      <c r="N256" s="113"/>
      <c r="O256" s="114" t="str">
        <f t="shared" si="28"/>
        <v>NVD NIST pandas link</v>
      </c>
      <c r="P256" s="115" t="s">
        <v>5450</v>
      </c>
      <c r="Q256" s="110" t="str">
        <f t="shared" si="29"/>
        <v>CVE MITRE pandas link</v>
      </c>
      <c r="R256" s="115" t="s">
        <v>5450</v>
      </c>
      <c r="S256" s="114" t="str">
        <f t="shared" si="33"/>
        <v>Snyk pandas link</v>
      </c>
      <c r="T256" s="115" t="s">
        <v>5450</v>
      </c>
      <c r="U256" s="110" t="str">
        <f t="shared" si="30"/>
        <v>Exploit-DB pandas link</v>
      </c>
      <c r="V256" s="117" t="s">
        <v>34</v>
      </c>
      <c r="W256" s="117" t="s">
        <v>38</v>
      </c>
    </row>
    <row r="257" spans="1:23" ht="45" x14ac:dyDescent="0.25">
      <c r="A257" s="32">
        <v>254</v>
      </c>
      <c r="B257" s="19" t="s">
        <v>2665</v>
      </c>
      <c r="C257" s="32" t="s">
        <v>544</v>
      </c>
      <c r="D257" s="110" t="str">
        <f t="shared" si="34"/>
        <v>https://pypi.org/project/pandocfilters/1.5.0</v>
      </c>
      <c r="E257" s="9"/>
      <c r="F257" s="14"/>
      <c r="G257" s="111" t="str">
        <f t="shared" si="31"/>
        <v>https://pypi.org/project/pandocfilters/</v>
      </c>
      <c r="H257" s="12"/>
      <c r="I257" s="113"/>
      <c r="J257" s="121"/>
      <c r="K257" s="110"/>
      <c r="L257" s="110" t="str">
        <f t="shared" si="32"/>
        <v>/security</v>
      </c>
      <c r="M257" s="113"/>
      <c r="N257" s="113"/>
      <c r="O257" s="114" t="str">
        <f t="shared" si="28"/>
        <v>NVD NIST pandocfilters link</v>
      </c>
      <c r="P257" s="113"/>
      <c r="Q257" s="110" t="str">
        <f t="shared" si="29"/>
        <v>CVE MITRE pandocfilters link</v>
      </c>
      <c r="R257" s="113"/>
      <c r="S257" s="114" t="str">
        <f t="shared" si="33"/>
        <v>Snyk pandocfilters link</v>
      </c>
      <c r="T257" s="113"/>
      <c r="U257" s="110" t="str">
        <f t="shared" si="30"/>
        <v>Exploit-DB pandocfilters link</v>
      </c>
      <c r="V257" s="113"/>
      <c r="W257" s="113"/>
    </row>
    <row r="258" spans="1:23" ht="45" x14ac:dyDescent="0.25">
      <c r="A258" s="32">
        <v>255</v>
      </c>
      <c r="B258" s="19" t="s">
        <v>2673</v>
      </c>
      <c r="C258" s="32" t="s">
        <v>555</v>
      </c>
      <c r="D258" s="110" t="str">
        <f t="shared" si="34"/>
        <v>https://pypi.org/project/panel/1.1.0</v>
      </c>
      <c r="E258" s="9"/>
      <c r="F258" s="14"/>
      <c r="G258" s="111" t="str">
        <f t="shared" si="31"/>
        <v>https://pypi.org/project/panel/</v>
      </c>
      <c r="H258" s="12"/>
      <c r="I258" s="113"/>
      <c r="J258" s="121"/>
      <c r="K258" s="110"/>
      <c r="L258" s="110" t="str">
        <f t="shared" si="32"/>
        <v>/security</v>
      </c>
      <c r="M258" s="113"/>
      <c r="N258" s="113"/>
      <c r="O258" s="114" t="str">
        <f t="shared" si="28"/>
        <v>NVD NIST panel link</v>
      </c>
      <c r="P258" s="113"/>
      <c r="Q258" s="110" t="str">
        <f t="shared" si="29"/>
        <v>CVE MITRE panel link</v>
      </c>
      <c r="R258" s="113"/>
      <c r="S258" s="114" t="str">
        <f t="shared" si="33"/>
        <v>Snyk panel link</v>
      </c>
      <c r="T258" s="113"/>
      <c r="U258" s="110" t="str">
        <f t="shared" si="30"/>
        <v>Exploit-DB panel link</v>
      </c>
      <c r="V258" s="113"/>
      <c r="W258" s="113"/>
    </row>
    <row r="259" spans="1:23" ht="45" x14ac:dyDescent="0.25">
      <c r="A259" s="32">
        <v>256</v>
      </c>
      <c r="B259" s="19" t="s">
        <v>2682</v>
      </c>
      <c r="C259" s="32" t="s">
        <v>26</v>
      </c>
      <c r="D259" s="110" t="str">
        <f t="shared" si="34"/>
        <v>https://pypi.org/project/param/1.13.0</v>
      </c>
      <c r="E259" s="9"/>
      <c r="F259" s="14"/>
      <c r="G259" s="111" t="str">
        <f t="shared" si="31"/>
        <v>https://pypi.org/project/param/</v>
      </c>
      <c r="H259" s="12"/>
      <c r="I259" s="113"/>
      <c r="J259" s="121"/>
      <c r="K259" s="110"/>
      <c r="L259" s="110" t="str">
        <f t="shared" si="32"/>
        <v>/security</v>
      </c>
      <c r="M259" s="113"/>
      <c r="N259" s="113"/>
      <c r="O259" s="114" t="str">
        <f t="shared" si="28"/>
        <v>NVD NIST param link</v>
      </c>
      <c r="P259" s="113"/>
      <c r="Q259" s="110" t="str">
        <f t="shared" si="29"/>
        <v>CVE MITRE param link</v>
      </c>
      <c r="R259" s="113"/>
      <c r="S259" s="114" t="str">
        <f t="shared" si="33"/>
        <v>Snyk param link</v>
      </c>
      <c r="T259" s="113"/>
      <c r="U259" s="110" t="str">
        <f t="shared" si="30"/>
        <v>Exploit-DB param link</v>
      </c>
      <c r="V259" s="113"/>
      <c r="W259" s="113"/>
    </row>
    <row r="260" spans="1:23" ht="45" x14ac:dyDescent="0.25">
      <c r="A260" s="32">
        <v>257</v>
      </c>
      <c r="B260" s="19" t="s">
        <v>2691</v>
      </c>
      <c r="C260" s="32" t="s">
        <v>2692</v>
      </c>
      <c r="D260" s="110" t="str">
        <f t="shared" si="34"/>
        <v>https://pypi.org/project/paramiko/2.8.1</v>
      </c>
      <c r="E260" s="9"/>
      <c r="F260" s="14"/>
      <c r="G260" s="111" t="str">
        <f t="shared" si="31"/>
        <v>https://pypi.org/project/paramiko/</v>
      </c>
      <c r="H260" s="12"/>
      <c r="I260" s="113"/>
      <c r="J260" s="121"/>
      <c r="K260" s="110"/>
      <c r="L260" s="110" t="str">
        <f t="shared" si="32"/>
        <v>/security</v>
      </c>
      <c r="M260" s="113"/>
      <c r="N260" s="113"/>
      <c r="O260" s="114" t="str">
        <f t="shared" ref="O260:O323" si="35">HYPERLINK(_xlfn.CONCAT("https://nvd.nist.gov/vuln/search/results?form_type=Basic&amp;results_type=overview&amp;query=",$B260,"&amp;search_type=all&amp;isCpeNameSearch=false"),CONCATENATE("NVD NIST ",$B260," link"))</f>
        <v>NVD NIST paramiko link</v>
      </c>
      <c r="P260" s="113"/>
      <c r="Q260" s="110" t="str">
        <f t="shared" ref="Q260:Q323" si="36">HYPERLINK(CONCATENATE("https://cve.mitre.org/cgi-bin/cvekey.cgi?keyword=",$B260),CONCATENATE("CVE MITRE ",$B260," link"))</f>
        <v>CVE MITRE paramiko link</v>
      </c>
      <c r="R260" s="113"/>
      <c r="S260" s="114" t="str">
        <f t="shared" si="33"/>
        <v>Snyk paramiko link</v>
      </c>
      <c r="T260" s="113"/>
      <c r="U260" s="110" t="str">
        <f t="shared" ref="U260:U323" si="37">HYPERLINK(CONCATENATE("https://www.exploit-db.com/search?q=",$B260,"&amp;verified=true"),CONCATENATE("Exploit-DB ",$B260," link"))</f>
        <v>Exploit-DB paramiko link</v>
      </c>
      <c r="V260" s="113"/>
      <c r="W260" s="113"/>
    </row>
    <row r="261" spans="1:23" ht="60" x14ac:dyDescent="0.25">
      <c r="A261" s="32">
        <v>258</v>
      </c>
      <c r="B261" s="19" t="s">
        <v>2707</v>
      </c>
      <c r="C261" s="32">
        <v>2.6</v>
      </c>
      <c r="D261" s="110" t="str">
        <f t="shared" si="34"/>
        <v>https://pypi.org/project/parsedatetime/2.6</v>
      </c>
      <c r="E261" s="9"/>
      <c r="F261" s="14"/>
      <c r="G261" s="111" t="str">
        <f t="shared" si="31"/>
        <v>https://pypi.org/project/parsedatetime/</v>
      </c>
      <c r="H261" s="12"/>
      <c r="I261" s="113"/>
      <c r="J261" s="121"/>
      <c r="K261" s="110"/>
      <c r="L261" s="110" t="str">
        <f t="shared" si="32"/>
        <v>/security</v>
      </c>
      <c r="M261" s="113"/>
      <c r="N261" s="113"/>
      <c r="O261" s="114" t="str">
        <f t="shared" si="35"/>
        <v>NVD NIST parsedatetime link</v>
      </c>
      <c r="P261" s="113"/>
      <c r="Q261" s="110" t="str">
        <f t="shared" si="36"/>
        <v>CVE MITRE parsedatetime link</v>
      </c>
      <c r="R261" s="113"/>
      <c r="S261" s="114" t="str">
        <f t="shared" si="33"/>
        <v>Snyk parsedatetime link</v>
      </c>
      <c r="T261" s="113"/>
      <c r="U261" s="110" t="str">
        <f t="shared" si="37"/>
        <v>Exploit-DB parsedatetime link</v>
      </c>
      <c r="V261" s="113"/>
      <c r="W261" s="113"/>
    </row>
    <row r="262" spans="1:23" ht="45" x14ac:dyDescent="0.25">
      <c r="A262" s="32">
        <v>259</v>
      </c>
      <c r="B262" s="19" t="s">
        <v>2716</v>
      </c>
      <c r="C262" s="32" t="s">
        <v>335</v>
      </c>
      <c r="D262" s="110" t="str">
        <f t="shared" si="34"/>
        <v>https://pypi.org/project/parsel/1.6.0</v>
      </c>
      <c r="E262" s="9"/>
      <c r="F262" s="14"/>
      <c r="G262" s="111" t="str">
        <f t="shared" si="31"/>
        <v>https://pypi.org/project/parsel/</v>
      </c>
      <c r="H262" s="12"/>
      <c r="I262" s="113"/>
      <c r="J262" s="121"/>
      <c r="K262" s="110"/>
      <c r="L262" s="110" t="str">
        <f t="shared" si="32"/>
        <v>/security</v>
      </c>
      <c r="M262" s="113"/>
      <c r="N262" s="113"/>
      <c r="O262" s="114" t="str">
        <f t="shared" si="35"/>
        <v>NVD NIST parsel link</v>
      </c>
      <c r="P262" s="113"/>
      <c r="Q262" s="110" t="str">
        <f t="shared" si="36"/>
        <v>CVE MITRE parsel link</v>
      </c>
      <c r="R262" s="113"/>
      <c r="S262" s="114" t="str">
        <f t="shared" si="33"/>
        <v>Snyk parsel link</v>
      </c>
      <c r="T262" s="113"/>
      <c r="U262" s="110" t="str">
        <f t="shared" si="37"/>
        <v>Exploit-DB parsel link</v>
      </c>
      <c r="V262" s="113"/>
      <c r="W262" s="113"/>
    </row>
    <row r="263" spans="1:23" ht="45" x14ac:dyDescent="0.25">
      <c r="A263" s="32">
        <v>260</v>
      </c>
      <c r="B263" s="19" t="s">
        <v>2727</v>
      </c>
      <c r="C263" s="32" t="s">
        <v>1249</v>
      </c>
      <c r="D263" s="110" t="str">
        <f t="shared" si="34"/>
        <v>https://pypi.org/project/parso/0.8.3</v>
      </c>
      <c r="E263" s="9"/>
      <c r="F263" s="14"/>
      <c r="G263" s="111" t="str">
        <f t="shared" si="31"/>
        <v>https://pypi.org/project/parso/</v>
      </c>
      <c r="H263" s="12"/>
      <c r="I263" s="113"/>
      <c r="J263" s="121"/>
      <c r="K263" s="110"/>
      <c r="L263" s="110" t="str">
        <f t="shared" si="32"/>
        <v>/security</v>
      </c>
      <c r="M263" s="113"/>
      <c r="N263" s="113"/>
      <c r="O263" s="114" t="str">
        <f t="shared" si="35"/>
        <v>NVD NIST parso link</v>
      </c>
      <c r="P263" s="113"/>
      <c r="Q263" s="110" t="str">
        <f t="shared" si="36"/>
        <v>CVE MITRE parso link</v>
      </c>
      <c r="R263" s="113"/>
      <c r="S263" s="114" t="str">
        <f t="shared" si="33"/>
        <v>Snyk parso link</v>
      </c>
      <c r="T263" s="113"/>
      <c r="U263" s="110" t="str">
        <f t="shared" si="37"/>
        <v>Exploit-DB parso link</v>
      </c>
      <c r="V263" s="113"/>
      <c r="W263" s="113"/>
    </row>
    <row r="264" spans="1:23" ht="45" x14ac:dyDescent="0.25">
      <c r="A264" s="32">
        <v>261</v>
      </c>
      <c r="B264" s="19" t="s">
        <v>2736</v>
      </c>
      <c r="C264" s="32" t="s">
        <v>90</v>
      </c>
      <c r="D264" s="110" t="str">
        <f t="shared" si="34"/>
        <v>https://pypi.org/project/partd/1.2.0</v>
      </c>
      <c r="E264" s="9"/>
      <c r="F264" s="14"/>
      <c r="G264" s="111" t="str">
        <f t="shared" si="31"/>
        <v>https://pypi.org/project/partd/</v>
      </c>
      <c r="H264" s="12"/>
      <c r="I264" s="113"/>
      <c r="J264" s="121"/>
      <c r="K264" s="110"/>
      <c r="L264" s="110" t="str">
        <f t="shared" si="32"/>
        <v>/security</v>
      </c>
      <c r="M264" s="113"/>
      <c r="N264" s="113"/>
      <c r="O264" s="114" t="str">
        <f t="shared" si="35"/>
        <v>NVD NIST partd link</v>
      </c>
      <c r="P264" s="113"/>
      <c r="Q264" s="110" t="str">
        <f t="shared" si="36"/>
        <v>CVE MITRE partd link</v>
      </c>
      <c r="R264" s="113"/>
      <c r="S264" s="114" t="str">
        <f t="shared" si="33"/>
        <v>Snyk partd link</v>
      </c>
      <c r="T264" s="113"/>
      <c r="U264" s="110" t="str">
        <f t="shared" si="37"/>
        <v>Exploit-DB partd link</v>
      </c>
      <c r="V264" s="113"/>
      <c r="W264" s="113"/>
    </row>
    <row r="265" spans="1:23" ht="45" x14ac:dyDescent="0.25">
      <c r="A265" s="32">
        <v>262</v>
      </c>
      <c r="B265" s="19" t="s">
        <v>2745</v>
      </c>
      <c r="C265" s="32" t="s">
        <v>2746</v>
      </c>
      <c r="D265" s="110" t="str">
        <f t="shared" si="34"/>
        <v>https://pypi.org/project/path/16.7.1</v>
      </c>
      <c r="E265" s="9"/>
      <c r="F265" s="14"/>
      <c r="G265" s="111" t="str">
        <f t="shared" si="31"/>
        <v>https://pypi.org/project/path/</v>
      </c>
      <c r="H265" s="12"/>
      <c r="I265" s="113"/>
      <c r="J265" s="121"/>
      <c r="K265" s="110"/>
      <c r="L265" s="110" t="str">
        <f t="shared" si="32"/>
        <v>/security</v>
      </c>
      <c r="M265" s="113"/>
      <c r="N265" s="113"/>
      <c r="O265" s="114" t="str">
        <f t="shared" si="35"/>
        <v>NVD NIST path link</v>
      </c>
      <c r="P265" s="113"/>
      <c r="Q265" s="110" t="str">
        <f t="shared" si="36"/>
        <v>CVE MITRE path link</v>
      </c>
      <c r="R265" s="113"/>
      <c r="S265" s="114" t="str">
        <f t="shared" si="33"/>
        <v>Snyk path link</v>
      </c>
      <c r="T265" s="113"/>
      <c r="U265" s="110" t="str">
        <f t="shared" si="37"/>
        <v>Exploit-DB path link</v>
      </c>
      <c r="V265" s="113"/>
      <c r="W265" s="113"/>
    </row>
    <row r="266" spans="1:23" ht="45" x14ac:dyDescent="0.25">
      <c r="A266" s="32">
        <v>263</v>
      </c>
      <c r="B266" s="19" t="s">
        <v>2756</v>
      </c>
      <c r="C266" s="32" t="s">
        <v>905</v>
      </c>
      <c r="D266" s="110" t="str">
        <f t="shared" si="34"/>
        <v>https://pypi.org/project/pathlib/1.0.1</v>
      </c>
      <c r="E266" s="9"/>
      <c r="F266" s="14"/>
      <c r="G266" s="111" t="str">
        <f t="shared" si="31"/>
        <v>https://pypi.org/project/pathlib/</v>
      </c>
      <c r="H266" s="12"/>
      <c r="I266" s="113"/>
      <c r="J266" s="121"/>
      <c r="K266" s="110"/>
      <c r="L266" s="110" t="str">
        <f t="shared" si="32"/>
        <v>/security</v>
      </c>
      <c r="M266" s="113"/>
      <c r="N266" s="113"/>
      <c r="O266" s="114" t="str">
        <f t="shared" si="35"/>
        <v>NVD NIST pathlib link</v>
      </c>
      <c r="P266" s="113"/>
      <c r="Q266" s="110" t="str">
        <f t="shared" si="36"/>
        <v>CVE MITRE pathlib link</v>
      </c>
      <c r="R266" s="113"/>
      <c r="S266" s="114" t="str">
        <f t="shared" si="33"/>
        <v>Snyk pathlib link</v>
      </c>
      <c r="T266" s="113"/>
      <c r="U266" s="110" t="str">
        <f t="shared" si="37"/>
        <v>Exploit-DB pathlib link</v>
      </c>
      <c r="V266" s="113"/>
      <c r="W266" s="113"/>
    </row>
    <row r="267" spans="1:23" ht="45" x14ac:dyDescent="0.25">
      <c r="A267" s="32">
        <v>264</v>
      </c>
      <c r="B267" s="19" t="s">
        <v>2765</v>
      </c>
      <c r="C267" s="32" t="s">
        <v>2766</v>
      </c>
      <c r="D267" s="110" t="str">
        <f t="shared" si="34"/>
        <v>https://pypi.org/project/pathlib2/2.3.7.post1</v>
      </c>
      <c r="E267" s="9"/>
      <c r="F267" s="14"/>
      <c r="G267" s="111" t="str">
        <f t="shared" si="31"/>
        <v>https://pypi.org/project/pathlib2/</v>
      </c>
      <c r="H267" s="12"/>
      <c r="I267" s="113"/>
      <c r="J267" s="121"/>
      <c r="K267" s="110"/>
      <c r="L267" s="110" t="str">
        <f t="shared" si="32"/>
        <v>/security</v>
      </c>
      <c r="M267" s="113"/>
      <c r="N267" s="113"/>
      <c r="O267" s="114" t="str">
        <f t="shared" si="35"/>
        <v>NVD NIST pathlib2 link</v>
      </c>
      <c r="P267" s="113"/>
      <c r="Q267" s="110" t="str">
        <f t="shared" si="36"/>
        <v>CVE MITRE pathlib2 link</v>
      </c>
      <c r="R267" s="113"/>
      <c r="S267" s="114" t="str">
        <f t="shared" si="33"/>
        <v>Snyk pathlib2 link</v>
      </c>
      <c r="T267" s="113"/>
      <c r="U267" s="110" t="str">
        <f t="shared" si="37"/>
        <v>Exploit-DB pathlib2 link</v>
      </c>
      <c r="V267" s="113"/>
      <c r="W267" s="113"/>
    </row>
    <row r="268" spans="1:23" ht="45" x14ac:dyDescent="0.25">
      <c r="A268" s="32">
        <v>265</v>
      </c>
      <c r="B268" s="19" t="s">
        <v>2775</v>
      </c>
      <c r="C268" s="32" t="s">
        <v>2776</v>
      </c>
      <c r="D268" s="110" t="str">
        <f t="shared" si="34"/>
        <v>https://pypi.org/project/pathspec/0.10.3</v>
      </c>
      <c r="E268" s="9"/>
      <c r="F268" s="14"/>
      <c r="G268" s="111" t="str">
        <f t="shared" si="31"/>
        <v>https://pypi.org/project/pathspec/</v>
      </c>
      <c r="H268" s="12"/>
      <c r="I268" s="113"/>
      <c r="J268" s="121"/>
      <c r="K268" s="110"/>
      <c r="L268" s="110" t="str">
        <f t="shared" si="32"/>
        <v>/security</v>
      </c>
      <c r="M268" s="113"/>
      <c r="N268" s="113"/>
      <c r="O268" s="114" t="str">
        <f t="shared" si="35"/>
        <v>NVD NIST pathspec link</v>
      </c>
      <c r="P268" s="113"/>
      <c r="Q268" s="110" t="str">
        <f t="shared" si="36"/>
        <v>CVE MITRE pathspec link</v>
      </c>
      <c r="R268" s="113"/>
      <c r="S268" s="114" t="str">
        <f t="shared" si="33"/>
        <v>Snyk pathspec link</v>
      </c>
      <c r="T268" s="113"/>
      <c r="U268" s="110" t="str">
        <f t="shared" si="37"/>
        <v>Exploit-DB pathspec link</v>
      </c>
      <c r="V268" s="113"/>
      <c r="W268" s="113"/>
    </row>
    <row r="269" spans="1:23" ht="45" x14ac:dyDescent="0.25">
      <c r="A269" s="32">
        <v>266</v>
      </c>
      <c r="B269" s="19" t="s">
        <v>2784</v>
      </c>
      <c r="C269" s="32" t="s">
        <v>682</v>
      </c>
      <c r="D269" s="110" t="str">
        <f t="shared" si="34"/>
        <v>https://pypi.org/project/pathtools/0.1.2</v>
      </c>
      <c r="E269" s="9"/>
      <c r="F269" s="14"/>
      <c r="G269" s="111" t="str">
        <f t="shared" si="31"/>
        <v>https://pypi.org/project/pathtools/</v>
      </c>
      <c r="H269" s="12"/>
      <c r="I269" s="113"/>
      <c r="J269" s="121"/>
      <c r="K269" s="110"/>
      <c r="L269" s="110" t="str">
        <f t="shared" si="32"/>
        <v>/security</v>
      </c>
      <c r="M269" s="113"/>
      <c r="N269" s="113"/>
      <c r="O269" s="114" t="str">
        <f t="shared" si="35"/>
        <v>NVD NIST pathtools link</v>
      </c>
      <c r="P269" s="113"/>
      <c r="Q269" s="110" t="str">
        <f t="shared" si="36"/>
        <v>CVE MITRE pathtools link</v>
      </c>
      <c r="R269" s="113"/>
      <c r="S269" s="114" t="str">
        <f t="shared" si="33"/>
        <v>Snyk pathtools link</v>
      </c>
      <c r="T269" s="113"/>
      <c r="U269" s="110" t="str">
        <f t="shared" si="37"/>
        <v>Exploit-DB pathtools link</v>
      </c>
      <c r="V269" s="113"/>
      <c r="W269" s="113"/>
    </row>
    <row r="270" spans="1:23" ht="45" x14ac:dyDescent="0.25">
      <c r="A270" s="32">
        <v>267</v>
      </c>
      <c r="B270" s="19" t="s">
        <v>2792</v>
      </c>
      <c r="C270" s="32" t="s">
        <v>1952</v>
      </c>
      <c r="D270" s="110" t="str">
        <f t="shared" si="34"/>
        <v>https://pypi.org/project/patsy/0.5.3</v>
      </c>
      <c r="E270" s="9"/>
      <c r="F270" s="14"/>
      <c r="G270" s="111" t="str">
        <f t="shared" si="31"/>
        <v>https://pypi.org/project/patsy/</v>
      </c>
      <c r="H270" s="12"/>
      <c r="I270" s="113"/>
      <c r="J270" s="121"/>
      <c r="K270" s="110"/>
      <c r="L270" s="110" t="str">
        <f t="shared" si="32"/>
        <v>/security</v>
      </c>
      <c r="M270" s="113"/>
      <c r="N270" s="113"/>
      <c r="O270" s="114" t="str">
        <f t="shared" si="35"/>
        <v>NVD NIST patsy link</v>
      </c>
      <c r="P270" s="113"/>
      <c r="Q270" s="110" t="str">
        <f t="shared" si="36"/>
        <v>CVE MITRE patsy link</v>
      </c>
      <c r="R270" s="113"/>
      <c r="S270" s="114" t="str">
        <f t="shared" si="33"/>
        <v>Snyk patsy link</v>
      </c>
      <c r="T270" s="113"/>
      <c r="U270" s="110" t="str">
        <f t="shared" si="37"/>
        <v>Exploit-DB patsy link</v>
      </c>
      <c r="V270" s="113"/>
      <c r="W270" s="113"/>
    </row>
    <row r="271" spans="1:23" ht="45" x14ac:dyDescent="0.25">
      <c r="A271" s="32">
        <v>268</v>
      </c>
      <c r="B271" s="19" t="s">
        <v>2801</v>
      </c>
      <c r="C271" s="32" t="s">
        <v>2802</v>
      </c>
      <c r="D271" s="110" t="str">
        <f t="shared" si="34"/>
        <v>https://pypi.org/project/pefile/2023.2.7</v>
      </c>
      <c r="E271" s="9"/>
      <c r="F271" s="14"/>
      <c r="G271" s="111" t="str">
        <f t="shared" si="31"/>
        <v>https://pypi.org/project/pefile/</v>
      </c>
      <c r="H271" s="12"/>
      <c r="I271" s="113"/>
      <c r="J271" s="121"/>
      <c r="K271" s="110"/>
      <c r="L271" s="110" t="str">
        <f t="shared" si="32"/>
        <v>/security</v>
      </c>
      <c r="M271" s="113"/>
      <c r="N271" s="113"/>
      <c r="O271" s="114" t="str">
        <f t="shared" si="35"/>
        <v>NVD NIST pefile link</v>
      </c>
      <c r="P271" s="113"/>
      <c r="Q271" s="110" t="str">
        <f t="shared" si="36"/>
        <v>CVE MITRE pefile link</v>
      </c>
      <c r="R271" s="113"/>
      <c r="S271" s="114" t="str">
        <f t="shared" si="33"/>
        <v>Snyk pefile link</v>
      </c>
      <c r="T271" s="113"/>
      <c r="U271" s="110" t="str">
        <f t="shared" si="37"/>
        <v>Exploit-DB pefile link</v>
      </c>
      <c r="V271" s="113"/>
      <c r="W271" s="113"/>
    </row>
    <row r="272" spans="1:23" ht="45" x14ac:dyDescent="0.25">
      <c r="A272" s="32">
        <v>269</v>
      </c>
      <c r="B272" s="19" t="s">
        <v>2811</v>
      </c>
      <c r="C272" s="32" t="s">
        <v>2131</v>
      </c>
      <c r="D272" s="110" t="str">
        <f t="shared" si="34"/>
        <v>https://pypi.org/project/pep8/1.7.1</v>
      </c>
      <c r="E272" s="9"/>
      <c r="F272" s="14"/>
      <c r="G272" s="111" t="str">
        <f t="shared" si="31"/>
        <v>https://pypi.org/project/pep8/</v>
      </c>
      <c r="H272" s="12"/>
      <c r="I272" s="113"/>
      <c r="J272" s="121"/>
      <c r="K272" s="110"/>
      <c r="L272" s="110" t="str">
        <f t="shared" si="32"/>
        <v>/security</v>
      </c>
      <c r="M272" s="113"/>
      <c r="N272" s="113"/>
      <c r="O272" s="114" t="str">
        <f t="shared" si="35"/>
        <v>NVD NIST pep8 link</v>
      </c>
      <c r="P272" s="113"/>
      <c r="Q272" s="110" t="str">
        <f t="shared" si="36"/>
        <v>CVE MITRE pep8 link</v>
      </c>
      <c r="R272" s="113"/>
      <c r="S272" s="114" t="str">
        <f t="shared" si="33"/>
        <v>Snyk pep8 link</v>
      </c>
      <c r="T272" s="113"/>
      <c r="U272" s="110" t="str">
        <f t="shared" si="37"/>
        <v>Exploit-DB pep8 link</v>
      </c>
      <c r="V272" s="113"/>
      <c r="W272" s="113"/>
    </row>
    <row r="273" spans="1:23" ht="45" x14ac:dyDescent="0.25">
      <c r="A273" s="32">
        <v>270</v>
      </c>
      <c r="B273" s="19" t="s">
        <v>2819</v>
      </c>
      <c r="C273" s="32" t="s">
        <v>2820</v>
      </c>
      <c r="D273" s="110" t="str">
        <f t="shared" si="34"/>
        <v>https://pypi.org/project/pexpect/4.8.0</v>
      </c>
      <c r="E273" s="9"/>
      <c r="F273" s="14"/>
      <c r="G273" s="111" t="str">
        <f t="shared" ref="G273:G336" si="38">HYPERLINK(_xlfn.CONCAT("https://pypi.org/project/",$B273,"/",$F273))</f>
        <v>https://pypi.org/project/pexpect/</v>
      </c>
      <c r="H273" s="12"/>
      <c r="I273" s="113"/>
      <c r="J273" s="121"/>
      <c r="K273" s="110"/>
      <c r="L273" s="110" t="str">
        <f t="shared" si="32"/>
        <v>/security</v>
      </c>
      <c r="M273" s="113"/>
      <c r="N273" s="113"/>
      <c r="O273" s="114" t="str">
        <f t="shared" si="35"/>
        <v>NVD NIST pexpect link</v>
      </c>
      <c r="P273" s="113"/>
      <c r="Q273" s="110" t="str">
        <f t="shared" si="36"/>
        <v>CVE MITRE pexpect link</v>
      </c>
      <c r="R273" s="113"/>
      <c r="S273" s="114" t="str">
        <f t="shared" si="33"/>
        <v>Snyk pexpect link</v>
      </c>
      <c r="T273" s="113"/>
      <c r="U273" s="110" t="str">
        <f t="shared" si="37"/>
        <v>Exploit-DB pexpect link</v>
      </c>
      <c r="V273" s="113"/>
      <c r="W273" s="113"/>
    </row>
    <row r="274" spans="1:23" ht="45" x14ac:dyDescent="0.25">
      <c r="A274" s="32">
        <v>271</v>
      </c>
      <c r="B274" s="19" t="s">
        <v>2829</v>
      </c>
      <c r="C274" s="32" t="s">
        <v>2830</v>
      </c>
      <c r="D274" s="110" t="str">
        <f t="shared" si="34"/>
        <v>https://pypi.org/project/pickleshare/0.7.5</v>
      </c>
      <c r="E274" s="9"/>
      <c r="F274" s="14"/>
      <c r="G274" s="111" t="str">
        <f t="shared" si="38"/>
        <v>https://pypi.org/project/pickleshare/</v>
      </c>
      <c r="H274" s="12"/>
      <c r="I274" s="113"/>
      <c r="J274" s="121"/>
      <c r="K274" s="110"/>
      <c r="L274" s="110" t="str">
        <f t="shared" si="32"/>
        <v>/security</v>
      </c>
      <c r="M274" s="113"/>
      <c r="N274" s="113"/>
      <c r="O274" s="114" t="str">
        <f t="shared" si="35"/>
        <v>NVD NIST pickleshare link</v>
      </c>
      <c r="P274" s="113"/>
      <c r="Q274" s="110" t="str">
        <f t="shared" si="36"/>
        <v>CVE MITRE pickleshare link</v>
      </c>
      <c r="R274" s="113"/>
      <c r="S274" s="114" t="str">
        <f t="shared" si="33"/>
        <v>Snyk pickleshare link</v>
      </c>
      <c r="T274" s="113"/>
      <c r="U274" s="110" t="str">
        <f t="shared" si="37"/>
        <v>Exploit-DB pickleshare link</v>
      </c>
      <c r="V274" s="113"/>
      <c r="W274" s="113"/>
    </row>
    <row r="275" spans="1:23" ht="45" x14ac:dyDescent="0.25">
      <c r="A275" s="32">
        <v>272</v>
      </c>
      <c r="B275" s="19" t="s">
        <v>2838</v>
      </c>
      <c r="C275" s="32" t="s">
        <v>1655</v>
      </c>
      <c r="D275" s="110" t="str">
        <f t="shared" si="34"/>
        <v>https://pypi.org/project/Pillow/9.4.0</v>
      </c>
      <c r="E275" s="9"/>
      <c r="F275" s="14"/>
      <c r="G275" s="111" t="str">
        <f t="shared" si="38"/>
        <v>https://pypi.org/project/Pillow/</v>
      </c>
      <c r="H275" s="12"/>
      <c r="I275" s="113"/>
      <c r="J275" s="121"/>
      <c r="K275" s="110"/>
      <c r="L275" s="110" t="str">
        <f t="shared" si="32"/>
        <v>/security</v>
      </c>
      <c r="M275" s="113"/>
      <c r="N275" s="113"/>
      <c r="O275" s="114" t="str">
        <f t="shared" si="35"/>
        <v>NVD NIST Pillow link</v>
      </c>
      <c r="P275" s="113"/>
      <c r="Q275" s="110" t="str">
        <f t="shared" si="36"/>
        <v>CVE MITRE Pillow link</v>
      </c>
      <c r="R275" s="113"/>
      <c r="S275" s="114" t="str">
        <f t="shared" si="33"/>
        <v>Snyk Pillow link</v>
      </c>
      <c r="T275" s="113"/>
      <c r="U275" s="110" t="str">
        <f t="shared" si="37"/>
        <v>Exploit-DB Pillow link</v>
      </c>
      <c r="V275" s="113"/>
      <c r="W275" s="113"/>
    </row>
    <row r="276" spans="1:23" ht="45" x14ac:dyDescent="0.25">
      <c r="A276" s="32">
        <v>273</v>
      </c>
      <c r="B276" s="19" t="s">
        <v>2853</v>
      </c>
      <c r="C276" s="32" t="s">
        <v>2854</v>
      </c>
      <c r="D276" s="110" t="str">
        <f t="shared" si="34"/>
        <v>https://pypi.org/project/pip/23.1.2</v>
      </c>
      <c r="E276" s="9"/>
      <c r="F276" s="14"/>
      <c r="G276" s="111" t="str">
        <f t="shared" si="38"/>
        <v>https://pypi.org/project/pip/</v>
      </c>
      <c r="H276" s="12"/>
      <c r="I276" s="113"/>
      <c r="J276" s="121"/>
      <c r="K276" s="110"/>
      <c r="L276" s="110" t="str">
        <f t="shared" si="32"/>
        <v>/security</v>
      </c>
      <c r="M276" s="113"/>
      <c r="N276" s="113"/>
      <c r="O276" s="114" t="str">
        <f t="shared" si="35"/>
        <v>NVD NIST pip link</v>
      </c>
      <c r="P276" s="113"/>
      <c r="Q276" s="110" t="str">
        <f t="shared" si="36"/>
        <v>CVE MITRE pip link</v>
      </c>
      <c r="R276" s="113"/>
      <c r="S276" s="114" t="str">
        <f t="shared" si="33"/>
        <v>Snyk pip link</v>
      </c>
      <c r="T276" s="113"/>
      <c r="U276" s="110" t="str">
        <f t="shared" si="37"/>
        <v>Exploit-DB pip link</v>
      </c>
      <c r="V276" s="113"/>
      <c r="W276" s="113"/>
    </row>
    <row r="277" spans="1:23" ht="45" x14ac:dyDescent="0.25">
      <c r="A277" s="32">
        <v>274</v>
      </c>
      <c r="B277" s="19" t="s">
        <v>2863</v>
      </c>
      <c r="C277" s="32" t="s">
        <v>2864</v>
      </c>
      <c r="D277" s="110" t="str">
        <f t="shared" si="34"/>
        <v>https://pypi.org/project/pkginfo/1.9.6</v>
      </c>
      <c r="E277" s="9"/>
      <c r="F277" s="14"/>
      <c r="G277" s="111" t="str">
        <f t="shared" si="38"/>
        <v>https://pypi.org/project/pkginfo/</v>
      </c>
      <c r="H277" s="12"/>
      <c r="I277" s="113"/>
      <c r="J277" s="121"/>
      <c r="K277" s="110"/>
      <c r="L277" s="110" t="str">
        <f t="shared" si="32"/>
        <v>/security</v>
      </c>
      <c r="M277" s="113"/>
      <c r="N277" s="113"/>
      <c r="O277" s="114" t="str">
        <f t="shared" si="35"/>
        <v>NVD NIST pkginfo link</v>
      </c>
      <c r="P277" s="113"/>
      <c r="Q277" s="110" t="str">
        <f t="shared" si="36"/>
        <v>CVE MITRE pkginfo link</v>
      </c>
      <c r="R277" s="113"/>
      <c r="S277" s="114" t="str">
        <f t="shared" si="33"/>
        <v>Snyk pkginfo link</v>
      </c>
      <c r="T277" s="113"/>
      <c r="U277" s="110" t="str">
        <f t="shared" si="37"/>
        <v>Exploit-DB pkginfo link</v>
      </c>
      <c r="V277" s="113"/>
      <c r="W277" s="113"/>
    </row>
    <row r="278" spans="1:23" ht="45" x14ac:dyDescent="0.25">
      <c r="A278" s="32">
        <v>275</v>
      </c>
      <c r="B278" s="19" t="s">
        <v>2873</v>
      </c>
      <c r="C278" s="32" t="s">
        <v>1710</v>
      </c>
      <c r="D278" s="110" t="str">
        <f t="shared" si="34"/>
        <v>https://pypi.org/project/plantuml/0.3.0</v>
      </c>
      <c r="E278" s="9"/>
      <c r="F278" s="14"/>
      <c r="G278" s="111" t="str">
        <f t="shared" si="38"/>
        <v>https://pypi.org/project/plantuml/</v>
      </c>
      <c r="H278" s="12"/>
      <c r="I278" s="113"/>
      <c r="J278" s="121"/>
      <c r="K278" s="110"/>
      <c r="L278" s="110" t="str">
        <f t="shared" si="32"/>
        <v>/security</v>
      </c>
      <c r="M278" s="113"/>
      <c r="N278" s="113"/>
      <c r="O278" s="114" t="str">
        <f t="shared" si="35"/>
        <v>NVD NIST plantuml link</v>
      </c>
      <c r="P278" s="113"/>
      <c r="Q278" s="110" t="str">
        <f t="shared" si="36"/>
        <v>CVE MITRE plantuml link</v>
      </c>
      <c r="R278" s="113"/>
      <c r="S278" s="114" t="str">
        <f t="shared" si="33"/>
        <v>Snyk plantuml link</v>
      </c>
      <c r="T278" s="113"/>
      <c r="U278" s="110" t="str">
        <f t="shared" si="37"/>
        <v>Exploit-DB plantuml link</v>
      </c>
      <c r="V278" s="113"/>
      <c r="W278" s="113"/>
    </row>
    <row r="279" spans="1:23" ht="45" x14ac:dyDescent="0.25">
      <c r="A279" s="32">
        <v>276</v>
      </c>
      <c r="B279" s="19" t="s">
        <v>2882</v>
      </c>
      <c r="C279" s="32" t="s">
        <v>2883</v>
      </c>
      <c r="D279" s="110" t="str">
        <f t="shared" si="34"/>
        <v>https://pypi.org/project/platformdirs/3.10.0</v>
      </c>
      <c r="E279" s="9"/>
      <c r="F279" s="14"/>
      <c r="G279" s="111" t="str">
        <f t="shared" si="38"/>
        <v>https://pypi.org/project/platformdirs/</v>
      </c>
      <c r="H279" s="12"/>
      <c r="I279" s="113"/>
      <c r="J279" s="121"/>
      <c r="K279" s="110"/>
      <c r="L279" s="110" t="str">
        <f t="shared" si="32"/>
        <v>/security</v>
      </c>
      <c r="M279" s="113"/>
      <c r="N279" s="113"/>
      <c r="O279" s="114" t="str">
        <f t="shared" si="35"/>
        <v>NVD NIST platformdirs link</v>
      </c>
      <c r="P279" s="113"/>
      <c r="Q279" s="110" t="str">
        <f t="shared" si="36"/>
        <v>CVE MITRE platformdirs link</v>
      </c>
      <c r="R279" s="113"/>
      <c r="S279" s="114" t="str">
        <f t="shared" si="33"/>
        <v>Snyk platformdirs link</v>
      </c>
      <c r="T279" s="113"/>
      <c r="U279" s="110" t="str">
        <f t="shared" si="37"/>
        <v>Exploit-DB platformdirs link</v>
      </c>
      <c r="V279" s="113"/>
      <c r="W279" s="113"/>
    </row>
    <row r="280" spans="1:23" ht="45" x14ac:dyDescent="0.25">
      <c r="A280" s="32">
        <v>277</v>
      </c>
      <c r="B280" s="19" t="s">
        <v>2893</v>
      </c>
      <c r="C280" s="32" t="s">
        <v>2894</v>
      </c>
      <c r="D280" s="110" t="str">
        <f t="shared" si="34"/>
        <v>https://pypi.org/project/plotly/5.9.0</v>
      </c>
      <c r="E280" s="9"/>
      <c r="F280" s="14"/>
      <c r="G280" s="111" t="str">
        <f t="shared" si="38"/>
        <v>https://pypi.org/project/plotly/</v>
      </c>
      <c r="H280" s="12"/>
      <c r="I280" s="113"/>
      <c r="J280" s="121"/>
      <c r="K280" s="110"/>
      <c r="L280" s="110" t="str">
        <f t="shared" si="32"/>
        <v>/security</v>
      </c>
      <c r="M280" s="113"/>
      <c r="N280" s="113"/>
      <c r="O280" s="114" t="str">
        <f t="shared" si="35"/>
        <v>NVD NIST plotly link</v>
      </c>
      <c r="P280" s="113"/>
      <c r="Q280" s="110" t="str">
        <f t="shared" si="36"/>
        <v>CVE MITRE plotly link</v>
      </c>
      <c r="R280" s="113"/>
      <c r="S280" s="114" t="str">
        <f t="shared" si="33"/>
        <v>Snyk plotly link</v>
      </c>
      <c r="T280" s="113"/>
      <c r="U280" s="110" t="str">
        <f t="shared" si="37"/>
        <v>Exploit-DB plotly link</v>
      </c>
      <c r="V280" s="113"/>
      <c r="W280" s="113"/>
    </row>
    <row r="281" spans="1:23" ht="45" x14ac:dyDescent="0.25">
      <c r="A281" s="32">
        <v>278</v>
      </c>
      <c r="B281" s="19" t="s">
        <v>2903</v>
      </c>
      <c r="C281" s="32" t="s">
        <v>112</v>
      </c>
      <c r="D281" s="110" t="str">
        <f t="shared" si="34"/>
        <v>https://pypi.org/project/pluggy/1.0.0</v>
      </c>
      <c r="E281" s="9"/>
      <c r="F281" s="14"/>
      <c r="G281" s="111" t="str">
        <f t="shared" si="38"/>
        <v>https://pypi.org/project/pluggy/</v>
      </c>
      <c r="H281" s="12"/>
      <c r="I281" s="113"/>
      <c r="J281" s="121"/>
      <c r="K281" s="110"/>
      <c r="L281" s="110" t="str">
        <f t="shared" si="32"/>
        <v>/security</v>
      </c>
      <c r="M281" s="113"/>
      <c r="N281" s="113"/>
      <c r="O281" s="114" t="str">
        <f t="shared" si="35"/>
        <v>NVD NIST pluggy link</v>
      </c>
      <c r="P281" s="113"/>
      <c r="Q281" s="110" t="str">
        <f t="shared" si="36"/>
        <v>CVE MITRE pluggy link</v>
      </c>
      <c r="R281" s="113"/>
      <c r="S281" s="114" t="str">
        <f t="shared" si="33"/>
        <v>Snyk pluggy link</v>
      </c>
      <c r="T281" s="113"/>
      <c r="U281" s="110" t="str">
        <f t="shared" si="37"/>
        <v>Exploit-DB pluggy link</v>
      </c>
      <c r="V281" s="113"/>
      <c r="W281" s="113"/>
    </row>
    <row r="282" spans="1:23" ht="45" x14ac:dyDescent="0.25">
      <c r="A282" s="32">
        <v>279</v>
      </c>
      <c r="B282" s="19" t="s">
        <v>2911</v>
      </c>
      <c r="C282" s="32">
        <v>3.11</v>
      </c>
      <c r="D282" s="110" t="str">
        <f t="shared" si="34"/>
        <v>https://pypi.org/project/ply/3.11</v>
      </c>
      <c r="E282" s="9"/>
      <c r="F282" s="14"/>
      <c r="G282" s="111" t="str">
        <f t="shared" si="38"/>
        <v>https://pypi.org/project/ply/</v>
      </c>
      <c r="H282" s="12"/>
      <c r="I282" s="113"/>
      <c r="J282" s="121"/>
      <c r="K282" s="110"/>
      <c r="L282" s="110" t="str">
        <f t="shared" si="32"/>
        <v>/security</v>
      </c>
      <c r="M282" s="113"/>
      <c r="N282" s="113"/>
      <c r="O282" s="114" t="str">
        <f t="shared" si="35"/>
        <v>NVD NIST ply link</v>
      </c>
      <c r="P282" s="113"/>
      <c r="Q282" s="110" t="str">
        <f t="shared" si="36"/>
        <v>CVE MITRE ply link</v>
      </c>
      <c r="R282" s="113"/>
      <c r="S282" s="114" t="str">
        <f t="shared" si="33"/>
        <v>Snyk ply link</v>
      </c>
      <c r="T282" s="113"/>
      <c r="U282" s="110" t="str">
        <f t="shared" si="37"/>
        <v>Exploit-DB ply link</v>
      </c>
      <c r="V282" s="113"/>
      <c r="W282" s="113"/>
    </row>
    <row r="283" spans="1:23" ht="45" x14ac:dyDescent="0.25">
      <c r="A283" s="32">
        <v>280</v>
      </c>
      <c r="B283" s="19" t="s">
        <v>2919</v>
      </c>
      <c r="C283" s="32" t="s">
        <v>91</v>
      </c>
      <c r="D283" s="110" t="str">
        <f t="shared" si="34"/>
        <v>https://pypi.org/project/pooch/1.4.0</v>
      </c>
      <c r="E283" s="9"/>
      <c r="F283" s="14"/>
      <c r="G283" s="111" t="str">
        <f t="shared" si="38"/>
        <v>https://pypi.org/project/pooch/</v>
      </c>
      <c r="H283" s="12"/>
      <c r="I283" s="113"/>
      <c r="J283" s="121"/>
      <c r="K283" s="110"/>
      <c r="L283" s="110" t="str">
        <f t="shared" si="32"/>
        <v>/security</v>
      </c>
      <c r="M283" s="113"/>
      <c r="N283" s="113"/>
      <c r="O283" s="114" t="str">
        <f t="shared" si="35"/>
        <v>NVD NIST pooch link</v>
      </c>
      <c r="P283" s="113"/>
      <c r="Q283" s="110" t="str">
        <f t="shared" si="36"/>
        <v>CVE MITRE pooch link</v>
      </c>
      <c r="R283" s="113"/>
      <c r="S283" s="114" t="str">
        <f t="shared" si="33"/>
        <v>Snyk pooch link</v>
      </c>
      <c r="T283" s="113"/>
      <c r="U283" s="110" t="str">
        <f t="shared" si="37"/>
        <v>Exploit-DB pooch link</v>
      </c>
      <c r="V283" s="113"/>
      <c r="W283" s="113"/>
    </row>
    <row r="284" spans="1:23" ht="45" x14ac:dyDescent="0.25">
      <c r="A284" s="32">
        <v>281</v>
      </c>
      <c r="B284" s="19" t="s">
        <v>2930</v>
      </c>
      <c r="C284" s="32" t="s">
        <v>2931</v>
      </c>
      <c r="D284" s="110" t="str">
        <f t="shared" si="34"/>
        <v>https://pypi.org/project/poyo/0.5.0</v>
      </c>
      <c r="E284" s="9"/>
      <c r="F284" s="14"/>
      <c r="G284" s="111" t="str">
        <f t="shared" si="38"/>
        <v>https://pypi.org/project/poyo/</v>
      </c>
      <c r="H284" s="12"/>
      <c r="I284" s="113"/>
      <c r="J284" s="121"/>
      <c r="K284" s="110"/>
      <c r="L284" s="110" t="str">
        <f t="shared" si="32"/>
        <v>/security</v>
      </c>
      <c r="M284" s="113"/>
      <c r="N284" s="113"/>
      <c r="O284" s="114" t="str">
        <f t="shared" si="35"/>
        <v>NVD NIST poyo link</v>
      </c>
      <c r="P284" s="113"/>
      <c r="Q284" s="110" t="str">
        <f t="shared" si="36"/>
        <v>CVE MITRE poyo link</v>
      </c>
      <c r="R284" s="113"/>
      <c r="S284" s="114" t="str">
        <f t="shared" si="33"/>
        <v>Snyk poyo link</v>
      </c>
      <c r="T284" s="113"/>
      <c r="U284" s="110" t="str">
        <f t="shared" si="37"/>
        <v>Exploit-DB poyo link</v>
      </c>
      <c r="V284" s="113"/>
      <c r="W284" s="113"/>
    </row>
    <row r="285" spans="1:23" ht="60" x14ac:dyDescent="0.25">
      <c r="A285" s="32">
        <v>282</v>
      </c>
      <c r="B285" s="19" t="s">
        <v>2939</v>
      </c>
      <c r="C285" s="32" t="s">
        <v>2940</v>
      </c>
      <c r="D285" s="110" t="str">
        <f t="shared" si="34"/>
        <v>https://pypi.org/project/prometheus-client/0.14.1</v>
      </c>
      <c r="E285" s="9"/>
      <c r="F285" s="14"/>
      <c r="G285" s="111" t="str">
        <f t="shared" si="38"/>
        <v>https://pypi.org/project/prometheus-client/</v>
      </c>
      <c r="H285" s="12"/>
      <c r="I285" s="113"/>
      <c r="J285" s="121"/>
      <c r="K285" s="110"/>
      <c r="L285" s="110" t="str">
        <f t="shared" si="32"/>
        <v>/security</v>
      </c>
      <c r="M285" s="113"/>
      <c r="N285" s="113"/>
      <c r="O285" s="114" t="str">
        <f t="shared" si="35"/>
        <v>NVD NIST prometheus-client link</v>
      </c>
      <c r="P285" s="113"/>
      <c r="Q285" s="110" t="str">
        <f t="shared" si="36"/>
        <v>CVE MITRE prometheus-client link</v>
      </c>
      <c r="R285" s="113"/>
      <c r="S285" s="114" t="str">
        <f t="shared" si="33"/>
        <v>Snyk prometheus-client link</v>
      </c>
      <c r="T285" s="113"/>
      <c r="U285" s="110" t="str">
        <f t="shared" si="37"/>
        <v>Exploit-DB prometheus-client link</v>
      </c>
      <c r="V285" s="113"/>
      <c r="W285" s="113"/>
    </row>
    <row r="286" spans="1:23" ht="60" x14ac:dyDescent="0.25">
      <c r="A286" s="32">
        <v>283</v>
      </c>
      <c r="B286" s="19" t="s">
        <v>2952</v>
      </c>
      <c r="C286" s="32" t="s">
        <v>2953</v>
      </c>
      <c r="D286" s="110" t="str">
        <f t="shared" si="34"/>
        <v>https://pypi.org/project/prompt-toolkit/3.0.36</v>
      </c>
      <c r="E286" s="9"/>
      <c r="F286" s="14"/>
      <c r="G286" s="111" t="str">
        <f t="shared" si="38"/>
        <v>https://pypi.org/project/prompt-toolkit/</v>
      </c>
      <c r="H286" s="12"/>
      <c r="I286" s="113"/>
      <c r="J286" s="121"/>
      <c r="K286" s="110"/>
      <c r="L286" s="110" t="str">
        <f t="shared" si="32"/>
        <v>/security</v>
      </c>
      <c r="M286" s="113"/>
      <c r="N286" s="113"/>
      <c r="O286" s="114" t="str">
        <f t="shared" si="35"/>
        <v>NVD NIST prompt-toolkit link</v>
      </c>
      <c r="P286" s="113"/>
      <c r="Q286" s="110" t="str">
        <f t="shared" si="36"/>
        <v>CVE MITRE prompt-toolkit link</v>
      </c>
      <c r="R286" s="113"/>
      <c r="S286" s="114" t="str">
        <f t="shared" si="33"/>
        <v>Snyk prompt-toolkit link</v>
      </c>
      <c r="T286" s="113"/>
      <c r="U286" s="110" t="str">
        <f t="shared" si="37"/>
        <v>Exploit-DB prompt-toolkit link</v>
      </c>
      <c r="V286" s="113"/>
      <c r="W286" s="113"/>
    </row>
    <row r="287" spans="1:23" ht="45" x14ac:dyDescent="0.25">
      <c r="A287" s="32">
        <v>284</v>
      </c>
      <c r="B287" s="19" t="s">
        <v>2962</v>
      </c>
      <c r="C287" s="32" t="s">
        <v>2963</v>
      </c>
      <c r="D287" s="110" t="str">
        <f t="shared" si="34"/>
        <v>https://pypi.org/project/Protego/0.1.16</v>
      </c>
      <c r="E287" s="9"/>
      <c r="F287" s="14"/>
      <c r="G287" s="111" t="str">
        <f t="shared" si="38"/>
        <v>https://pypi.org/project/Protego/</v>
      </c>
      <c r="H287" s="12"/>
      <c r="I287" s="113"/>
      <c r="J287" s="121"/>
      <c r="K287" s="110"/>
      <c r="L287" s="110" t="str">
        <f t="shared" si="32"/>
        <v>/security</v>
      </c>
      <c r="M287" s="113"/>
      <c r="N287" s="113"/>
      <c r="O287" s="114" t="str">
        <f t="shared" si="35"/>
        <v>NVD NIST Protego link</v>
      </c>
      <c r="P287" s="113"/>
      <c r="Q287" s="110" t="str">
        <f t="shared" si="36"/>
        <v>CVE MITRE Protego link</v>
      </c>
      <c r="R287" s="113"/>
      <c r="S287" s="114" t="str">
        <f t="shared" si="33"/>
        <v>Snyk Protego link</v>
      </c>
      <c r="T287" s="113"/>
      <c r="U287" s="110" t="str">
        <f t="shared" si="37"/>
        <v>Exploit-DB Protego link</v>
      </c>
      <c r="V287" s="113"/>
      <c r="W287" s="113"/>
    </row>
    <row r="288" spans="1:23" ht="45" x14ac:dyDescent="0.25">
      <c r="A288" s="32">
        <v>285</v>
      </c>
      <c r="B288" s="19" t="s">
        <v>2973</v>
      </c>
      <c r="C288" s="32" t="s">
        <v>2974</v>
      </c>
      <c r="D288" s="110" t="str">
        <f t="shared" si="34"/>
        <v>https://pypi.org/project/protobuf/4.25.5</v>
      </c>
      <c r="E288" s="9"/>
      <c r="F288" s="14"/>
      <c r="G288" s="111" t="str">
        <f t="shared" si="38"/>
        <v>https://pypi.org/project/protobuf/</v>
      </c>
      <c r="H288" s="12"/>
      <c r="I288" s="113"/>
      <c r="J288" s="121"/>
      <c r="K288" s="110"/>
      <c r="L288" s="110" t="str">
        <f t="shared" si="32"/>
        <v>/security</v>
      </c>
      <c r="M288" s="113"/>
      <c r="N288" s="113"/>
      <c r="O288" s="114" t="str">
        <f t="shared" si="35"/>
        <v>NVD NIST protobuf link</v>
      </c>
      <c r="P288" s="113"/>
      <c r="Q288" s="110" t="str">
        <f t="shared" si="36"/>
        <v>CVE MITRE protobuf link</v>
      </c>
      <c r="R288" s="113"/>
      <c r="S288" s="114" t="str">
        <f t="shared" si="33"/>
        <v>Snyk protobuf link</v>
      </c>
      <c r="T288" s="113"/>
      <c r="U288" s="110" t="str">
        <f t="shared" si="37"/>
        <v>Exploit-DB protobuf link</v>
      </c>
      <c r="V288" s="113"/>
      <c r="W288" s="113"/>
    </row>
    <row r="289" spans="1:23" ht="45" x14ac:dyDescent="0.25">
      <c r="A289" s="32">
        <v>286</v>
      </c>
      <c r="B289" s="19" t="s">
        <v>2983</v>
      </c>
      <c r="C289" s="32" t="s">
        <v>2894</v>
      </c>
      <c r="D289" s="110" t="str">
        <f t="shared" si="34"/>
        <v>https://pypi.org/project/psutil/5.9.0</v>
      </c>
      <c r="E289" s="9"/>
      <c r="F289" s="14"/>
      <c r="G289" s="111" t="str">
        <f t="shared" si="38"/>
        <v>https://pypi.org/project/psutil/</v>
      </c>
      <c r="H289" s="12"/>
      <c r="I289" s="113"/>
      <c r="J289" s="121"/>
      <c r="K289" s="110"/>
      <c r="L289" s="110" t="str">
        <f t="shared" si="32"/>
        <v>/security</v>
      </c>
      <c r="M289" s="113"/>
      <c r="N289" s="113"/>
      <c r="O289" s="114" t="str">
        <f t="shared" si="35"/>
        <v>NVD NIST psutil link</v>
      </c>
      <c r="P289" s="113"/>
      <c r="Q289" s="110" t="str">
        <f t="shared" si="36"/>
        <v>CVE MITRE psutil link</v>
      </c>
      <c r="R289" s="113"/>
      <c r="S289" s="114" t="str">
        <f t="shared" si="33"/>
        <v>Snyk psutil link</v>
      </c>
      <c r="T289" s="113"/>
      <c r="U289" s="110" t="str">
        <f t="shared" si="37"/>
        <v>Exploit-DB psutil link</v>
      </c>
      <c r="V289" s="113"/>
      <c r="W289" s="113"/>
    </row>
    <row r="290" spans="1:23" ht="45" x14ac:dyDescent="0.25">
      <c r="A290" s="32">
        <v>287</v>
      </c>
      <c r="B290" s="19" t="s">
        <v>2996</v>
      </c>
      <c r="C290" s="32" t="s">
        <v>2997</v>
      </c>
      <c r="D290" s="110" t="str">
        <f t="shared" si="34"/>
        <v>https://pypi.org/project/psycopg2/2.9.9</v>
      </c>
      <c r="E290" s="9"/>
      <c r="F290" s="14"/>
      <c r="G290" s="111" t="str">
        <f t="shared" si="38"/>
        <v>https://pypi.org/project/psycopg2/</v>
      </c>
      <c r="H290" s="12"/>
      <c r="I290" s="113"/>
      <c r="J290" s="121"/>
      <c r="K290" s="110"/>
      <c r="L290" s="110" t="str">
        <f t="shared" si="32"/>
        <v>/security</v>
      </c>
      <c r="M290" s="113"/>
      <c r="N290" s="113"/>
      <c r="O290" s="114" t="str">
        <f t="shared" si="35"/>
        <v>NVD NIST psycopg2 link</v>
      </c>
      <c r="P290" s="113"/>
      <c r="Q290" s="110" t="str">
        <f t="shared" si="36"/>
        <v>CVE MITRE psycopg2 link</v>
      </c>
      <c r="R290" s="113"/>
      <c r="S290" s="114" t="str">
        <f t="shared" si="33"/>
        <v>Snyk psycopg2 link</v>
      </c>
      <c r="T290" s="113"/>
      <c r="U290" s="110" t="str">
        <f t="shared" si="37"/>
        <v>Exploit-DB psycopg2 link</v>
      </c>
      <c r="V290" s="113"/>
      <c r="W290" s="113"/>
    </row>
    <row r="291" spans="1:23" ht="60" x14ac:dyDescent="0.25">
      <c r="A291" s="32">
        <v>288</v>
      </c>
      <c r="B291" s="19" t="s">
        <v>3006</v>
      </c>
      <c r="C291" s="32" t="s">
        <v>2998</v>
      </c>
      <c r="D291" s="110" t="str">
        <f t="shared" si="34"/>
        <v>https://pypi.org/project/psycopg2-binary/2.9.10</v>
      </c>
      <c r="E291" s="9"/>
      <c r="F291" s="14"/>
      <c r="G291" s="111" t="str">
        <f t="shared" si="38"/>
        <v>https://pypi.org/project/psycopg2-binary/</v>
      </c>
      <c r="H291" s="12"/>
      <c r="I291" s="113"/>
      <c r="J291" s="121"/>
      <c r="K291" s="110"/>
      <c r="L291" s="110" t="str">
        <f t="shared" si="32"/>
        <v>/security</v>
      </c>
      <c r="M291" s="113"/>
      <c r="N291" s="113"/>
      <c r="O291" s="114" t="str">
        <f t="shared" si="35"/>
        <v>NVD NIST psycopg2-binary link</v>
      </c>
      <c r="P291" s="113"/>
      <c r="Q291" s="110" t="str">
        <f t="shared" si="36"/>
        <v>CVE MITRE psycopg2-binary link</v>
      </c>
      <c r="R291" s="113"/>
      <c r="S291" s="114" t="str">
        <f t="shared" si="33"/>
        <v>Snyk psycopg2-binary link</v>
      </c>
      <c r="T291" s="113"/>
      <c r="U291" s="110" t="str">
        <f t="shared" si="37"/>
        <v>Exploit-DB psycopg2-binary link</v>
      </c>
      <c r="V291" s="113"/>
      <c r="W291" s="113"/>
    </row>
    <row r="292" spans="1:23" ht="45" x14ac:dyDescent="0.25">
      <c r="A292" s="32">
        <v>289</v>
      </c>
      <c r="B292" s="19" t="s">
        <v>2822</v>
      </c>
      <c r="C292" s="32" t="s">
        <v>169</v>
      </c>
      <c r="D292" s="110" t="str">
        <f t="shared" si="34"/>
        <v>https://pypi.org/project/ptyprocess/0.7.0</v>
      </c>
      <c r="E292" s="9"/>
      <c r="F292" s="14"/>
      <c r="G292" s="111" t="str">
        <f t="shared" si="38"/>
        <v>https://pypi.org/project/ptyprocess/</v>
      </c>
      <c r="H292" s="12"/>
      <c r="I292" s="113"/>
      <c r="J292" s="121"/>
      <c r="K292" s="110"/>
      <c r="L292" s="110" t="str">
        <f t="shared" si="32"/>
        <v>/security</v>
      </c>
      <c r="M292" s="113"/>
      <c r="N292" s="113"/>
      <c r="O292" s="114" t="str">
        <f t="shared" si="35"/>
        <v>NVD NIST ptyprocess link</v>
      </c>
      <c r="P292" s="113"/>
      <c r="Q292" s="110" t="str">
        <f t="shared" si="36"/>
        <v>CVE MITRE ptyprocess link</v>
      </c>
      <c r="R292" s="113"/>
      <c r="S292" s="114" t="str">
        <f t="shared" si="33"/>
        <v>Snyk ptyprocess link</v>
      </c>
      <c r="T292" s="113"/>
      <c r="U292" s="110" t="str">
        <f t="shared" si="37"/>
        <v>Exploit-DB ptyprocess link</v>
      </c>
      <c r="V292" s="113"/>
      <c r="W292" s="113"/>
    </row>
    <row r="293" spans="1:23" ht="45" x14ac:dyDescent="0.25">
      <c r="A293" s="32">
        <v>290</v>
      </c>
      <c r="B293" s="19" t="s">
        <v>3020</v>
      </c>
      <c r="C293" s="32" t="s">
        <v>683</v>
      </c>
      <c r="D293" s="110" t="str">
        <f t="shared" si="34"/>
        <v>https://pypi.org/project/pure-eval/0.2.2</v>
      </c>
      <c r="E293" s="9"/>
      <c r="F293" s="14"/>
      <c r="G293" s="111" t="str">
        <f t="shared" si="38"/>
        <v>https://pypi.org/project/pure-eval/</v>
      </c>
      <c r="H293" s="12"/>
      <c r="I293" s="113"/>
      <c r="J293" s="121"/>
      <c r="K293" s="110"/>
      <c r="L293" s="110" t="str">
        <f t="shared" si="32"/>
        <v>/security</v>
      </c>
      <c r="M293" s="113"/>
      <c r="N293" s="113"/>
      <c r="O293" s="114" t="str">
        <f t="shared" si="35"/>
        <v>NVD NIST pure-eval link</v>
      </c>
      <c r="P293" s="113"/>
      <c r="Q293" s="110" t="str">
        <f t="shared" si="36"/>
        <v>CVE MITRE pure-eval link</v>
      </c>
      <c r="R293" s="113"/>
      <c r="S293" s="114" t="str">
        <f t="shared" si="33"/>
        <v>Snyk pure-eval link</v>
      </c>
      <c r="T293" s="113"/>
      <c r="U293" s="110" t="str">
        <f t="shared" si="37"/>
        <v>Exploit-DB pure-eval link</v>
      </c>
      <c r="V293" s="113"/>
      <c r="W293" s="113"/>
    </row>
    <row r="294" spans="1:23" ht="45" x14ac:dyDescent="0.25">
      <c r="A294" s="32">
        <v>291</v>
      </c>
      <c r="B294" s="19" t="s">
        <v>3032</v>
      </c>
      <c r="C294" s="32" t="s">
        <v>2055</v>
      </c>
      <c r="D294" s="110" t="str">
        <f t="shared" si="34"/>
        <v>https://pypi.org/project/py/1.11.0</v>
      </c>
      <c r="E294" s="9"/>
      <c r="F294" s="14"/>
      <c r="G294" s="111" t="str">
        <f t="shared" si="38"/>
        <v>https://pypi.org/project/py/</v>
      </c>
      <c r="H294" s="12"/>
      <c r="I294" s="113"/>
      <c r="J294" s="121"/>
      <c r="K294" s="110"/>
      <c r="L294" s="110" t="str">
        <f t="shared" si="32"/>
        <v>/security</v>
      </c>
      <c r="M294" s="113"/>
      <c r="N294" s="113"/>
      <c r="O294" s="114" t="str">
        <f t="shared" si="35"/>
        <v>NVD NIST py link</v>
      </c>
      <c r="P294" s="113"/>
      <c r="Q294" s="110" t="str">
        <f t="shared" si="36"/>
        <v>CVE MITRE py link</v>
      </c>
      <c r="R294" s="113"/>
      <c r="S294" s="114" t="str">
        <f t="shared" si="33"/>
        <v>Snyk py link</v>
      </c>
      <c r="T294" s="113"/>
      <c r="U294" s="110" t="str">
        <f t="shared" si="37"/>
        <v>Exploit-DB py link</v>
      </c>
      <c r="V294" s="113"/>
      <c r="W294" s="113"/>
    </row>
    <row r="295" spans="1:23" ht="45" x14ac:dyDescent="0.25">
      <c r="A295" s="32">
        <v>292</v>
      </c>
      <c r="B295" s="19" t="s">
        <v>3041</v>
      </c>
      <c r="C295" s="32" t="s">
        <v>3042</v>
      </c>
      <c r="D295" s="110" t="str">
        <f t="shared" si="34"/>
        <v>https://pypi.org/project/py-cpuinfo/8.0.0</v>
      </c>
      <c r="E295" s="9"/>
      <c r="F295" s="14"/>
      <c r="G295" s="111" t="str">
        <f t="shared" si="38"/>
        <v>https://pypi.org/project/py-cpuinfo/</v>
      </c>
      <c r="H295" s="12"/>
      <c r="I295" s="113"/>
      <c r="J295" s="121"/>
      <c r="K295" s="110"/>
      <c r="L295" s="110" t="str">
        <f t="shared" si="32"/>
        <v>/security</v>
      </c>
      <c r="M295" s="113"/>
      <c r="N295" s="113"/>
      <c r="O295" s="114" t="str">
        <f t="shared" si="35"/>
        <v>NVD NIST py-cpuinfo link</v>
      </c>
      <c r="P295" s="113"/>
      <c r="Q295" s="110" t="str">
        <f t="shared" si="36"/>
        <v>CVE MITRE py-cpuinfo link</v>
      </c>
      <c r="R295" s="113"/>
      <c r="S295" s="114" t="str">
        <f t="shared" si="33"/>
        <v>Snyk py-cpuinfo link</v>
      </c>
      <c r="T295" s="113"/>
      <c r="U295" s="110" t="str">
        <f t="shared" si="37"/>
        <v>Exploit-DB py-cpuinfo link</v>
      </c>
      <c r="V295" s="113"/>
      <c r="W295" s="113"/>
    </row>
    <row r="296" spans="1:23" ht="45" x14ac:dyDescent="0.25">
      <c r="A296" s="32">
        <v>293</v>
      </c>
      <c r="B296" s="19" t="s">
        <v>3051</v>
      </c>
      <c r="C296" s="32" t="s">
        <v>3052</v>
      </c>
      <c r="D296" s="110" t="str">
        <f t="shared" si="34"/>
        <v>https://pypi.org/project/pyarrow/11.0.0</v>
      </c>
      <c r="E296" s="9"/>
      <c r="F296" s="14"/>
      <c r="G296" s="111" t="str">
        <f t="shared" si="38"/>
        <v>https://pypi.org/project/pyarrow/</v>
      </c>
      <c r="H296" s="12"/>
      <c r="I296" s="113"/>
      <c r="J296" s="121"/>
      <c r="K296" s="110"/>
      <c r="L296" s="110" t="str">
        <f t="shared" si="32"/>
        <v>/security</v>
      </c>
      <c r="M296" s="113"/>
      <c r="N296" s="113"/>
      <c r="O296" s="114" t="str">
        <f t="shared" si="35"/>
        <v>NVD NIST pyarrow link</v>
      </c>
      <c r="P296" s="113"/>
      <c r="Q296" s="110" t="str">
        <f t="shared" si="36"/>
        <v>CVE MITRE pyarrow link</v>
      </c>
      <c r="R296" s="113"/>
      <c r="S296" s="114" t="str">
        <f t="shared" si="33"/>
        <v>Snyk pyarrow link</v>
      </c>
      <c r="T296" s="113"/>
      <c r="U296" s="110" t="str">
        <f t="shared" si="37"/>
        <v>Exploit-DB pyarrow link</v>
      </c>
      <c r="V296" s="113"/>
      <c r="W296" s="113"/>
    </row>
    <row r="297" spans="1:23" ht="45" x14ac:dyDescent="0.25">
      <c r="A297" s="32">
        <v>294</v>
      </c>
      <c r="B297" s="19" t="s">
        <v>3062</v>
      </c>
      <c r="C297" s="32" t="s">
        <v>3063</v>
      </c>
      <c r="D297" s="110" t="str">
        <f t="shared" si="34"/>
        <v>https://pypi.org/project/pyasn1/0.4.8</v>
      </c>
      <c r="E297" s="9"/>
      <c r="F297" s="14"/>
      <c r="G297" s="111" t="str">
        <f t="shared" si="38"/>
        <v>https://pypi.org/project/pyasn1/</v>
      </c>
      <c r="H297" s="12"/>
      <c r="I297" s="113"/>
      <c r="J297" s="121"/>
      <c r="K297" s="110"/>
      <c r="L297" s="110" t="str">
        <f t="shared" si="32"/>
        <v>/security</v>
      </c>
      <c r="M297" s="113"/>
      <c r="N297" s="113"/>
      <c r="O297" s="114" t="str">
        <f t="shared" si="35"/>
        <v>NVD NIST pyasn1 link</v>
      </c>
      <c r="P297" s="113"/>
      <c r="Q297" s="110" t="str">
        <f t="shared" si="36"/>
        <v>CVE MITRE pyasn1 link</v>
      </c>
      <c r="R297" s="113"/>
      <c r="S297" s="114" t="str">
        <f t="shared" si="33"/>
        <v>Snyk pyasn1 link</v>
      </c>
      <c r="T297" s="113"/>
      <c r="U297" s="110" t="str">
        <f t="shared" si="37"/>
        <v>Exploit-DB pyasn1 link</v>
      </c>
      <c r="V297" s="113"/>
      <c r="W297" s="113"/>
    </row>
    <row r="298" spans="1:23" ht="60" x14ac:dyDescent="0.25">
      <c r="A298" s="32">
        <v>295</v>
      </c>
      <c r="B298" s="19" t="s">
        <v>3071</v>
      </c>
      <c r="C298" s="32" t="s">
        <v>3072</v>
      </c>
      <c r="D298" s="110" t="str">
        <f t="shared" si="34"/>
        <v>https://pypi.org/project/pyasn1-modules/0.2.8</v>
      </c>
      <c r="E298" s="9"/>
      <c r="F298" s="14"/>
      <c r="G298" s="111" t="str">
        <f t="shared" si="38"/>
        <v>https://pypi.org/project/pyasn1-modules/</v>
      </c>
      <c r="H298" s="12"/>
      <c r="I298" s="113"/>
      <c r="J298" s="121"/>
      <c r="K298" s="110"/>
      <c r="L298" s="110" t="str">
        <f>HYPERLINK(_xlfn.CONCAT($K298,"/security"))</f>
        <v>/security</v>
      </c>
      <c r="M298" s="113"/>
      <c r="N298" s="113"/>
      <c r="O298" s="114" t="str">
        <f t="shared" si="35"/>
        <v>NVD NIST pyasn1-modules link</v>
      </c>
      <c r="P298" s="113"/>
      <c r="Q298" s="110" t="str">
        <f t="shared" si="36"/>
        <v>CVE MITRE pyasn1-modules link</v>
      </c>
      <c r="R298" s="113"/>
      <c r="S298" s="114" t="str">
        <f t="shared" si="33"/>
        <v>Snyk pyasn1-modules link</v>
      </c>
      <c r="T298" s="113"/>
      <c r="U298" s="110" t="str">
        <f t="shared" si="37"/>
        <v>Exploit-DB pyasn1-modules link</v>
      </c>
      <c r="V298" s="113"/>
      <c r="W298" s="113"/>
    </row>
    <row r="299" spans="1:23" ht="45" x14ac:dyDescent="0.25">
      <c r="A299" s="32">
        <v>296</v>
      </c>
      <c r="B299" s="19" t="s">
        <v>3080</v>
      </c>
      <c r="C299" s="32" t="s">
        <v>3081</v>
      </c>
      <c r="D299" s="110" t="str">
        <f t="shared" si="34"/>
        <v>https://pypi.org/project/pycodestyle/2.10.0</v>
      </c>
      <c r="E299" s="9"/>
      <c r="F299" s="14"/>
      <c r="G299" s="111" t="str">
        <f t="shared" si="38"/>
        <v>https://pypi.org/project/pycodestyle/</v>
      </c>
      <c r="H299" s="12"/>
      <c r="I299" s="113"/>
      <c r="J299" s="121"/>
      <c r="K299" s="110"/>
      <c r="L299" s="110" t="str">
        <f>HYPERLINK(_xlfn.CONCAT($K299,"/security"))</f>
        <v>/security</v>
      </c>
      <c r="M299" s="113"/>
      <c r="N299" s="113"/>
      <c r="O299" s="114" t="str">
        <f t="shared" si="35"/>
        <v>NVD NIST pycodestyle link</v>
      </c>
      <c r="P299" s="113"/>
      <c r="Q299" s="110" t="str">
        <f t="shared" si="36"/>
        <v>CVE MITRE pycodestyle link</v>
      </c>
      <c r="R299" s="113"/>
      <c r="S299" s="114" t="str">
        <f t="shared" si="33"/>
        <v>Snyk pycodestyle link</v>
      </c>
      <c r="T299" s="113"/>
      <c r="U299" s="110" t="str">
        <f t="shared" si="37"/>
        <v>Exploit-DB pycodestyle link</v>
      </c>
      <c r="V299" s="113"/>
      <c r="W299" s="113"/>
    </row>
    <row r="300" spans="1:23" ht="45" x14ac:dyDescent="0.25">
      <c r="A300" s="32">
        <v>297</v>
      </c>
      <c r="B300" s="19" t="s">
        <v>3089</v>
      </c>
      <c r="C300" s="32" t="s">
        <v>3090</v>
      </c>
      <c r="D300" s="110" t="str">
        <f t="shared" si="34"/>
        <v>https://pypi.org/project/pycosat/0.6.4</v>
      </c>
      <c r="E300" s="9"/>
      <c r="F300" s="14"/>
      <c r="G300" s="111" t="str">
        <f t="shared" si="38"/>
        <v>https://pypi.org/project/pycosat/</v>
      </c>
      <c r="H300" s="12"/>
      <c r="I300" s="113"/>
      <c r="J300" s="121"/>
      <c r="K300" s="110"/>
      <c r="L300" s="110" t="str">
        <f>HYPERLINK(_xlfn.CONCAT($K300,"/security"))</f>
        <v>/security</v>
      </c>
      <c r="M300" s="113"/>
      <c r="N300" s="113"/>
      <c r="O300" s="114" t="str">
        <f t="shared" si="35"/>
        <v>NVD NIST pycosat link</v>
      </c>
      <c r="P300" s="113"/>
      <c r="Q300" s="110" t="str">
        <f t="shared" si="36"/>
        <v>CVE MITRE pycosat link</v>
      </c>
      <c r="R300" s="113"/>
      <c r="S300" s="114" t="str">
        <f t="shared" si="33"/>
        <v>Snyk pycosat link</v>
      </c>
      <c r="T300" s="113"/>
      <c r="U300" s="110" t="str">
        <f t="shared" si="37"/>
        <v>Exploit-DB pycosat link</v>
      </c>
      <c r="V300" s="113"/>
      <c r="W300" s="113"/>
    </row>
    <row r="301" spans="1:23" ht="45" x14ac:dyDescent="0.25">
      <c r="A301" s="32">
        <v>298</v>
      </c>
      <c r="B301" s="19" t="s">
        <v>596</v>
      </c>
      <c r="C301" s="32">
        <v>2.21</v>
      </c>
      <c r="D301" s="110" t="str">
        <f t="shared" si="34"/>
        <v>https://pypi.org/project/pycparser/2.21</v>
      </c>
      <c r="E301" s="9"/>
      <c r="F301" s="14"/>
      <c r="G301" s="111" t="str">
        <f t="shared" si="38"/>
        <v>https://pypi.org/project/pycparser/</v>
      </c>
      <c r="H301" s="12"/>
      <c r="I301" s="113"/>
      <c r="J301" s="121"/>
      <c r="K301" s="110"/>
      <c r="L301" s="110" t="str">
        <f>HYPERLINK(_xlfn.CONCAT($K301,"/security"))</f>
        <v>/security</v>
      </c>
      <c r="M301" s="113"/>
      <c r="N301" s="113"/>
      <c r="O301" s="114" t="str">
        <f t="shared" si="35"/>
        <v>NVD NIST pycparser link</v>
      </c>
      <c r="P301" s="113"/>
      <c r="Q301" s="110" t="str">
        <f t="shared" si="36"/>
        <v>CVE MITRE pycparser link</v>
      </c>
      <c r="R301" s="113"/>
      <c r="S301" s="114" t="str">
        <f t="shared" si="33"/>
        <v>Snyk pycparser link</v>
      </c>
      <c r="T301" s="113"/>
      <c r="U301" s="110" t="str">
        <f t="shared" si="37"/>
        <v>Exploit-DB pycparser link</v>
      </c>
      <c r="V301" s="113"/>
      <c r="W301" s="113"/>
    </row>
    <row r="302" spans="1:23" ht="45" x14ac:dyDescent="0.25">
      <c r="A302" s="32">
        <v>299</v>
      </c>
      <c r="B302" s="19" t="s">
        <v>3107</v>
      </c>
      <c r="C302" s="32" t="s">
        <v>2931</v>
      </c>
      <c r="D302" s="110" t="str">
        <f t="shared" si="34"/>
        <v>https://pypi.org/project/pyct/0.5.0</v>
      </c>
      <c r="E302" s="9"/>
      <c r="F302" s="14"/>
      <c r="G302" s="111" t="str">
        <f t="shared" si="38"/>
        <v>https://pypi.org/project/pyct/</v>
      </c>
      <c r="H302" s="12"/>
      <c r="I302" s="113"/>
      <c r="J302" s="121"/>
      <c r="K302" s="110"/>
      <c r="L302" s="110" t="str">
        <f>HYPERLINK(_xlfn.CONCAT($K302,"/security"))</f>
        <v>/security</v>
      </c>
      <c r="M302" s="113"/>
      <c r="N302" s="113"/>
      <c r="O302" s="114" t="str">
        <f t="shared" si="35"/>
        <v>NVD NIST pyct link</v>
      </c>
      <c r="P302" s="113"/>
      <c r="Q302" s="110" t="str">
        <f t="shared" si="36"/>
        <v>CVE MITRE pyct link</v>
      </c>
      <c r="R302" s="113"/>
      <c r="S302" s="114" t="str">
        <f t="shared" si="33"/>
        <v>Snyk pyct link</v>
      </c>
      <c r="T302" s="113"/>
      <c r="U302" s="110" t="str">
        <f t="shared" si="37"/>
        <v>Exploit-DB pyct link</v>
      </c>
      <c r="V302" s="113"/>
      <c r="W302" s="113"/>
    </row>
    <row r="303" spans="1:23" ht="45" x14ac:dyDescent="0.25">
      <c r="A303" s="32">
        <v>300</v>
      </c>
      <c r="B303" s="19" t="s">
        <v>3116</v>
      </c>
      <c r="C303" s="32" t="s">
        <v>3117</v>
      </c>
      <c r="D303" s="110" t="str">
        <f t="shared" si="34"/>
        <v>https://pypi.org/project/pycurl/7.45.2</v>
      </c>
      <c r="E303" s="9">
        <v>44912</v>
      </c>
      <c r="F303" s="14" t="s">
        <v>3118</v>
      </c>
      <c r="G303" s="111" t="str">
        <f t="shared" si="38"/>
        <v>https://pypi.org/project/pycurl/7.45.6</v>
      </c>
      <c r="H303" s="12">
        <v>45723</v>
      </c>
      <c r="I303" s="23" t="s">
        <v>5617</v>
      </c>
      <c r="J303" s="23" t="s">
        <v>5448</v>
      </c>
      <c r="K303" s="110" t="s">
        <v>5618</v>
      </c>
      <c r="L303" s="32" t="s">
        <v>152</v>
      </c>
      <c r="M303" s="32" t="s">
        <v>152</v>
      </c>
      <c r="N303" s="113"/>
      <c r="O303" s="114" t="str">
        <f t="shared" si="35"/>
        <v>NVD NIST pycurl link</v>
      </c>
      <c r="P303" s="115" t="s">
        <v>5450</v>
      </c>
      <c r="Q303" s="110" t="str">
        <f t="shared" si="36"/>
        <v>CVE MITRE pycurl link</v>
      </c>
      <c r="R303" s="115" t="s">
        <v>5450</v>
      </c>
      <c r="S303" s="114" t="str">
        <f t="shared" si="33"/>
        <v>Snyk pycurl link</v>
      </c>
      <c r="T303" s="117" t="s">
        <v>34</v>
      </c>
      <c r="U303" s="110" t="str">
        <f t="shared" si="37"/>
        <v>Exploit-DB pycurl link</v>
      </c>
      <c r="V303" s="117" t="s">
        <v>34</v>
      </c>
      <c r="W303" s="117" t="s">
        <v>38</v>
      </c>
    </row>
    <row r="304" spans="1:23" ht="45" x14ac:dyDescent="0.25">
      <c r="A304" s="32">
        <v>301</v>
      </c>
      <c r="B304" s="19" t="s">
        <v>3125</v>
      </c>
      <c r="C304" s="32" t="s">
        <v>3126</v>
      </c>
      <c r="D304" s="110" t="str">
        <f t="shared" si="34"/>
        <v>https://pypi.org/project/pydantic/2.9.2</v>
      </c>
      <c r="E304" s="9"/>
      <c r="F304" s="14"/>
      <c r="G304" s="111" t="str">
        <f t="shared" si="38"/>
        <v>https://pypi.org/project/pydantic/</v>
      </c>
      <c r="H304" s="12"/>
      <c r="I304" s="39"/>
      <c r="J304" s="121"/>
      <c r="K304" s="110"/>
      <c r="L304" s="110" t="str">
        <f t="shared" ref="L304:L367" si="39">HYPERLINK(_xlfn.CONCAT($K304,"/security"))</f>
        <v>/security</v>
      </c>
      <c r="M304" s="113"/>
      <c r="N304" s="113"/>
      <c r="O304" s="114" t="str">
        <f t="shared" si="35"/>
        <v>NVD NIST pydantic link</v>
      </c>
      <c r="P304" s="113"/>
      <c r="Q304" s="110" t="str">
        <f t="shared" si="36"/>
        <v>CVE MITRE pydantic link</v>
      </c>
      <c r="R304" s="113"/>
      <c r="S304" s="114" t="str">
        <f t="shared" si="33"/>
        <v>Snyk pydantic link</v>
      </c>
      <c r="T304" s="113"/>
      <c r="U304" s="110" t="str">
        <f t="shared" si="37"/>
        <v>Exploit-DB pydantic link</v>
      </c>
      <c r="V304" s="113"/>
      <c r="W304" s="113"/>
    </row>
    <row r="305" spans="1:23" ht="60" x14ac:dyDescent="0.25">
      <c r="A305" s="32">
        <v>302</v>
      </c>
      <c r="B305" s="19" t="s">
        <v>3136</v>
      </c>
      <c r="C305" s="32" t="s">
        <v>3137</v>
      </c>
      <c r="D305" s="110" t="str">
        <f t="shared" si="34"/>
        <v>https://pypi.org/project/pydantic_core/2.23.4</v>
      </c>
      <c r="E305" s="9"/>
      <c r="F305" s="14"/>
      <c r="G305" s="111" t="str">
        <f t="shared" si="38"/>
        <v>https://pypi.org/project/pydantic_core/</v>
      </c>
      <c r="H305" s="12"/>
      <c r="I305" s="113"/>
      <c r="J305" s="121"/>
      <c r="K305" s="110"/>
      <c r="L305" s="110" t="str">
        <f t="shared" si="39"/>
        <v>/security</v>
      </c>
      <c r="M305" s="113"/>
      <c r="N305" s="113"/>
      <c r="O305" s="114" t="str">
        <f t="shared" si="35"/>
        <v>NVD NIST pydantic_core link</v>
      </c>
      <c r="P305" s="113"/>
      <c r="Q305" s="110" t="str">
        <f t="shared" si="36"/>
        <v>CVE MITRE pydantic_core link</v>
      </c>
      <c r="R305" s="113"/>
      <c r="S305" s="114" t="str">
        <f t="shared" ref="S305:S368" si="40">HYPERLINK(CONCATENATE("https://security.snyk.io/vuln/pip?search=",$B305),CONCATENATE("Snyk ",$B305," link"))</f>
        <v>Snyk pydantic_core link</v>
      </c>
      <c r="T305" s="113"/>
      <c r="U305" s="110" t="str">
        <f t="shared" si="37"/>
        <v>Exploit-DB pydantic_core link</v>
      </c>
      <c r="V305" s="113"/>
      <c r="W305" s="113"/>
    </row>
    <row r="306" spans="1:23" ht="45" x14ac:dyDescent="0.25">
      <c r="A306" s="32">
        <v>303</v>
      </c>
      <c r="B306" s="19" t="s">
        <v>3144</v>
      </c>
      <c r="C306" s="32" t="s">
        <v>282</v>
      </c>
      <c r="D306" s="110" t="str">
        <f t="shared" si="34"/>
        <v>https://pypi.org/project/PyDispatcher/2.0.5</v>
      </c>
      <c r="E306" s="9"/>
      <c r="F306" s="14"/>
      <c r="G306" s="111" t="str">
        <f t="shared" si="38"/>
        <v>https://pypi.org/project/PyDispatcher/</v>
      </c>
      <c r="H306" s="12"/>
      <c r="I306" s="113"/>
      <c r="J306" s="121"/>
      <c r="K306" s="110"/>
      <c r="L306" s="110" t="str">
        <f t="shared" si="39"/>
        <v>/security</v>
      </c>
      <c r="M306" s="113"/>
      <c r="N306" s="113"/>
      <c r="O306" s="114" t="str">
        <f t="shared" si="35"/>
        <v>NVD NIST PyDispatcher link</v>
      </c>
      <c r="P306" s="113"/>
      <c r="Q306" s="110" t="str">
        <f t="shared" si="36"/>
        <v>CVE MITRE PyDispatcher link</v>
      </c>
      <c r="R306" s="113"/>
      <c r="S306" s="114" t="str">
        <f t="shared" si="40"/>
        <v>Snyk PyDispatcher link</v>
      </c>
      <c r="T306" s="113"/>
      <c r="U306" s="110" t="str">
        <f t="shared" si="37"/>
        <v>Exploit-DB PyDispatcher link</v>
      </c>
      <c r="V306" s="113"/>
      <c r="W306" s="113"/>
    </row>
    <row r="307" spans="1:23" ht="45" x14ac:dyDescent="0.25">
      <c r="A307" s="32">
        <v>304</v>
      </c>
      <c r="B307" s="19" t="s">
        <v>3154</v>
      </c>
      <c r="C307" s="32" t="s">
        <v>3155</v>
      </c>
      <c r="D307" s="110" t="str">
        <f t="shared" si="34"/>
        <v>https://pypi.org/project/pydocstyle/6.3.0</v>
      </c>
      <c r="E307" s="9"/>
      <c r="F307" s="14"/>
      <c r="G307" s="111" t="str">
        <f t="shared" si="38"/>
        <v>https://pypi.org/project/pydocstyle/</v>
      </c>
      <c r="H307" s="12"/>
      <c r="I307" s="113"/>
      <c r="J307" s="121"/>
      <c r="K307" s="110"/>
      <c r="L307" s="110" t="str">
        <f t="shared" si="39"/>
        <v>/security</v>
      </c>
      <c r="M307" s="113"/>
      <c r="N307" s="113"/>
      <c r="O307" s="114" t="str">
        <f t="shared" si="35"/>
        <v>NVD NIST pydocstyle link</v>
      </c>
      <c r="P307" s="113"/>
      <c r="Q307" s="110" t="str">
        <f t="shared" si="36"/>
        <v>CVE MITRE pydocstyle link</v>
      </c>
      <c r="R307" s="113"/>
      <c r="S307" s="114" t="str">
        <f t="shared" si="40"/>
        <v>Snyk pydocstyle link</v>
      </c>
      <c r="T307" s="113"/>
      <c r="U307" s="110" t="str">
        <f t="shared" si="37"/>
        <v>Exploit-DB pydocstyle link</v>
      </c>
      <c r="V307" s="113"/>
      <c r="W307" s="113"/>
    </row>
    <row r="308" spans="1:23" ht="45" x14ac:dyDescent="0.25">
      <c r="A308" s="32">
        <v>305</v>
      </c>
      <c r="B308" s="19" t="s">
        <v>3164</v>
      </c>
      <c r="C308" s="32" t="s">
        <v>366</v>
      </c>
      <c r="D308" s="110" t="str">
        <f t="shared" si="34"/>
        <v>https://pypi.org/project/pyerfa/2.0.0</v>
      </c>
      <c r="E308" s="9"/>
      <c r="F308" s="14"/>
      <c r="G308" s="111" t="str">
        <f t="shared" si="38"/>
        <v>https://pypi.org/project/pyerfa/</v>
      </c>
      <c r="H308" s="12"/>
      <c r="I308" s="113"/>
      <c r="J308" s="121"/>
      <c r="K308" s="110"/>
      <c r="L308" s="110" t="str">
        <f t="shared" si="39"/>
        <v>/security</v>
      </c>
      <c r="M308" s="113"/>
      <c r="N308" s="113"/>
      <c r="O308" s="114" t="str">
        <f t="shared" si="35"/>
        <v>NVD NIST pyerfa link</v>
      </c>
      <c r="P308" s="113"/>
      <c r="Q308" s="110" t="str">
        <f t="shared" si="36"/>
        <v>CVE MITRE pyerfa link</v>
      </c>
      <c r="R308" s="113"/>
      <c r="S308" s="114" t="str">
        <f t="shared" si="40"/>
        <v>Snyk pyerfa link</v>
      </c>
      <c r="T308" s="113"/>
      <c r="U308" s="110" t="str">
        <f t="shared" si="37"/>
        <v>Exploit-DB pyerfa link</v>
      </c>
      <c r="V308" s="113"/>
      <c r="W308" s="113"/>
    </row>
    <row r="309" spans="1:23" ht="45" x14ac:dyDescent="0.25">
      <c r="A309" s="32">
        <v>306</v>
      </c>
      <c r="B309" s="19" t="s">
        <v>3174</v>
      </c>
      <c r="C309" s="32" t="s">
        <v>671</v>
      </c>
      <c r="D309" s="110" t="str">
        <f t="shared" si="34"/>
        <v>https://pypi.org/project/pyflakes/3.0.1</v>
      </c>
      <c r="E309" s="9"/>
      <c r="F309" s="14"/>
      <c r="G309" s="111" t="str">
        <f t="shared" si="38"/>
        <v>https://pypi.org/project/pyflakes/</v>
      </c>
      <c r="H309" s="12"/>
      <c r="I309" s="113"/>
      <c r="J309" s="121"/>
      <c r="K309" s="110"/>
      <c r="L309" s="110" t="str">
        <f t="shared" si="39"/>
        <v>/security</v>
      </c>
      <c r="M309" s="113"/>
      <c r="N309" s="113"/>
      <c r="O309" s="114" t="str">
        <f t="shared" si="35"/>
        <v>NVD NIST pyflakes link</v>
      </c>
      <c r="P309" s="113"/>
      <c r="Q309" s="110" t="str">
        <f t="shared" si="36"/>
        <v>CVE MITRE pyflakes link</v>
      </c>
      <c r="R309" s="113"/>
      <c r="S309" s="114" t="str">
        <f t="shared" si="40"/>
        <v>Snyk pyflakes link</v>
      </c>
      <c r="T309" s="113"/>
      <c r="U309" s="110" t="str">
        <f t="shared" si="37"/>
        <v>Exploit-DB pyflakes link</v>
      </c>
      <c r="V309" s="113"/>
      <c r="W309" s="113"/>
    </row>
    <row r="310" spans="1:23" ht="45" x14ac:dyDescent="0.25">
      <c r="A310" s="32">
        <v>307</v>
      </c>
      <c r="B310" s="19" t="s">
        <v>3182</v>
      </c>
      <c r="C310" s="32" t="s">
        <v>3183</v>
      </c>
      <c r="D310" s="110" t="str">
        <f t="shared" si="34"/>
        <v>https://pypi.org/project/pyFUME/0.2.25</v>
      </c>
      <c r="E310" s="9"/>
      <c r="F310" s="14"/>
      <c r="G310" s="111" t="str">
        <f t="shared" si="38"/>
        <v>https://pypi.org/project/pyFUME/</v>
      </c>
      <c r="H310" s="12"/>
      <c r="I310" s="113"/>
      <c r="J310" s="121"/>
      <c r="K310" s="110"/>
      <c r="L310" s="110" t="str">
        <f t="shared" si="39"/>
        <v>/security</v>
      </c>
      <c r="M310" s="113"/>
      <c r="N310" s="113"/>
      <c r="O310" s="114" t="str">
        <f t="shared" si="35"/>
        <v>NVD NIST pyFUME link</v>
      </c>
      <c r="P310" s="113"/>
      <c r="Q310" s="110" t="str">
        <f t="shared" si="36"/>
        <v>CVE MITRE pyFUME link</v>
      </c>
      <c r="R310" s="113"/>
      <c r="S310" s="114" t="str">
        <f t="shared" si="40"/>
        <v>Snyk pyFUME link</v>
      </c>
      <c r="T310" s="113"/>
      <c r="U310" s="110" t="str">
        <f t="shared" si="37"/>
        <v>Exploit-DB pyFUME link</v>
      </c>
      <c r="V310" s="113"/>
      <c r="W310" s="113"/>
    </row>
    <row r="311" spans="1:23" ht="45" x14ac:dyDescent="0.25">
      <c r="A311" s="32">
        <v>308</v>
      </c>
      <c r="B311" s="19" t="s">
        <v>3193</v>
      </c>
      <c r="C311" s="32" t="s">
        <v>3194</v>
      </c>
      <c r="D311" s="110" t="str">
        <f t="shared" si="34"/>
        <v>https://pypi.org/project/Pygments/2.15.1</v>
      </c>
      <c r="E311" s="9"/>
      <c r="F311" s="14"/>
      <c r="G311" s="111" t="str">
        <f t="shared" si="38"/>
        <v>https://pypi.org/project/Pygments/</v>
      </c>
      <c r="H311" s="12"/>
      <c r="I311" s="113"/>
      <c r="J311" s="121"/>
      <c r="K311" s="110"/>
      <c r="L311" s="110" t="str">
        <f t="shared" si="39"/>
        <v>/security</v>
      </c>
      <c r="M311" s="113"/>
      <c r="N311" s="113"/>
      <c r="O311" s="114" t="str">
        <f t="shared" si="35"/>
        <v>NVD NIST Pygments link</v>
      </c>
      <c r="P311" s="113"/>
      <c r="Q311" s="110" t="str">
        <f t="shared" si="36"/>
        <v>CVE MITRE Pygments link</v>
      </c>
      <c r="R311" s="113"/>
      <c r="S311" s="114" t="str">
        <f t="shared" si="40"/>
        <v>Snyk Pygments link</v>
      </c>
      <c r="T311" s="113"/>
      <c r="U311" s="110" t="str">
        <f t="shared" si="37"/>
        <v>Exploit-DB Pygments link</v>
      </c>
      <c r="V311" s="113"/>
      <c r="W311" s="113"/>
    </row>
    <row r="312" spans="1:23" ht="45" x14ac:dyDescent="0.25">
      <c r="A312" s="32">
        <v>309</v>
      </c>
      <c r="B312" s="19" t="s">
        <v>3205</v>
      </c>
      <c r="C312" s="32" t="s">
        <v>3206</v>
      </c>
      <c r="D312" s="110" t="str">
        <f t="shared" si="34"/>
        <v>https://pypi.org/project/pyinstaller/5.13.0</v>
      </c>
      <c r="E312" s="9"/>
      <c r="F312" s="14"/>
      <c r="G312" s="111" t="str">
        <f t="shared" si="38"/>
        <v>https://pypi.org/project/pyinstaller/</v>
      </c>
      <c r="H312" s="12"/>
      <c r="I312" s="113"/>
      <c r="J312" s="121"/>
      <c r="K312" s="110"/>
      <c r="L312" s="110" t="str">
        <f t="shared" si="39"/>
        <v>/security</v>
      </c>
      <c r="M312" s="113"/>
      <c r="N312" s="113"/>
      <c r="O312" s="114" t="str">
        <f t="shared" si="35"/>
        <v>NVD NIST pyinstaller link</v>
      </c>
      <c r="P312" s="113"/>
      <c r="Q312" s="110" t="str">
        <f t="shared" si="36"/>
        <v>CVE MITRE pyinstaller link</v>
      </c>
      <c r="R312" s="113"/>
      <c r="S312" s="114" t="str">
        <f t="shared" si="40"/>
        <v>Snyk pyinstaller link</v>
      </c>
      <c r="T312" s="113"/>
      <c r="U312" s="110" t="str">
        <f t="shared" si="37"/>
        <v>Exploit-DB pyinstaller link</v>
      </c>
      <c r="V312" s="113"/>
      <c r="W312" s="113"/>
    </row>
    <row r="313" spans="1:23" ht="75" x14ac:dyDescent="0.25">
      <c r="A313" s="32">
        <v>310</v>
      </c>
      <c r="B313" s="19" t="s">
        <v>3216</v>
      </c>
      <c r="C313" s="32">
        <v>2023.6</v>
      </c>
      <c r="D313" s="110" t="str">
        <f t="shared" si="34"/>
        <v>https://pypi.org/project/pyinstaller-hooks-contrib/2023.6</v>
      </c>
      <c r="E313" s="9"/>
      <c r="F313" s="14"/>
      <c r="G313" s="111" t="str">
        <f t="shared" si="38"/>
        <v>https://pypi.org/project/pyinstaller-hooks-contrib/</v>
      </c>
      <c r="H313" s="12"/>
      <c r="I313" s="113"/>
      <c r="J313" s="121"/>
      <c r="K313" s="110"/>
      <c r="L313" s="110" t="str">
        <f t="shared" si="39"/>
        <v>/security</v>
      </c>
      <c r="M313" s="113"/>
      <c r="N313" s="113"/>
      <c r="O313" s="114" t="str">
        <f t="shared" si="35"/>
        <v>NVD NIST pyinstaller-hooks-contrib link</v>
      </c>
      <c r="P313" s="113"/>
      <c r="Q313" s="110" t="str">
        <f t="shared" si="36"/>
        <v>CVE MITRE pyinstaller-hooks-contrib link</v>
      </c>
      <c r="R313" s="113"/>
      <c r="S313" s="114" t="str">
        <f t="shared" si="40"/>
        <v>Snyk pyinstaller-hooks-contrib link</v>
      </c>
      <c r="T313" s="113"/>
      <c r="U313" s="110" t="str">
        <f t="shared" si="37"/>
        <v>Exploit-DB pyinstaller-hooks-contrib link</v>
      </c>
      <c r="V313" s="113"/>
      <c r="W313" s="113"/>
    </row>
    <row r="314" spans="1:23" ht="45" x14ac:dyDescent="0.25">
      <c r="A314" s="32">
        <v>311</v>
      </c>
      <c r="B314" s="19" t="s">
        <v>3226</v>
      </c>
      <c r="C314" s="32" t="s">
        <v>763</v>
      </c>
      <c r="D314" s="110" t="str">
        <f t="shared" si="34"/>
        <v>https://pypi.org/project/PyJWT/2.4.0</v>
      </c>
      <c r="E314" s="9"/>
      <c r="F314" s="14"/>
      <c r="G314" s="111" t="str">
        <f t="shared" si="38"/>
        <v>https://pypi.org/project/PyJWT/</v>
      </c>
      <c r="H314" s="12"/>
      <c r="I314" s="113"/>
      <c r="J314" s="121"/>
      <c r="K314" s="110"/>
      <c r="L314" s="110" t="str">
        <f t="shared" si="39"/>
        <v>/security</v>
      </c>
      <c r="M314" s="113"/>
      <c r="N314" s="113"/>
      <c r="O314" s="114" t="str">
        <f t="shared" si="35"/>
        <v>NVD NIST PyJWT link</v>
      </c>
      <c r="P314" s="113"/>
      <c r="Q314" s="110" t="str">
        <f t="shared" si="36"/>
        <v>CVE MITRE PyJWT link</v>
      </c>
      <c r="R314" s="113"/>
      <c r="S314" s="114" t="str">
        <f t="shared" si="40"/>
        <v>Snyk PyJWT link</v>
      </c>
      <c r="T314" s="113"/>
      <c r="U314" s="110" t="str">
        <f t="shared" si="37"/>
        <v>Exploit-DB PyJWT link</v>
      </c>
      <c r="V314" s="113"/>
      <c r="W314" s="113"/>
    </row>
    <row r="315" spans="1:23" ht="45" x14ac:dyDescent="0.25">
      <c r="A315" s="32">
        <v>312</v>
      </c>
      <c r="B315" s="19" t="s">
        <v>3241</v>
      </c>
      <c r="C315" s="32" t="s">
        <v>1260</v>
      </c>
      <c r="D315" s="110" t="str">
        <f t="shared" si="34"/>
        <v>https://pypi.org/project/pylint/2.16.2</v>
      </c>
      <c r="E315" s="9"/>
      <c r="F315" s="14"/>
      <c r="G315" s="111" t="str">
        <f t="shared" si="38"/>
        <v>https://pypi.org/project/pylint/</v>
      </c>
      <c r="H315" s="12"/>
      <c r="I315" s="113"/>
      <c r="J315" s="121"/>
      <c r="K315" s="110"/>
      <c r="L315" s="110" t="str">
        <f t="shared" si="39"/>
        <v>/security</v>
      </c>
      <c r="M315" s="113"/>
      <c r="N315" s="113"/>
      <c r="O315" s="114" t="str">
        <f t="shared" si="35"/>
        <v>NVD NIST pylint link</v>
      </c>
      <c r="P315" s="113"/>
      <c r="Q315" s="110" t="str">
        <f t="shared" si="36"/>
        <v>CVE MITRE pylint link</v>
      </c>
      <c r="R315" s="113"/>
      <c r="S315" s="114" t="str">
        <f t="shared" si="40"/>
        <v>Snyk pylint link</v>
      </c>
      <c r="T315" s="113"/>
      <c r="U315" s="110" t="str">
        <f t="shared" si="37"/>
        <v>Exploit-DB pylint link</v>
      </c>
      <c r="V315" s="113"/>
      <c r="W315" s="113"/>
    </row>
    <row r="316" spans="1:23" ht="45" x14ac:dyDescent="0.25">
      <c r="A316" s="32">
        <v>313</v>
      </c>
      <c r="B316" s="19" t="s">
        <v>3251</v>
      </c>
      <c r="C316" s="32" t="s">
        <v>2209</v>
      </c>
      <c r="D316" s="110" t="str">
        <f t="shared" si="34"/>
        <v>https://pypi.org/project/pylint-venv/3.0.2</v>
      </c>
      <c r="E316" s="9"/>
      <c r="F316" s="14"/>
      <c r="G316" s="111" t="str">
        <f t="shared" si="38"/>
        <v>https://pypi.org/project/pylint-venv/</v>
      </c>
      <c r="H316" s="12"/>
      <c r="I316" s="113"/>
      <c r="J316" s="121"/>
      <c r="K316" s="110"/>
      <c r="L316" s="110" t="str">
        <f t="shared" si="39"/>
        <v>/security</v>
      </c>
      <c r="M316" s="113"/>
      <c r="N316" s="113"/>
      <c r="O316" s="114" t="str">
        <f t="shared" si="35"/>
        <v>NVD NIST pylint-venv link</v>
      </c>
      <c r="P316" s="113"/>
      <c r="Q316" s="110" t="str">
        <f t="shared" si="36"/>
        <v>CVE MITRE pylint-venv link</v>
      </c>
      <c r="R316" s="113"/>
      <c r="S316" s="114" t="str">
        <f t="shared" si="40"/>
        <v>Snyk pylint-venv link</v>
      </c>
      <c r="T316" s="113"/>
      <c r="U316" s="110" t="str">
        <f t="shared" si="37"/>
        <v>Exploit-DB pylint-venv link</v>
      </c>
      <c r="V316" s="113"/>
      <c r="W316" s="113"/>
    </row>
    <row r="317" spans="1:23" ht="45" x14ac:dyDescent="0.25">
      <c r="A317" s="32">
        <v>314</v>
      </c>
      <c r="B317" s="19" t="s">
        <v>3260</v>
      </c>
      <c r="C317" s="32" t="s">
        <v>793</v>
      </c>
      <c r="D317" s="110" t="str">
        <f t="shared" ref="D317:D380" si="41">HYPERLINK(_xlfn.CONCAT("https://pypi.org/project/",$B317,"/",$C317))</f>
        <v>https://pypi.org/project/pyls-spyder/0.4.0</v>
      </c>
      <c r="E317" s="9"/>
      <c r="F317" s="14"/>
      <c r="G317" s="111" t="str">
        <f t="shared" si="38"/>
        <v>https://pypi.org/project/pyls-spyder/</v>
      </c>
      <c r="H317" s="12"/>
      <c r="I317" s="113"/>
      <c r="J317" s="121"/>
      <c r="K317" s="110"/>
      <c r="L317" s="110" t="str">
        <f t="shared" si="39"/>
        <v>/security</v>
      </c>
      <c r="M317" s="113"/>
      <c r="N317" s="113"/>
      <c r="O317" s="114" t="str">
        <f t="shared" si="35"/>
        <v>NVD NIST pyls-spyder link</v>
      </c>
      <c r="P317" s="113"/>
      <c r="Q317" s="110" t="str">
        <f t="shared" si="36"/>
        <v>CVE MITRE pyls-spyder link</v>
      </c>
      <c r="R317" s="113"/>
      <c r="S317" s="114" t="str">
        <f t="shared" si="40"/>
        <v>Snyk pyls-spyder link</v>
      </c>
      <c r="T317" s="113"/>
      <c r="U317" s="110" t="str">
        <f t="shared" si="37"/>
        <v>Exploit-DB pyls-spyder link</v>
      </c>
      <c r="V317" s="113"/>
      <c r="W317" s="113"/>
    </row>
    <row r="318" spans="1:23" ht="45" x14ac:dyDescent="0.25">
      <c r="A318" s="32">
        <v>315</v>
      </c>
      <c r="B318" s="19" t="s">
        <v>3269</v>
      </c>
      <c r="C318" s="32" t="s">
        <v>544</v>
      </c>
      <c r="D318" s="110" t="str">
        <f t="shared" si="41"/>
        <v>https://pypi.org/project/PyNaCl/1.5.0</v>
      </c>
      <c r="E318" s="9"/>
      <c r="F318" s="14"/>
      <c r="G318" s="111" t="str">
        <f t="shared" si="38"/>
        <v>https://pypi.org/project/PyNaCl/</v>
      </c>
      <c r="H318" s="12"/>
      <c r="I318" s="113"/>
      <c r="J318" s="121"/>
      <c r="K318" s="110"/>
      <c r="L318" s="110" t="str">
        <f t="shared" si="39"/>
        <v>/security</v>
      </c>
      <c r="M318" s="113"/>
      <c r="N318" s="113"/>
      <c r="O318" s="114" t="str">
        <f t="shared" si="35"/>
        <v>NVD NIST PyNaCl link</v>
      </c>
      <c r="P318" s="113"/>
      <c r="Q318" s="110" t="str">
        <f t="shared" si="36"/>
        <v>CVE MITRE PyNaCl link</v>
      </c>
      <c r="R318" s="113"/>
      <c r="S318" s="114" t="str">
        <f t="shared" si="40"/>
        <v>Snyk PyNaCl link</v>
      </c>
      <c r="T318" s="113"/>
      <c r="U318" s="110" t="str">
        <f t="shared" si="37"/>
        <v>Exploit-DB PyNaCl link</v>
      </c>
      <c r="V318" s="113"/>
      <c r="W318" s="113"/>
    </row>
    <row r="319" spans="1:23" ht="45" x14ac:dyDescent="0.25">
      <c r="A319" s="32">
        <v>316</v>
      </c>
      <c r="B319" s="19" t="s">
        <v>3277</v>
      </c>
      <c r="C319" s="32" t="s">
        <v>3278</v>
      </c>
      <c r="D319" s="110" t="str">
        <f t="shared" si="41"/>
        <v>https://pypi.org/project/pyodbc/4.0.34</v>
      </c>
      <c r="E319" s="9"/>
      <c r="F319" s="14"/>
      <c r="G319" s="111" t="str">
        <f t="shared" si="38"/>
        <v>https://pypi.org/project/pyodbc/</v>
      </c>
      <c r="H319" s="12"/>
      <c r="I319" s="113"/>
      <c r="J319" s="121"/>
      <c r="K319" s="110"/>
      <c r="L319" s="110" t="str">
        <f t="shared" si="39"/>
        <v>/security</v>
      </c>
      <c r="M319" s="113"/>
      <c r="N319" s="113"/>
      <c r="O319" s="114" t="str">
        <f t="shared" si="35"/>
        <v>NVD NIST pyodbc link</v>
      </c>
      <c r="P319" s="113"/>
      <c r="Q319" s="110" t="str">
        <f t="shared" si="36"/>
        <v>CVE MITRE pyodbc link</v>
      </c>
      <c r="R319" s="113"/>
      <c r="S319" s="114" t="str">
        <f t="shared" si="40"/>
        <v>Snyk pyodbc link</v>
      </c>
      <c r="T319" s="113"/>
      <c r="U319" s="110" t="str">
        <f t="shared" si="37"/>
        <v>Exploit-DB pyodbc link</v>
      </c>
      <c r="V319" s="113"/>
      <c r="W319" s="113"/>
    </row>
    <row r="320" spans="1:23" ht="45" x14ac:dyDescent="0.25">
      <c r="A320" s="32">
        <v>317</v>
      </c>
      <c r="B320" s="19" t="s">
        <v>3286</v>
      </c>
      <c r="C320" s="32" t="s">
        <v>500</v>
      </c>
      <c r="D320" s="110" t="str">
        <f t="shared" si="41"/>
        <v>https://pypi.org/project/pyOpenSSL/23.0.0</v>
      </c>
      <c r="E320" s="9"/>
      <c r="F320" s="14"/>
      <c r="G320" s="111" t="str">
        <f t="shared" si="38"/>
        <v>https://pypi.org/project/pyOpenSSL/</v>
      </c>
      <c r="H320" s="12"/>
      <c r="I320" s="113"/>
      <c r="J320" s="121"/>
      <c r="K320" s="110"/>
      <c r="L320" s="110" t="str">
        <f t="shared" si="39"/>
        <v>/security</v>
      </c>
      <c r="M320" s="113"/>
      <c r="N320" s="113"/>
      <c r="O320" s="114" t="str">
        <f t="shared" si="35"/>
        <v>NVD NIST pyOpenSSL link</v>
      </c>
      <c r="P320" s="113"/>
      <c r="Q320" s="110" t="str">
        <f t="shared" si="36"/>
        <v>CVE MITRE pyOpenSSL link</v>
      </c>
      <c r="R320" s="113"/>
      <c r="S320" s="114" t="str">
        <f t="shared" si="40"/>
        <v>Snyk pyOpenSSL link</v>
      </c>
      <c r="T320" s="113"/>
      <c r="U320" s="110" t="str">
        <f t="shared" si="37"/>
        <v>Exploit-DB pyOpenSSL link</v>
      </c>
      <c r="V320" s="113"/>
      <c r="W320" s="113"/>
    </row>
    <row r="321" spans="1:23" ht="45" x14ac:dyDescent="0.25">
      <c r="A321" s="32">
        <v>318</v>
      </c>
      <c r="B321" s="19" t="s">
        <v>3295</v>
      </c>
      <c r="C321" s="32" t="s">
        <v>3296</v>
      </c>
      <c r="D321" s="110" t="str">
        <f t="shared" si="41"/>
        <v>https://pypi.org/project/pyparsing/3.0.9</v>
      </c>
      <c r="E321" s="9"/>
      <c r="F321" s="14"/>
      <c r="G321" s="111" t="str">
        <f t="shared" si="38"/>
        <v>https://pypi.org/project/pyparsing/</v>
      </c>
      <c r="H321" s="12"/>
      <c r="I321" s="113"/>
      <c r="J321" s="121"/>
      <c r="K321" s="110"/>
      <c r="L321" s="110" t="str">
        <f t="shared" si="39"/>
        <v>/security</v>
      </c>
      <c r="M321" s="113"/>
      <c r="N321" s="113"/>
      <c r="O321" s="114" t="str">
        <f t="shared" si="35"/>
        <v>NVD NIST pyparsing link</v>
      </c>
      <c r="P321" s="113"/>
      <c r="Q321" s="110" t="str">
        <f t="shared" si="36"/>
        <v>CVE MITRE pyparsing link</v>
      </c>
      <c r="R321" s="113"/>
      <c r="S321" s="114" t="str">
        <f t="shared" si="40"/>
        <v>Snyk pyparsing link</v>
      </c>
      <c r="T321" s="113"/>
      <c r="U321" s="110" t="str">
        <f t="shared" si="37"/>
        <v>Exploit-DB pyparsing link</v>
      </c>
      <c r="V321" s="113"/>
      <c r="W321" s="113"/>
    </row>
    <row r="322" spans="1:23" ht="45" x14ac:dyDescent="0.25">
      <c r="A322" s="32">
        <v>319</v>
      </c>
      <c r="B322" s="19" t="s">
        <v>3305</v>
      </c>
      <c r="C322" s="32" t="s">
        <v>671</v>
      </c>
      <c r="D322" s="110" t="str">
        <f t="shared" si="41"/>
        <v>https://pypi.org/project/PyPDF2/3.0.1</v>
      </c>
      <c r="E322" s="9"/>
      <c r="F322" s="14"/>
      <c r="G322" s="111" t="str">
        <f t="shared" si="38"/>
        <v>https://pypi.org/project/PyPDF2/</v>
      </c>
      <c r="H322" s="12"/>
      <c r="I322" s="113"/>
      <c r="J322" s="121"/>
      <c r="K322" s="110"/>
      <c r="L322" s="110" t="str">
        <f t="shared" si="39"/>
        <v>/security</v>
      </c>
      <c r="M322" s="113"/>
      <c r="N322" s="113"/>
      <c r="O322" s="114" t="str">
        <f t="shared" si="35"/>
        <v>NVD NIST PyPDF2 link</v>
      </c>
      <c r="P322" s="113"/>
      <c r="Q322" s="110" t="str">
        <f t="shared" si="36"/>
        <v>CVE MITRE PyPDF2 link</v>
      </c>
      <c r="R322" s="113"/>
      <c r="S322" s="114" t="str">
        <f t="shared" si="40"/>
        <v>Snyk PyPDF2 link</v>
      </c>
      <c r="T322" s="113"/>
      <c r="U322" s="110" t="str">
        <f t="shared" si="37"/>
        <v>Exploit-DB PyPDF2 link</v>
      </c>
      <c r="V322" s="113"/>
      <c r="W322" s="113"/>
    </row>
    <row r="323" spans="1:23" ht="45" x14ac:dyDescent="0.25">
      <c r="A323" s="32">
        <v>320</v>
      </c>
      <c r="B323" s="19" t="s">
        <v>3314</v>
      </c>
      <c r="C323" s="32" t="s">
        <v>3315</v>
      </c>
      <c r="D323" s="110" t="str">
        <f t="shared" si="41"/>
        <v>https://pypi.org/project/PyQt5/5.15.7</v>
      </c>
      <c r="E323" s="9"/>
      <c r="F323" s="14"/>
      <c r="G323" s="111" t="str">
        <f t="shared" si="38"/>
        <v>https://pypi.org/project/PyQt5/</v>
      </c>
      <c r="H323" s="12"/>
      <c r="I323" s="113"/>
      <c r="J323" s="121"/>
      <c r="K323" s="110"/>
      <c r="L323" s="110" t="str">
        <f t="shared" si="39"/>
        <v>/security</v>
      </c>
      <c r="M323" s="113"/>
      <c r="N323" s="113"/>
      <c r="O323" s="114" t="str">
        <f t="shared" si="35"/>
        <v>NVD NIST PyQt5 link</v>
      </c>
      <c r="P323" s="113"/>
      <c r="Q323" s="110" t="str">
        <f t="shared" si="36"/>
        <v>CVE MITRE PyQt5 link</v>
      </c>
      <c r="R323" s="113"/>
      <c r="S323" s="114" t="str">
        <f t="shared" si="40"/>
        <v>Snyk PyQt5 link</v>
      </c>
      <c r="T323" s="113"/>
      <c r="U323" s="110" t="str">
        <f t="shared" si="37"/>
        <v>Exploit-DB PyQt5 link</v>
      </c>
      <c r="V323" s="113"/>
      <c r="W323" s="113"/>
    </row>
    <row r="324" spans="1:23" ht="45" x14ac:dyDescent="0.25">
      <c r="A324" s="32">
        <v>321</v>
      </c>
      <c r="B324" s="19" t="s">
        <v>3324</v>
      </c>
      <c r="C324" s="32" t="s">
        <v>3325</v>
      </c>
      <c r="D324" s="110" t="str">
        <f t="shared" si="41"/>
        <v>https://pypi.org/project/PyQt5-sip/12.11.0</v>
      </c>
      <c r="E324" s="9"/>
      <c r="F324" s="14"/>
      <c r="G324" s="111" t="str">
        <f t="shared" si="38"/>
        <v>https://pypi.org/project/PyQt5-sip/</v>
      </c>
      <c r="H324" s="12"/>
      <c r="I324" s="113"/>
      <c r="J324" s="121"/>
      <c r="K324" s="110"/>
      <c r="L324" s="110" t="str">
        <f t="shared" si="39"/>
        <v>/security</v>
      </c>
      <c r="M324" s="113"/>
      <c r="N324" s="113"/>
      <c r="O324" s="114" t="str">
        <f t="shared" ref="O324:O387" si="42">HYPERLINK(_xlfn.CONCAT("https://nvd.nist.gov/vuln/search/results?form_type=Basic&amp;results_type=overview&amp;query=",$B324,"&amp;search_type=all&amp;isCpeNameSearch=false"),CONCATENATE("NVD NIST ",$B324," link"))</f>
        <v>NVD NIST PyQt5-sip link</v>
      </c>
      <c r="P324" s="113"/>
      <c r="Q324" s="110" t="str">
        <f t="shared" ref="Q324:Q387" si="43">HYPERLINK(CONCATENATE("https://cve.mitre.org/cgi-bin/cvekey.cgi?keyword=",$B324),CONCATENATE("CVE MITRE ",$B324," link"))</f>
        <v>CVE MITRE PyQt5-sip link</v>
      </c>
      <c r="R324" s="113"/>
      <c r="S324" s="114" t="str">
        <f t="shared" si="40"/>
        <v>Snyk PyQt5-sip link</v>
      </c>
      <c r="T324" s="113"/>
      <c r="U324" s="110" t="str">
        <f t="shared" ref="U324:U387" si="44">HYPERLINK(CONCATENATE("https://www.exploit-db.com/search?q=",$B324,"&amp;verified=true"),CONCATENATE("Exploit-DB ",$B324," link"))</f>
        <v>Exploit-DB PyQt5-sip link</v>
      </c>
      <c r="V324" s="113"/>
      <c r="W324" s="113"/>
    </row>
    <row r="325" spans="1:23" ht="60" x14ac:dyDescent="0.25">
      <c r="A325" s="32">
        <v>322</v>
      </c>
      <c r="B325" s="19" t="s">
        <v>3334</v>
      </c>
      <c r="C325" s="32" t="s">
        <v>3335</v>
      </c>
      <c r="D325" s="110" t="str">
        <f t="shared" si="41"/>
        <v>https://pypi.org/project/PyQtWebEngine/5.15.4</v>
      </c>
      <c r="E325" s="9"/>
      <c r="F325" s="14"/>
      <c r="G325" s="111" t="str">
        <f t="shared" si="38"/>
        <v>https://pypi.org/project/PyQtWebEngine/</v>
      </c>
      <c r="H325" s="12"/>
      <c r="I325" s="113"/>
      <c r="J325" s="121"/>
      <c r="K325" s="110"/>
      <c r="L325" s="110" t="str">
        <f t="shared" si="39"/>
        <v>/security</v>
      </c>
      <c r="M325" s="113"/>
      <c r="N325" s="113"/>
      <c r="O325" s="114" t="str">
        <f t="shared" si="42"/>
        <v>NVD NIST PyQtWebEngine link</v>
      </c>
      <c r="P325" s="113"/>
      <c r="Q325" s="110" t="str">
        <f t="shared" si="43"/>
        <v>CVE MITRE PyQtWebEngine link</v>
      </c>
      <c r="R325" s="113"/>
      <c r="S325" s="114" t="str">
        <f t="shared" si="40"/>
        <v>Snyk PyQtWebEngine link</v>
      </c>
      <c r="T325" s="113"/>
      <c r="U325" s="110" t="str">
        <f t="shared" si="44"/>
        <v>Exploit-DB PyQtWebEngine link</v>
      </c>
      <c r="V325" s="113"/>
      <c r="W325" s="113"/>
    </row>
    <row r="326" spans="1:23" ht="45" x14ac:dyDescent="0.25">
      <c r="A326" s="32">
        <v>323</v>
      </c>
      <c r="B326" s="19" t="s">
        <v>3343</v>
      </c>
      <c r="C326" s="32" t="s">
        <v>2183</v>
      </c>
      <c r="D326" s="110" t="str">
        <f t="shared" si="41"/>
        <v>https://pypi.org/project/pyreadline3/3.4.1</v>
      </c>
      <c r="E326" s="9"/>
      <c r="F326" s="14"/>
      <c r="G326" s="111" t="str">
        <f t="shared" si="38"/>
        <v>https://pypi.org/project/pyreadline3/</v>
      </c>
      <c r="H326" s="12"/>
      <c r="I326" s="113"/>
      <c r="J326" s="121"/>
      <c r="K326" s="110"/>
      <c r="L326" s="110" t="str">
        <f t="shared" si="39"/>
        <v>/security</v>
      </c>
      <c r="M326" s="113"/>
      <c r="N326" s="113"/>
      <c r="O326" s="114" t="str">
        <f t="shared" si="42"/>
        <v>NVD NIST pyreadline3 link</v>
      </c>
      <c r="P326" s="113"/>
      <c r="Q326" s="110" t="str">
        <f t="shared" si="43"/>
        <v>CVE MITRE pyreadline3 link</v>
      </c>
      <c r="R326" s="113"/>
      <c r="S326" s="114" t="str">
        <f t="shared" si="40"/>
        <v>Snyk pyreadline3 link</v>
      </c>
      <c r="T326" s="113"/>
      <c r="U326" s="110" t="str">
        <f t="shared" si="44"/>
        <v>Exploit-DB pyreadline3 link</v>
      </c>
      <c r="V326" s="113"/>
      <c r="W326" s="113"/>
    </row>
    <row r="327" spans="1:23" ht="45" x14ac:dyDescent="0.25">
      <c r="A327" s="32">
        <v>324</v>
      </c>
      <c r="B327" s="19" t="s">
        <v>3353</v>
      </c>
      <c r="C327" s="32" t="s">
        <v>101</v>
      </c>
      <c r="D327" s="110" t="str">
        <f t="shared" si="41"/>
        <v>https://pypi.org/project/pyrsistent/0.18.0</v>
      </c>
      <c r="E327" s="9"/>
      <c r="F327" s="14"/>
      <c r="G327" s="111" t="str">
        <f t="shared" si="38"/>
        <v>https://pypi.org/project/pyrsistent/</v>
      </c>
      <c r="H327" s="12"/>
      <c r="I327" s="113"/>
      <c r="J327" s="121"/>
      <c r="K327" s="110"/>
      <c r="L327" s="110" t="str">
        <f t="shared" si="39"/>
        <v>/security</v>
      </c>
      <c r="M327" s="113"/>
      <c r="N327" s="113"/>
      <c r="O327" s="114" t="str">
        <f t="shared" si="42"/>
        <v>NVD NIST pyrsistent link</v>
      </c>
      <c r="P327" s="113"/>
      <c r="Q327" s="110" t="str">
        <f t="shared" si="43"/>
        <v>CVE MITRE pyrsistent link</v>
      </c>
      <c r="R327" s="113"/>
      <c r="S327" s="114" t="str">
        <f t="shared" si="40"/>
        <v>Snyk pyrsistent link</v>
      </c>
      <c r="T327" s="113"/>
      <c r="U327" s="110" t="str">
        <f t="shared" si="44"/>
        <v>Exploit-DB pyrsistent link</v>
      </c>
      <c r="V327" s="113"/>
      <c r="W327" s="113"/>
    </row>
    <row r="328" spans="1:23" ht="45" x14ac:dyDescent="0.25">
      <c r="A328" s="32">
        <v>325</v>
      </c>
      <c r="B328" s="19" t="s">
        <v>3366</v>
      </c>
      <c r="C328" s="32" t="s">
        <v>2131</v>
      </c>
      <c r="D328" s="110" t="str">
        <f t="shared" si="41"/>
        <v>https://pypi.org/project/PySocks/1.7.1</v>
      </c>
      <c r="E328" s="9"/>
      <c r="F328" s="14"/>
      <c r="G328" s="111" t="str">
        <f t="shared" si="38"/>
        <v>https://pypi.org/project/PySocks/</v>
      </c>
      <c r="H328" s="12"/>
      <c r="I328" s="113"/>
      <c r="J328" s="121"/>
      <c r="K328" s="110"/>
      <c r="L328" s="110" t="str">
        <f t="shared" si="39"/>
        <v>/security</v>
      </c>
      <c r="M328" s="113"/>
      <c r="N328" s="113"/>
      <c r="O328" s="114" t="str">
        <f t="shared" si="42"/>
        <v>NVD NIST PySocks link</v>
      </c>
      <c r="P328" s="113"/>
      <c r="Q328" s="110" t="str">
        <f t="shared" si="43"/>
        <v>CVE MITRE PySocks link</v>
      </c>
      <c r="R328" s="113"/>
      <c r="S328" s="114" t="str">
        <f t="shared" si="40"/>
        <v>Snyk PySocks link</v>
      </c>
      <c r="T328" s="113"/>
      <c r="U328" s="110" t="str">
        <f t="shared" si="44"/>
        <v>Exploit-DB PySocks link</v>
      </c>
      <c r="V328" s="113"/>
      <c r="W328" s="113"/>
    </row>
    <row r="329" spans="1:23" ht="45" x14ac:dyDescent="0.25">
      <c r="A329" s="32">
        <v>326</v>
      </c>
      <c r="B329" s="19" t="s">
        <v>3022</v>
      </c>
      <c r="C329" s="32" t="s">
        <v>3375</v>
      </c>
      <c r="D329" s="110" t="str">
        <f t="shared" si="41"/>
        <v>https://pypi.org/project/pytest/7.3.1</v>
      </c>
      <c r="E329" s="9"/>
      <c r="F329" s="14"/>
      <c r="G329" s="111" t="str">
        <f t="shared" si="38"/>
        <v>https://pypi.org/project/pytest/</v>
      </c>
      <c r="H329" s="12"/>
      <c r="I329" s="113"/>
      <c r="J329" s="121"/>
      <c r="K329" s="110"/>
      <c r="L329" s="110" t="str">
        <f t="shared" si="39"/>
        <v>/security</v>
      </c>
      <c r="M329" s="113"/>
      <c r="N329" s="113"/>
      <c r="O329" s="114" t="str">
        <f t="shared" si="42"/>
        <v>NVD NIST pytest link</v>
      </c>
      <c r="P329" s="113"/>
      <c r="Q329" s="110" t="str">
        <f t="shared" si="43"/>
        <v>CVE MITRE pytest link</v>
      </c>
      <c r="R329" s="113"/>
      <c r="S329" s="114" t="str">
        <f t="shared" si="40"/>
        <v>Snyk pytest link</v>
      </c>
      <c r="T329" s="113"/>
      <c r="U329" s="110" t="str">
        <f t="shared" si="44"/>
        <v>Exploit-DB pytest link</v>
      </c>
      <c r="V329" s="113"/>
      <c r="W329" s="113"/>
    </row>
    <row r="330" spans="1:23" ht="60" x14ac:dyDescent="0.25">
      <c r="A330" s="32">
        <v>327</v>
      </c>
      <c r="B330" s="19" t="s">
        <v>3385</v>
      </c>
      <c r="C330" s="32" t="s">
        <v>2931</v>
      </c>
      <c r="D330" s="110" t="str">
        <f t="shared" si="41"/>
        <v>https://pypi.org/project/pytest-arraydiff/0.5.0</v>
      </c>
      <c r="E330" s="9"/>
      <c r="F330" s="14"/>
      <c r="G330" s="111" t="str">
        <f t="shared" si="38"/>
        <v>https://pypi.org/project/pytest-arraydiff/</v>
      </c>
      <c r="H330" s="12"/>
      <c r="I330" s="113"/>
      <c r="J330" s="121"/>
      <c r="K330" s="110"/>
      <c r="L330" s="110" t="str">
        <f t="shared" si="39"/>
        <v>/security</v>
      </c>
      <c r="M330" s="113"/>
      <c r="N330" s="113"/>
      <c r="O330" s="114" t="str">
        <f t="shared" si="42"/>
        <v>NVD NIST pytest-arraydiff link</v>
      </c>
      <c r="P330" s="113"/>
      <c r="Q330" s="110" t="str">
        <f t="shared" si="43"/>
        <v>CVE MITRE pytest-arraydiff link</v>
      </c>
      <c r="R330" s="113"/>
      <c r="S330" s="114" t="str">
        <f t="shared" si="40"/>
        <v>Snyk pytest-arraydiff link</v>
      </c>
      <c r="T330" s="113"/>
      <c r="U330" s="110" t="str">
        <f t="shared" si="44"/>
        <v>Exploit-DB pytest-arraydiff link</v>
      </c>
      <c r="V330" s="113"/>
      <c r="W330" s="113"/>
    </row>
    <row r="331" spans="1:23" ht="60" x14ac:dyDescent="0.25">
      <c r="A331" s="32">
        <v>328</v>
      </c>
      <c r="B331" s="19" t="s">
        <v>3394</v>
      </c>
      <c r="C331" s="32" t="s">
        <v>1801</v>
      </c>
      <c r="D331" s="110" t="str">
        <f t="shared" si="41"/>
        <v>https://pypi.org/project/pytest-astropy/0.10.0</v>
      </c>
      <c r="E331" s="9"/>
      <c r="F331" s="14"/>
      <c r="G331" s="111" t="str">
        <f t="shared" si="38"/>
        <v>https://pypi.org/project/pytest-astropy/</v>
      </c>
      <c r="H331" s="12"/>
      <c r="I331" s="113"/>
      <c r="J331" s="121"/>
      <c r="K331" s="110"/>
      <c r="L331" s="110" t="str">
        <f t="shared" si="39"/>
        <v>/security</v>
      </c>
      <c r="M331" s="113"/>
      <c r="N331" s="113"/>
      <c r="O331" s="114" t="str">
        <f t="shared" si="42"/>
        <v>NVD NIST pytest-astropy link</v>
      </c>
      <c r="P331" s="113"/>
      <c r="Q331" s="110" t="str">
        <f t="shared" si="43"/>
        <v>CVE MITRE pytest-astropy link</v>
      </c>
      <c r="R331" s="113"/>
      <c r="S331" s="114" t="str">
        <f t="shared" si="40"/>
        <v>Snyk pytest-astropy link</v>
      </c>
      <c r="T331" s="113"/>
      <c r="U331" s="110" t="str">
        <f t="shared" si="44"/>
        <v>Exploit-DB pytest-astropy link</v>
      </c>
      <c r="V331" s="113"/>
      <c r="W331" s="113"/>
    </row>
    <row r="332" spans="1:23" ht="60" x14ac:dyDescent="0.25">
      <c r="A332" s="32">
        <v>329</v>
      </c>
      <c r="B332" s="19" t="s">
        <v>3403</v>
      </c>
      <c r="C332" s="32" t="s">
        <v>683</v>
      </c>
      <c r="D332" s="110" t="str">
        <f t="shared" si="41"/>
        <v>https://pypi.org/project/pytest-astropy-header/0.2.2</v>
      </c>
      <c r="E332" s="9"/>
      <c r="F332" s="14"/>
      <c r="G332" s="111" t="str">
        <f t="shared" si="38"/>
        <v>https://pypi.org/project/pytest-astropy-header/</v>
      </c>
      <c r="H332" s="12"/>
      <c r="I332" s="113"/>
      <c r="J332" s="121"/>
      <c r="K332" s="110"/>
      <c r="L332" s="110" t="str">
        <f t="shared" si="39"/>
        <v>/security</v>
      </c>
      <c r="M332" s="113"/>
      <c r="N332" s="113"/>
      <c r="O332" s="114" t="str">
        <f t="shared" si="42"/>
        <v>NVD NIST pytest-astropy-header link</v>
      </c>
      <c r="P332" s="113"/>
      <c r="Q332" s="110" t="str">
        <f t="shared" si="43"/>
        <v>CVE MITRE pytest-astropy-header link</v>
      </c>
      <c r="R332" s="113"/>
      <c r="S332" s="114" t="str">
        <f t="shared" si="40"/>
        <v>Snyk pytest-astropy-header link</v>
      </c>
      <c r="T332" s="113"/>
      <c r="U332" s="110" t="str">
        <f t="shared" si="44"/>
        <v>Exploit-DB pytest-astropy-header link</v>
      </c>
      <c r="V332" s="113"/>
      <c r="W332" s="113"/>
    </row>
    <row r="333" spans="1:23" ht="45" x14ac:dyDescent="0.25">
      <c r="A333" s="32">
        <v>330</v>
      </c>
      <c r="B333" s="19" t="s">
        <v>3412</v>
      </c>
      <c r="C333" s="32" t="s">
        <v>461</v>
      </c>
      <c r="D333" s="110" t="str">
        <f t="shared" si="41"/>
        <v>https://pypi.org/project/pytest-cov/4.1.0</v>
      </c>
      <c r="E333" s="9"/>
      <c r="F333" s="14"/>
      <c r="G333" s="111" t="str">
        <f t="shared" si="38"/>
        <v>https://pypi.org/project/pytest-cov/</v>
      </c>
      <c r="H333" s="12"/>
      <c r="I333" s="113"/>
      <c r="J333" s="121"/>
      <c r="K333" s="110"/>
      <c r="L333" s="110" t="str">
        <f t="shared" si="39"/>
        <v>/security</v>
      </c>
      <c r="M333" s="113"/>
      <c r="N333" s="113"/>
      <c r="O333" s="114" t="str">
        <f t="shared" si="42"/>
        <v>NVD NIST pytest-cov link</v>
      </c>
      <c r="P333" s="113"/>
      <c r="Q333" s="110" t="str">
        <f t="shared" si="43"/>
        <v>CVE MITRE pytest-cov link</v>
      </c>
      <c r="R333" s="113"/>
      <c r="S333" s="114" t="str">
        <f t="shared" si="40"/>
        <v>Snyk pytest-cov link</v>
      </c>
      <c r="T333" s="113"/>
      <c r="U333" s="110" t="str">
        <f t="shared" si="44"/>
        <v>Exploit-DB pytest-cov link</v>
      </c>
      <c r="V333" s="113"/>
      <c r="W333" s="113"/>
    </row>
    <row r="334" spans="1:23" ht="60" x14ac:dyDescent="0.25">
      <c r="A334" s="32">
        <v>331</v>
      </c>
      <c r="B334" s="19" t="s">
        <v>3422</v>
      </c>
      <c r="C334" s="32" t="s">
        <v>1577</v>
      </c>
      <c r="D334" s="110" t="str">
        <f t="shared" si="41"/>
        <v>https://pypi.org/project/pytest-doctestplus/0.13.0</v>
      </c>
      <c r="E334" s="9"/>
      <c r="F334" s="14"/>
      <c r="G334" s="111" t="str">
        <f t="shared" si="38"/>
        <v>https://pypi.org/project/pytest-doctestplus/</v>
      </c>
      <c r="H334" s="12"/>
      <c r="I334" s="113"/>
      <c r="J334" s="121"/>
      <c r="K334" s="110"/>
      <c r="L334" s="110" t="str">
        <f t="shared" si="39"/>
        <v>/security</v>
      </c>
      <c r="M334" s="113"/>
      <c r="N334" s="113"/>
      <c r="O334" s="114" t="str">
        <f t="shared" si="42"/>
        <v>NVD NIST pytest-doctestplus link</v>
      </c>
      <c r="P334" s="113"/>
      <c r="Q334" s="110" t="str">
        <f t="shared" si="43"/>
        <v>CVE MITRE pytest-doctestplus link</v>
      </c>
      <c r="R334" s="113"/>
      <c r="S334" s="114" t="str">
        <f t="shared" si="40"/>
        <v>Snyk pytest-doctestplus link</v>
      </c>
      <c r="T334" s="113"/>
      <c r="U334" s="110" t="str">
        <f t="shared" si="44"/>
        <v>Exploit-DB pytest-doctestplus link</v>
      </c>
      <c r="V334" s="113"/>
      <c r="W334" s="113"/>
    </row>
    <row r="335" spans="1:23" ht="75" x14ac:dyDescent="0.25">
      <c r="A335" s="32">
        <v>332</v>
      </c>
      <c r="B335" s="19" t="s">
        <v>3431</v>
      </c>
      <c r="C335" s="32" t="s">
        <v>682</v>
      </c>
      <c r="D335" s="110" t="str">
        <f t="shared" si="41"/>
        <v>https://pypi.org/project/pytest-filter-subpackage/0.1.2</v>
      </c>
      <c r="E335" s="9"/>
      <c r="F335" s="14"/>
      <c r="G335" s="111" t="str">
        <f t="shared" si="38"/>
        <v>https://pypi.org/project/pytest-filter-subpackage/</v>
      </c>
      <c r="H335" s="12"/>
      <c r="I335" s="113"/>
      <c r="J335" s="121"/>
      <c r="K335" s="110"/>
      <c r="L335" s="110" t="str">
        <f t="shared" si="39"/>
        <v>/security</v>
      </c>
      <c r="M335" s="113"/>
      <c r="N335" s="113"/>
      <c r="O335" s="114" t="str">
        <f t="shared" si="42"/>
        <v>NVD NIST pytest-filter-subpackage link</v>
      </c>
      <c r="P335" s="113"/>
      <c r="Q335" s="110" t="str">
        <f t="shared" si="43"/>
        <v>CVE MITRE pytest-filter-subpackage link</v>
      </c>
      <c r="R335" s="113"/>
      <c r="S335" s="114" t="str">
        <f t="shared" si="40"/>
        <v>Snyk pytest-filter-subpackage link</v>
      </c>
      <c r="T335" s="113"/>
      <c r="U335" s="110" t="str">
        <f t="shared" si="44"/>
        <v>Exploit-DB pytest-filter-subpackage link</v>
      </c>
      <c r="V335" s="113"/>
      <c r="W335" s="113"/>
    </row>
    <row r="336" spans="1:23" ht="45" x14ac:dyDescent="0.25">
      <c r="A336" s="32">
        <v>333</v>
      </c>
      <c r="B336" s="19" t="s">
        <v>3440</v>
      </c>
      <c r="C336" s="32" t="s">
        <v>3441</v>
      </c>
      <c r="D336" s="110" t="str">
        <f t="shared" si="41"/>
        <v>https://pypi.org/project/pytest-mock/3.11.1</v>
      </c>
      <c r="E336" s="9"/>
      <c r="F336" s="14"/>
      <c r="G336" s="111" t="str">
        <f t="shared" si="38"/>
        <v>https://pypi.org/project/pytest-mock/</v>
      </c>
      <c r="H336" s="12"/>
      <c r="I336" s="113"/>
      <c r="J336" s="121"/>
      <c r="K336" s="110"/>
      <c r="L336" s="110" t="str">
        <f t="shared" si="39"/>
        <v>/security</v>
      </c>
      <c r="M336" s="113"/>
      <c r="N336" s="113"/>
      <c r="O336" s="114" t="str">
        <f t="shared" si="42"/>
        <v>NVD NIST pytest-mock link</v>
      </c>
      <c r="P336" s="113"/>
      <c r="Q336" s="110" t="str">
        <f t="shared" si="43"/>
        <v>CVE MITRE pytest-mock link</v>
      </c>
      <c r="R336" s="113"/>
      <c r="S336" s="114" t="str">
        <f t="shared" si="40"/>
        <v>Snyk pytest-mock link</v>
      </c>
      <c r="T336" s="113"/>
      <c r="U336" s="110" t="str">
        <f t="shared" si="44"/>
        <v>Exploit-DB pytest-mock link</v>
      </c>
      <c r="V336" s="113"/>
      <c r="W336" s="113"/>
    </row>
    <row r="337" spans="1:23" ht="60" x14ac:dyDescent="0.25">
      <c r="A337" s="32">
        <v>334</v>
      </c>
      <c r="B337" s="19" t="s">
        <v>3451</v>
      </c>
      <c r="C337" s="32" t="s">
        <v>2931</v>
      </c>
      <c r="D337" s="110" t="str">
        <f t="shared" si="41"/>
        <v>https://pypi.org/project/pytest-openfiles/0.5.0</v>
      </c>
      <c r="E337" s="9"/>
      <c r="F337" s="14"/>
      <c r="G337" s="111" t="str">
        <f t="shared" ref="G337:G400" si="45">HYPERLINK(_xlfn.CONCAT("https://pypi.org/project/",$B337,"/",$F337))</f>
        <v>https://pypi.org/project/pytest-openfiles/</v>
      </c>
      <c r="H337" s="12"/>
      <c r="I337" s="113"/>
      <c r="J337" s="121"/>
      <c r="K337" s="110"/>
      <c r="L337" s="110" t="str">
        <f t="shared" si="39"/>
        <v>/security</v>
      </c>
      <c r="M337" s="113"/>
      <c r="N337" s="113"/>
      <c r="O337" s="114" t="str">
        <f t="shared" si="42"/>
        <v>NVD NIST pytest-openfiles link</v>
      </c>
      <c r="P337" s="113"/>
      <c r="Q337" s="110" t="str">
        <f t="shared" si="43"/>
        <v>CVE MITRE pytest-openfiles link</v>
      </c>
      <c r="R337" s="113"/>
      <c r="S337" s="114" t="str">
        <f t="shared" si="40"/>
        <v>Snyk pytest-openfiles link</v>
      </c>
      <c r="T337" s="113"/>
      <c r="U337" s="110" t="str">
        <f t="shared" si="44"/>
        <v>Exploit-DB pytest-openfiles link</v>
      </c>
      <c r="V337" s="113"/>
      <c r="W337" s="113"/>
    </row>
    <row r="338" spans="1:23" ht="60" x14ac:dyDescent="0.25">
      <c r="A338" s="32">
        <v>335</v>
      </c>
      <c r="B338" s="19" t="s">
        <v>3460</v>
      </c>
      <c r="C338" s="32" t="s">
        <v>793</v>
      </c>
      <c r="D338" s="110" t="str">
        <f t="shared" si="41"/>
        <v>https://pypi.org/project/pytest-remotedata/0.4.0</v>
      </c>
      <c r="E338" s="9"/>
      <c r="F338" s="14"/>
      <c r="G338" s="111" t="str">
        <f t="shared" si="45"/>
        <v>https://pypi.org/project/pytest-remotedata/</v>
      </c>
      <c r="H338" s="12"/>
      <c r="I338" s="113"/>
      <c r="J338" s="121"/>
      <c r="K338" s="110"/>
      <c r="L338" s="110" t="str">
        <f t="shared" si="39"/>
        <v>/security</v>
      </c>
      <c r="M338" s="113"/>
      <c r="N338" s="113"/>
      <c r="O338" s="114" t="str">
        <f t="shared" si="42"/>
        <v>NVD NIST pytest-remotedata link</v>
      </c>
      <c r="P338" s="113"/>
      <c r="Q338" s="110" t="str">
        <f t="shared" si="43"/>
        <v>CVE MITRE pytest-remotedata link</v>
      </c>
      <c r="R338" s="113"/>
      <c r="S338" s="114" t="str">
        <f t="shared" si="40"/>
        <v>Snyk pytest-remotedata link</v>
      </c>
      <c r="T338" s="113"/>
      <c r="U338" s="110" t="str">
        <f t="shared" si="44"/>
        <v>Exploit-DB pytest-remotedata link</v>
      </c>
      <c r="V338" s="113"/>
      <c r="W338" s="113"/>
    </row>
    <row r="339" spans="1:23" ht="60" x14ac:dyDescent="0.25">
      <c r="A339" s="32">
        <v>336</v>
      </c>
      <c r="B339" s="19" t="s">
        <v>3470</v>
      </c>
      <c r="C339" s="32" t="s">
        <v>3471</v>
      </c>
      <c r="D339" s="110" t="str">
        <f t="shared" si="41"/>
        <v>https://pypi.org/project/python-dateutil/2.8.2</v>
      </c>
      <c r="E339" s="9"/>
      <c r="F339" s="14"/>
      <c r="G339" s="111" t="str">
        <f t="shared" si="45"/>
        <v>https://pypi.org/project/python-dateutil/</v>
      </c>
      <c r="H339" s="12"/>
      <c r="I339" s="113"/>
      <c r="J339" s="121"/>
      <c r="K339" s="110"/>
      <c r="L339" s="110" t="str">
        <f t="shared" si="39"/>
        <v>/security</v>
      </c>
      <c r="M339" s="113"/>
      <c r="N339" s="113"/>
      <c r="O339" s="114" t="str">
        <f t="shared" si="42"/>
        <v>NVD NIST python-dateutil link</v>
      </c>
      <c r="P339" s="113"/>
      <c r="Q339" s="110" t="str">
        <f t="shared" si="43"/>
        <v>CVE MITRE python-dateutil link</v>
      </c>
      <c r="R339" s="113"/>
      <c r="S339" s="114" t="str">
        <f t="shared" si="40"/>
        <v>Snyk python-dateutil link</v>
      </c>
      <c r="T339" s="113"/>
      <c r="U339" s="110" t="str">
        <f t="shared" si="44"/>
        <v>Exploit-DB python-dateutil link</v>
      </c>
      <c r="V339" s="113"/>
      <c r="W339" s="113"/>
    </row>
    <row r="340" spans="1:23" ht="45" x14ac:dyDescent="0.25">
      <c r="A340" s="32">
        <v>337</v>
      </c>
      <c r="B340" s="19" t="s">
        <v>3481</v>
      </c>
      <c r="C340" s="32" t="s">
        <v>3482</v>
      </c>
      <c r="D340" s="110" t="str">
        <f t="shared" si="41"/>
        <v>https://pypi.org/project/python-docx/0.8.11</v>
      </c>
      <c r="E340" s="9"/>
      <c r="F340" s="14"/>
      <c r="G340" s="111" t="str">
        <f t="shared" si="45"/>
        <v>https://pypi.org/project/python-docx/</v>
      </c>
      <c r="H340" s="12"/>
      <c r="I340" s="113"/>
      <c r="J340" s="121"/>
      <c r="K340" s="110"/>
      <c r="L340" s="110" t="str">
        <f t="shared" si="39"/>
        <v>/security</v>
      </c>
      <c r="M340" s="113"/>
      <c r="N340" s="113"/>
      <c r="O340" s="114" t="str">
        <f t="shared" si="42"/>
        <v>NVD NIST python-docx link</v>
      </c>
      <c r="P340" s="113"/>
      <c r="Q340" s="110" t="str">
        <f t="shared" si="43"/>
        <v>CVE MITRE python-docx link</v>
      </c>
      <c r="R340" s="113"/>
      <c r="S340" s="114" t="str">
        <f t="shared" si="40"/>
        <v>Snyk python-docx link</v>
      </c>
      <c r="T340" s="113"/>
      <c r="U340" s="110" t="str">
        <f t="shared" si="44"/>
        <v>Exploit-DB python-docx link</v>
      </c>
      <c r="V340" s="113"/>
      <c r="W340" s="113"/>
    </row>
    <row r="341" spans="1:23" ht="60" x14ac:dyDescent="0.25">
      <c r="A341" s="32">
        <v>338</v>
      </c>
      <c r="B341" s="19" t="s">
        <v>3491</v>
      </c>
      <c r="C341" s="32" t="s">
        <v>3145</v>
      </c>
      <c r="D341" s="110" t="str">
        <f t="shared" si="41"/>
        <v>https://pypi.org/project/python-json-logger/2.0.7</v>
      </c>
      <c r="E341" s="9"/>
      <c r="F341" s="14"/>
      <c r="G341" s="111" t="str">
        <f t="shared" si="45"/>
        <v>https://pypi.org/project/python-json-logger/</v>
      </c>
      <c r="H341" s="12"/>
      <c r="I341" s="113"/>
      <c r="J341" s="121"/>
      <c r="K341" s="110"/>
      <c r="L341" s="110" t="str">
        <f t="shared" si="39"/>
        <v>/security</v>
      </c>
      <c r="M341" s="113"/>
      <c r="N341" s="113"/>
      <c r="O341" s="114" t="str">
        <f t="shared" si="42"/>
        <v>NVD NIST python-json-logger link</v>
      </c>
      <c r="P341" s="113"/>
      <c r="Q341" s="110" t="str">
        <f t="shared" si="43"/>
        <v>CVE MITRE python-json-logger link</v>
      </c>
      <c r="R341" s="113"/>
      <c r="S341" s="114" t="str">
        <f t="shared" si="40"/>
        <v>Snyk python-json-logger link</v>
      </c>
      <c r="T341" s="113"/>
      <c r="U341" s="110" t="str">
        <f t="shared" si="44"/>
        <v>Exploit-DB python-json-logger link</v>
      </c>
      <c r="V341" s="113"/>
      <c r="W341" s="113"/>
    </row>
    <row r="342" spans="1:23" ht="75" x14ac:dyDescent="0.25">
      <c r="A342" s="32">
        <v>339</v>
      </c>
      <c r="B342" s="19" t="s">
        <v>3501</v>
      </c>
      <c r="C342" s="32" t="s">
        <v>793</v>
      </c>
      <c r="D342" s="110" t="str">
        <f t="shared" si="41"/>
        <v>https://pypi.org/project/python-jsonrpc-server/0.4.0</v>
      </c>
      <c r="E342" s="9"/>
      <c r="F342" s="14"/>
      <c r="G342" s="111" t="str">
        <f t="shared" si="45"/>
        <v>https://pypi.org/project/python-jsonrpc-server/</v>
      </c>
      <c r="H342" s="12"/>
      <c r="I342" s="113"/>
      <c r="J342" s="121"/>
      <c r="K342" s="110"/>
      <c r="L342" s="110" t="str">
        <f t="shared" si="39"/>
        <v>/security</v>
      </c>
      <c r="M342" s="113"/>
      <c r="N342" s="113"/>
      <c r="O342" s="114" t="str">
        <f t="shared" si="42"/>
        <v>NVD NIST python-jsonrpc-server link</v>
      </c>
      <c r="P342" s="113"/>
      <c r="Q342" s="110" t="str">
        <f t="shared" si="43"/>
        <v>CVE MITRE python-jsonrpc-server link</v>
      </c>
      <c r="R342" s="113"/>
      <c r="S342" s="114" t="str">
        <f t="shared" si="40"/>
        <v>Snyk python-jsonrpc-server link</v>
      </c>
      <c r="T342" s="113"/>
      <c r="U342" s="110" t="str">
        <f t="shared" si="44"/>
        <v>Exploit-DB python-jsonrpc-server link</v>
      </c>
      <c r="V342" s="113"/>
      <c r="W342" s="113"/>
    </row>
    <row r="343" spans="1:23" ht="75" x14ac:dyDescent="0.25">
      <c r="A343" s="32">
        <v>340</v>
      </c>
      <c r="B343" s="19" t="s">
        <v>3510</v>
      </c>
      <c r="C343" s="32" t="s">
        <v>3511</v>
      </c>
      <c r="D343" s="110" t="str">
        <f t="shared" si="41"/>
        <v>https://pypi.org/project/python-language-server/0.26.1</v>
      </c>
      <c r="E343" s="9"/>
      <c r="F343" s="14"/>
      <c r="G343" s="111" t="str">
        <f t="shared" si="45"/>
        <v>https://pypi.org/project/python-language-server/</v>
      </c>
      <c r="H343" s="12"/>
      <c r="I343" s="113"/>
      <c r="J343" s="121"/>
      <c r="K343" s="110"/>
      <c r="L343" s="110" t="str">
        <f t="shared" si="39"/>
        <v>/security</v>
      </c>
      <c r="M343" s="113"/>
      <c r="N343" s="113"/>
      <c r="O343" s="114" t="str">
        <f t="shared" si="42"/>
        <v>NVD NIST python-language-server link</v>
      </c>
      <c r="P343" s="113"/>
      <c r="Q343" s="110" t="str">
        <f t="shared" si="43"/>
        <v>CVE MITRE python-language-server link</v>
      </c>
      <c r="R343" s="113"/>
      <c r="S343" s="114" t="str">
        <f t="shared" si="40"/>
        <v>Snyk python-language-server link</v>
      </c>
      <c r="T343" s="113"/>
      <c r="U343" s="110" t="str">
        <f t="shared" si="44"/>
        <v>Exploit-DB python-language-server link</v>
      </c>
      <c r="V343" s="113"/>
      <c r="W343" s="113"/>
    </row>
    <row r="344" spans="1:23" ht="60" x14ac:dyDescent="0.25">
      <c r="A344" s="32">
        <v>341</v>
      </c>
      <c r="B344" s="19" t="s">
        <v>3521</v>
      </c>
      <c r="C344" s="32" t="s">
        <v>654</v>
      </c>
      <c r="D344" s="110" t="str">
        <f t="shared" si="41"/>
        <v>https://pypi.org/project/python-lsp-black/1.2.1</v>
      </c>
      <c r="E344" s="9"/>
      <c r="F344" s="14"/>
      <c r="G344" s="111" t="str">
        <f t="shared" si="45"/>
        <v>https://pypi.org/project/python-lsp-black/</v>
      </c>
      <c r="H344" s="12"/>
      <c r="I344" s="113"/>
      <c r="J344" s="121"/>
      <c r="K344" s="110"/>
      <c r="L344" s="110" t="str">
        <f t="shared" si="39"/>
        <v>/security</v>
      </c>
      <c r="M344" s="113"/>
      <c r="N344" s="113"/>
      <c r="O344" s="114" t="str">
        <f t="shared" si="42"/>
        <v>NVD NIST python-lsp-black link</v>
      </c>
      <c r="P344" s="113"/>
      <c r="Q344" s="110" t="str">
        <f t="shared" si="43"/>
        <v>CVE MITRE python-lsp-black link</v>
      </c>
      <c r="R344" s="113"/>
      <c r="S344" s="114" t="str">
        <f t="shared" si="40"/>
        <v>Snyk python-lsp-black link</v>
      </c>
      <c r="T344" s="113"/>
      <c r="U344" s="110" t="str">
        <f t="shared" si="44"/>
        <v>Exploit-DB python-lsp-black link</v>
      </c>
      <c r="V344" s="113"/>
      <c r="W344" s="113"/>
    </row>
    <row r="345" spans="1:23" ht="60" x14ac:dyDescent="0.25">
      <c r="A345" s="32">
        <v>342</v>
      </c>
      <c r="B345" s="19" t="s">
        <v>3530</v>
      </c>
      <c r="C345" s="32" t="s">
        <v>112</v>
      </c>
      <c r="D345" s="110" t="str">
        <f t="shared" si="41"/>
        <v>https://pypi.org/project/python-lsp-jsonrpc/1.0.0</v>
      </c>
      <c r="E345" s="9"/>
      <c r="F345" s="14"/>
      <c r="G345" s="111" t="str">
        <f t="shared" si="45"/>
        <v>https://pypi.org/project/python-lsp-jsonrpc/</v>
      </c>
      <c r="H345" s="12"/>
      <c r="I345" s="113"/>
      <c r="J345" s="121"/>
      <c r="K345" s="110"/>
      <c r="L345" s="110" t="str">
        <f t="shared" si="39"/>
        <v>/security</v>
      </c>
      <c r="M345" s="113"/>
      <c r="N345" s="113"/>
      <c r="O345" s="114" t="str">
        <f t="shared" si="42"/>
        <v>NVD NIST python-lsp-jsonrpc link</v>
      </c>
      <c r="P345" s="113"/>
      <c r="Q345" s="110" t="str">
        <f t="shared" si="43"/>
        <v>CVE MITRE python-lsp-jsonrpc link</v>
      </c>
      <c r="R345" s="113"/>
      <c r="S345" s="114" t="str">
        <f t="shared" si="40"/>
        <v>Snyk python-lsp-jsonrpc link</v>
      </c>
      <c r="T345" s="113"/>
      <c r="U345" s="110" t="str">
        <f t="shared" si="44"/>
        <v>Exploit-DB python-lsp-jsonrpc link</v>
      </c>
      <c r="V345" s="113"/>
      <c r="W345" s="113"/>
    </row>
    <row r="346" spans="1:23" ht="60" x14ac:dyDescent="0.25">
      <c r="A346" s="32">
        <v>343</v>
      </c>
      <c r="B346" s="19" t="s">
        <v>3262</v>
      </c>
      <c r="C346" s="32" t="s">
        <v>3540</v>
      </c>
      <c r="D346" s="110" t="str">
        <f t="shared" si="41"/>
        <v>https://pypi.org/project/python-lsp-server/1.7.4</v>
      </c>
      <c r="E346" s="9"/>
      <c r="F346" s="14"/>
      <c r="G346" s="111" t="str">
        <f t="shared" si="45"/>
        <v>https://pypi.org/project/python-lsp-server/</v>
      </c>
      <c r="H346" s="12"/>
      <c r="I346" s="113"/>
      <c r="J346" s="121"/>
      <c r="K346" s="110"/>
      <c r="L346" s="110" t="str">
        <f t="shared" si="39"/>
        <v>/security</v>
      </c>
      <c r="M346" s="113"/>
      <c r="N346" s="113"/>
      <c r="O346" s="114" t="str">
        <f t="shared" si="42"/>
        <v>NVD NIST python-lsp-server link</v>
      </c>
      <c r="P346" s="113"/>
      <c r="Q346" s="110" t="str">
        <f t="shared" si="43"/>
        <v>CVE MITRE python-lsp-server link</v>
      </c>
      <c r="R346" s="113"/>
      <c r="S346" s="114" t="str">
        <f t="shared" si="40"/>
        <v>Snyk python-lsp-server link</v>
      </c>
      <c r="T346" s="113"/>
      <c r="U346" s="110" t="str">
        <f t="shared" si="44"/>
        <v>Exploit-DB python-lsp-server link</v>
      </c>
      <c r="V346" s="113"/>
      <c r="W346" s="113"/>
    </row>
    <row r="347" spans="1:23" ht="45" x14ac:dyDescent="0.25">
      <c r="A347" s="32">
        <v>344</v>
      </c>
      <c r="B347" s="19" t="s">
        <v>3549</v>
      </c>
      <c r="C347" s="32" t="s">
        <v>3550</v>
      </c>
      <c r="D347" s="110" t="str">
        <f t="shared" si="41"/>
        <v>https://pypi.org/project/python-pptx/0.6.21</v>
      </c>
      <c r="E347" s="9"/>
      <c r="F347" s="14"/>
      <c r="G347" s="111" t="str">
        <f t="shared" si="45"/>
        <v>https://pypi.org/project/python-pptx/</v>
      </c>
      <c r="H347" s="12"/>
      <c r="I347" s="113"/>
      <c r="J347" s="121"/>
      <c r="K347" s="110"/>
      <c r="L347" s="110" t="str">
        <f t="shared" si="39"/>
        <v>/security</v>
      </c>
      <c r="M347" s="113"/>
      <c r="N347" s="113"/>
      <c r="O347" s="114" t="str">
        <f t="shared" si="42"/>
        <v>NVD NIST python-pptx link</v>
      </c>
      <c r="P347" s="113"/>
      <c r="Q347" s="110" t="str">
        <f t="shared" si="43"/>
        <v>CVE MITRE python-pptx link</v>
      </c>
      <c r="R347" s="113"/>
      <c r="S347" s="114" t="str">
        <f t="shared" si="40"/>
        <v>Snyk python-pptx link</v>
      </c>
      <c r="T347" s="113"/>
      <c r="U347" s="110" t="str">
        <f t="shared" si="44"/>
        <v>Exploit-DB python-pptx link</v>
      </c>
      <c r="V347" s="113"/>
      <c r="W347" s="113"/>
    </row>
    <row r="348" spans="1:23" ht="60" x14ac:dyDescent="0.25">
      <c r="A348" s="32">
        <v>345</v>
      </c>
      <c r="B348" s="19" t="s">
        <v>3560</v>
      </c>
      <c r="C348" s="32" t="s">
        <v>3561</v>
      </c>
      <c r="D348" s="110" t="str">
        <f t="shared" si="41"/>
        <v>https://pypi.org/project/python-slugify/5.0.2</v>
      </c>
      <c r="E348" s="9"/>
      <c r="F348" s="14"/>
      <c r="G348" s="111" t="str">
        <f t="shared" si="45"/>
        <v>https://pypi.org/project/python-slugify/</v>
      </c>
      <c r="H348" s="12"/>
      <c r="I348" s="113"/>
      <c r="J348" s="121"/>
      <c r="K348" s="110"/>
      <c r="L348" s="110" t="str">
        <f t="shared" si="39"/>
        <v>/security</v>
      </c>
      <c r="M348" s="113"/>
      <c r="N348" s="113"/>
      <c r="O348" s="114" t="str">
        <f t="shared" si="42"/>
        <v>NVD NIST python-slugify link</v>
      </c>
      <c r="P348" s="113"/>
      <c r="Q348" s="110" t="str">
        <f t="shared" si="43"/>
        <v>CVE MITRE python-slugify link</v>
      </c>
      <c r="R348" s="113"/>
      <c r="S348" s="114" t="str">
        <f t="shared" si="40"/>
        <v>Snyk python-slugify link</v>
      </c>
      <c r="T348" s="113"/>
      <c r="U348" s="110" t="str">
        <f t="shared" si="44"/>
        <v>Exploit-DB python-slugify link</v>
      </c>
      <c r="V348" s="113"/>
      <c r="W348" s="113"/>
    </row>
    <row r="349" spans="1:23" ht="60" x14ac:dyDescent="0.25">
      <c r="A349" s="32">
        <v>346</v>
      </c>
      <c r="B349" s="19" t="s">
        <v>3570</v>
      </c>
      <c r="C349" s="32" t="s">
        <v>734</v>
      </c>
      <c r="D349" s="110" t="str">
        <f t="shared" si="41"/>
        <v>https://pypi.org/project/python-snappy/0.6.1</v>
      </c>
      <c r="E349" s="9"/>
      <c r="F349" s="14"/>
      <c r="G349" s="111" t="str">
        <f t="shared" si="45"/>
        <v>https://pypi.org/project/python-snappy/</v>
      </c>
      <c r="H349" s="12"/>
      <c r="I349" s="113"/>
      <c r="J349" s="121"/>
      <c r="K349" s="110"/>
      <c r="L349" s="110" t="str">
        <f t="shared" si="39"/>
        <v>/security</v>
      </c>
      <c r="M349" s="113"/>
      <c r="N349" s="113"/>
      <c r="O349" s="114" t="str">
        <f t="shared" si="42"/>
        <v>NVD NIST python-snappy link</v>
      </c>
      <c r="P349" s="113"/>
      <c r="Q349" s="110" t="str">
        <f t="shared" si="43"/>
        <v>CVE MITRE python-snappy link</v>
      </c>
      <c r="R349" s="113"/>
      <c r="S349" s="114" t="str">
        <f t="shared" si="40"/>
        <v>Snyk python-snappy link</v>
      </c>
      <c r="T349" s="113"/>
      <c r="U349" s="110" t="str">
        <f t="shared" si="44"/>
        <v>Exploit-DB python-snappy link</v>
      </c>
      <c r="V349" s="113"/>
      <c r="W349" s="113"/>
    </row>
    <row r="350" spans="1:23" ht="45" x14ac:dyDescent="0.25">
      <c r="A350" s="32">
        <v>347</v>
      </c>
      <c r="B350" s="19" t="s">
        <v>3580</v>
      </c>
      <c r="C350" s="32" t="s">
        <v>3581</v>
      </c>
      <c r="D350" s="110" t="str">
        <f t="shared" si="41"/>
        <v>https://pypi.org/project/pytimeparse/1.1.8</v>
      </c>
      <c r="E350" s="9"/>
      <c r="F350" s="14"/>
      <c r="G350" s="111" t="str">
        <f t="shared" si="45"/>
        <v>https://pypi.org/project/pytimeparse/</v>
      </c>
      <c r="H350" s="12"/>
      <c r="I350" s="113"/>
      <c r="J350" s="121"/>
      <c r="K350" s="110"/>
      <c r="L350" s="110" t="str">
        <f t="shared" si="39"/>
        <v>/security</v>
      </c>
      <c r="M350" s="113"/>
      <c r="N350" s="113"/>
      <c r="O350" s="114" t="str">
        <f t="shared" si="42"/>
        <v>NVD NIST pytimeparse link</v>
      </c>
      <c r="P350" s="113"/>
      <c r="Q350" s="110" t="str">
        <f t="shared" si="43"/>
        <v>CVE MITRE pytimeparse link</v>
      </c>
      <c r="R350" s="113"/>
      <c r="S350" s="114" t="str">
        <f t="shared" si="40"/>
        <v>Snyk pytimeparse link</v>
      </c>
      <c r="T350" s="113"/>
      <c r="U350" s="110" t="str">
        <f t="shared" si="44"/>
        <v>Exploit-DB pytimeparse link</v>
      </c>
      <c r="V350" s="113"/>
      <c r="W350" s="113"/>
    </row>
    <row r="351" spans="1:23" ht="45" x14ac:dyDescent="0.25">
      <c r="A351" s="32">
        <v>348</v>
      </c>
      <c r="B351" s="19" t="s">
        <v>3589</v>
      </c>
      <c r="C351" s="32" t="s">
        <v>3590</v>
      </c>
      <c r="D351" s="110" t="str">
        <f t="shared" si="41"/>
        <v>https://pypi.org/project/pytoolconfig/1.2.5</v>
      </c>
      <c r="E351" s="9"/>
      <c r="F351" s="14"/>
      <c r="G351" s="111" t="str">
        <f t="shared" si="45"/>
        <v>https://pypi.org/project/pytoolconfig/</v>
      </c>
      <c r="H351" s="12"/>
      <c r="I351" s="113"/>
      <c r="J351" s="121"/>
      <c r="K351" s="110"/>
      <c r="L351" s="110" t="str">
        <f t="shared" si="39"/>
        <v>/security</v>
      </c>
      <c r="M351" s="113"/>
      <c r="N351" s="113"/>
      <c r="O351" s="114" t="str">
        <f t="shared" si="42"/>
        <v>NVD NIST pytoolconfig link</v>
      </c>
      <c r="P351" s="113"/>
      <c r="Q351" s="110" t="str">
        <f t="shared" si="43"/>
        <v>CVE MITRE pytoolconfig link</v>
      </c>
      <c r="R351" s="113"/>
      <c r="S351" s="114" t="str">
        <f t="shared" si="40"/>
        <v>Snyk pytoolconfig link</v>
      </c>
      <c r="T351" s="113"/>
      <c r="U351" s="110" t="str">
        <f t="shared" si="44"/>
        <v>Exploit-DB pytoolconfig link</v>
      </c>
      <c r="V351" s="113"/>
      <c r="W351" s="113"/>
    </row>
    <row r="352" spans="1:23" ht="45" x14ac:dyDescent="0.25">
      <c r="A352" s="32">
        <v>349</v>
      </c>
      <c r="B352" s="19" t="s">
        <v>3599</v>
      </c>
      <c r="C352" s="32">
        <v>2022.7</v>
      </c>
      <c r="D352" s="110" t="str">
        <f t="shared" si="41"/>
        <v>https://pypi.org/project/pytz/2022.7</v>
      </c>
      <c r="E352" s="9"/>
      <c r="F352" s="14"/>
      <c r="G352" s="111" t="str">
        <f t="shared" si="45"/>
        <v>https://pypi.org/project/pytz/</v>
      </c>
      <c r="H352" s="12"/>
      <c r="I352" s="113"/>
      <c r="J352" s="121"/>
      <c r="K352" s="110"/>
      <c r="L352" s="110" t="str">
        <f t="shared" si="39"/>
        <v>/security</v>
      </c>
      <c r="M352" s="113"/>
      <c r="N352" s="113"/>
      <c r="O352" s="114" t="str">
        <f t="shared" si="42"/>
        <v>NVD NIST pytz link</v>
      </c>
      <c r="P352" s="113"/>
      <c r="Q352" s="110" t="str">
        <f t="shared" si="43"/>
        <v>CVE MITRE pytz link</v>
      </c>
      <c r="R352" s="113"/>
      <c r="S352" s="114" t="str">
        <f t="shared" si="40"/>
        <v>Snyk pytz link</v>
      </c>
      <c r="T352" s="113"/>
      <c r="U352" s="110" t="str">
        <f t="shared" si="44"/>
        <v>Exploit-DB pytz link</v>
      </c>
      <c r="V352" s="113"/>
      <c r="W352" s="113"/>
    </row>
    <row r="353" spans="1:23" ht="45" x14ac:dyDescent="0.25">
      <c r="A353" s="32">
        <v>350</v>
      </c>
      <c r="B353" s="19" t="s">
        <v>3607</v>
      </c>
      <c r="C353" s="32" t="s">
        <v>3608</v>
      </c>
      <c r="D353" s="110" t="str">
        <f t="shared" si="41"/>
        <v>https://pypi.org/project/pyviz-comms/2.3.0</v>
      </c>
      <c r="E353" s="9"/>
      <c r="F353" s="14"/>
      <c r="G353" s="111" t="str">
        <f t="shared" si="45"/>
        <v>https://pypi.org/project/pyviz-comms/</v>
      </c>
      <c r="H353" s="12"/>
      <c r="I353" s="113"/>
      <c r="J353" s="121"/>
      <c r="K353" s="110"/>
      <c r="L353" s="110" t="str">
        <f t="shared" si="39"/>
        <v>/security</v>
      </c>
      <c r="M353" s="113"/>
      <c r="N353" s="113"/>
      <c r="O353" s="114" t="str">
        <f t="shared" si="42"/>
        <v>NVD NIST pyviz-comms link</v>
      </c>
      <c r="P353" s="113"/>
      <c r="Q353" s="110" t="str">
        <f t="shared" si="43"/>
        <v>CVE MITRE pyviz-comms link</v>
      </c>
      <c r="R353" s="113"/>
      <c r="S353" s="114" t="str">
        <f t="shared" si="40"/>
        <v>Snyk pyviz-comms link</v>
      </c>
      <c r="T353" s="113"/>
      <c r="U353" s="110" t="str">
        <f t="shared" si="44"/>
        <v>Exploit-DB pyviz-comms link</v>
      </c>
      <c r="V353" s="113"/>
      <c r="W353" s="113"/>
    </row>
    <row r="354" spans="1:23" ht="45" x14ac:dyDescent="0.25">
      <c r="A354" s="32">
        <v>351</v>
      </c>
      <c r="B354" s="19" t="s">
        <v>3618</v>
      </c>
      <c r="C354" s="32" t="s">
        <v>304</v>
      </c>
      <c r="D354" s="110" t="str">
        <f t="shared" si="41"/>
        <v>https://pypi.org/project/PyWavelets/1.4.1</v>
      </c>
      <c r="E354" s="9"/>
      <c r="F354" s="14"/>
      <c r="G354" s="111" t="str">
        <f t="shared" si="45"/>
        <v>https://pypi.org/project/PyWavelets/</v>
      </c>
      <c r="H354" s="12"/>
      <c r="I354" s="113"/>
      <c r="J354" s="121"/>
      <c r="K354" s="110"/>
      <c r="L354" s="110" t="str">
        <f t="shared" si="39"/>
        <v>/security</v>
      </c>
      <c r="M354" s="113"/>
      <c r="N354" s="113"/>
      <c r="O354" s="114" t="str">
        <f t="shared" si="42"/>
        <v>NVD NIST PyWavelets link</v>
      </c>
      <c r="P354" s="113"/>
      <c r="Q354" s="110" t="str">
        <f t="shared" si="43"/>
        <v>CVE MITRE PyWavelets link</v>
      </c>
      <c r="R354" s="113"/>
      <c r="S354" s="114" t="str">
        <f t="shared" si="40"/>
        <v>Snyk PyWavelets link</v>
      </c>
      <c r="T354" s="113"/>
      <c r="U354" s="110" t="str">
        <f t="shared" si="44"/>
        <v>Exploit-DB PyWavelets link</v>
      </c>
      <c r="V354" s="113"/>
      <c r="W354" s="113"/>
    </row>
    <row r="355" spans="1:23" ht="45" x14ac:dyDescent="0.25">
      <c r="A355" s="32">
        <v>352</v>
      </c>
      <c r="B355" s="19" t="s">
        <v>3627</v>
      </c>
      <c r="C355" s="32">
        <v>305.10000000000002</v>
      </c>
      <c r="D355" s="110" t="str">
        <f t="shared" si="41"/>
        <v>https://pypi.org/project/pywin32/305.1</v>
      </c>
      <c r="E355" s="9"/>
      <c r="F355" s="14"/>
      <c r="G355" s="111" t="str">
        <f t="shared" si="45"/>
        <v>https://pypi.org/project/pywin32/</v>
      </c>
      <c r="H355" s="12"/>
      <c r="I355" s="113"/>
      <c r="J355" s="121"/>
      <c r="K355" s="110"/>
      <c r="L355" s="110" t="str">
        <f t="shared" si="39"/>
        <v>/security</v>
      </c>
      <c r="M355" s="113"/>
      <c r="N355" s="113"/>
      <c r="O355" s="114" t="str">
        <f t="shared" si="42"/>
        <v>NVD NIST pywin32 link</v>
      </c>
      <c r="P355" s="113"/>
      <c r="Q355" s="110" t="str">
        <f t="shared" si="43"/>
        <v>CVE MITRE pywin32 link</v>
      </c>
      <c r="R355" s="113"/>
      <c r="S355" s="114" t="str">
        <f t="shared" si="40"/>
        <v>Snyk pywin32 link</v>
      </c>
      <c r="T355" s="113"/>
      <c r="U355" s="110" t="str">
        <f t="shared" si="44"/>
        <v>Exploit-DB pywin32 link</v>
      </c>
      <c r="V355" s="113"/>
      <c r="W355" s="113"/>
    </row>
    <row r="356" spans="1:23" ht="60" x14ac:dyDescent="0.25">
      <c r="A356" s="32">
        <v>353</v>
      </c>
      <c r="B356" s="19" t="s">
        <v>3636</v>
      </c>
      <c r="C356" s="32" t="s">
        <v>683</v>
      </c>
      <c r="D356" s="110" t="str">
        <f t="shared" si="41"/>
        <v>https://pypi.org/project/pywin32-ctypes/0.2.2</v>
      </c>
      <c r="E356" s="9"/>
      <c r="F356" s="14"/>
      <c r="G356" s="111" t="str">
        <f t="shared" si="45"/>
        <v>https://pypi.org/project/pywin32-ctypes/</v>
      </c>
      <c r="H356" s="12"/>
      <c r="I356" s="113"/>
      <c r="J356" s="121"/>
      <c r="K356" s="110"/>
      <c r="L356" s="110" t="str">
        <f t="shared" si="39"/>
        <v>/security</v>
      </c>
      <c r="M356" s="113"/>
      <c r="N356" s="113"/>
      <c r="O356" s="114" t="str">
        <f t="shared" si="42"/>
        <v>NVD NIST pywin32-ctypes link</v>
      </c>
      <c r="P356" s="113"/>
      <c r="Q356" s="110" t="str">
        <f t="shared" si="43"/>
        <v>CVE MITRE pywin32-ctypes link</v>
      </c>
      <c r="R356" s="113"/>
      <c r="S356" s="114" t="str">
        <f t="shared" si="40"/>
        <v>Snyk pywin32-ctypes link</v>
      </c>
      <c r="T356" s="113"/>
      <c r="U356" s="110" t="str">
        <f t="shared" si="44"/>
        <v>Exploit-DB pywin32-ctypes link</v>
      </c>
      <c r="V356" s="113"/>
      <c r="W356" s="113"/>
    </row>
    <row r="357" spans="1:23" ht="45" x14ac:dyDescent="0.25">
      <c r="A357" s="32">
        <v>354</v>
      </c>
      <c r="B357" s="19" t="s">
        <v>3644</v>
      </c>
      <c r="C357" s="32" t="s">
        <v>3645</v>
      </c>
      <c r="D357" s="110" t="str">
        <f t="shared" si="41"/>
        <v>https://pypi.org/project/pywinpty/2.0.10</v>
      </c>
      <c r="E357" s="9"/>
      <c r="F357" s="14"/>
      <c r="G357" s="111" t="str">
        <f t="shared" si="45"/>
        <v>https://pypi.org/project/pywinpty/</v>
      </c>
      <c r="H357" s="12"/>
      <c r="I357" s="113"/>
      <c r="J357" s="121"/>
      <c r="K357" s="110"/>
      <c r="L357" s="110" t="str">
        <f t="shared" si="39"/>
        <v>/security</v>
      </c>
      <c r="M357" s="113"/>
      <c r="N357" s="113"/>
      <c r="O357" s="114" t="str">
        <f t="shared" si="42"/>
        <v>NVD NIST pywinpty link</v>
      </c>
      <c r="P357" s="113"/>
      <c r="Q357" s="110" t="str">
        <f t="shared" si="43"/>
        <v>CVE MITRE pywinpty link</v>
      </c>
      <c r="R357" s="113"/>
      <c r="S357" s="114" t="str">
        <f t="shared" si="40"/>
        <v>Snyk pywinpty link</v>
      </c>
      <c r="T357" s="113"/>
      <c r="U357" s="110" t="str">
        <f t="shared" si="44"/>
        <v>Exploit-DB pywinpty link</v>
      </c>
      <c r="V357" s="113"/>
      <c r="W357" s="113"/>
    </row>
    <row r="358" spans="1:23" ht="45" x14ac:dyDescent="0.25">
      <c r="A358" s="32">
        <v>355</v>
      </c>
      <c r="B358" s="19" t="s">
        <v>3654</v>
      </c>
      <c r="C358" s="32">
        <v>6</v>
      </c>
      <c r="D358" s="110" t="str">
        <f t="shared" si="41"/>
        <v>https://pypi.org/project/PyYAML/6</v>
      </c>
      <c r="E358" s="9"/>
      <c r="F358" s="14"/>
      <c r="G358" s="111" t="str">
        <f t="shared" si="45"/>
        <v>https://pypi.org/project/PyYAML/</v>
      </c>
      <c r="H358" s="12"/>
      <c r="I358" s="113"/>
      <c r="J358" s="121"/>
      <c r="K358" s="110"/>
      <c r="L358" s="110" t="str">
        <f t="shared" si="39"/>
        <v>/security</v>
      </c>
      <c r="M358" s="113"/>
      <c r="N358" s="113"/>
      <c r="O358" s="114" t="str">
        <f t="shared" si="42"/>
        <v>NVD NIST PyYAML link</v>
      </c>
      <c r="P358" s="113"/>
      <c r="Q358" s="110" t="str">
        <f t="shared" si="43"/>
        <v>CVE MITRE PyYAML link</v>
      </c>
      <c r="R358" s="113"/>
      <c r="S358" s="114" t="str">
        <f t="shared" si="40"/>
        <v>Snyk PyYAML link</v>
      </c>
      <c r="T358" s="113"/>
      <c r="U358" s="110" t="str">
        <f t="shared" si="44"/>
        <v>Exploit-DB PyYAML link</v>
      </c>
      <c r="V358" s="113"/>
      <c r="W358" s="113"/>
    </row>
    <row r="359" spans="1:23" ht="45" x14ac:dyDescent="0.25">
      <c r="A359" s="32">
        <v>356</v>
      </c>
      <c r="B359" s="19" t="s">
        <v>3662</v>
      </c>
      <c r="C359" s="32" t="s">
        <v>222</v>
      </c>
      <c r="D359" s="110" t="str">
        <f t="shared" si="41"/>
        <v>https://pypi.org/project/pyzmq/25.1.0</v>
      </c>
      <c r="E359" s="9"/>
      <c r="F359" s="14"/>
      <c r="G359" s="111" t="str">
        <f t="shared" si="45"/>
        <v>https://pypi.org/project/pyzmq/</v>
      </c>
      <c r="H359" s="12"/>
      <c r="I359" s="113"/>
      <c r="J359" s="121"/>
      <c r="K359" s="110"/>
      <c r="L359" s="110" t="str">
        <f t="shared" si="39"/>
        <v>/security</v>
      </c>
      <c r="M359" s="113"/>
      <c r="N359" s="113"/>
      <c r="O359" s="114" t="str">
        <f t="shared" si="42"/>
        <v>NVD NIST pyzmq link</v>
      </c>
      <c r="P359" s="113"/>
      <c r="Q359" s="110" t="str">
        <f t="shared" si="43"/>
        <v>CVE MITRE pyzmq link</v>
      </c>
      <c r="R359" s="113"/>
      <c r="S359" s="114" t="str">
        <f t="shared" si="40"/>
        <v>Snyk pyzmq link</v>
      </c>
      <c r="T359" s="113"/>
      <c r="U359" s="110" t="str">
        <f t="shared" si="44"/>
        <v>Exploit-DB pyzmq link</v>
      </c>
      <c r="V359" s="113"/>
      <c r="W359" s="113"/>
    </row>
    <row r="360" spans="1:23" ht="45" x14ac:dyDescent="0.25">
      <c r="A360" s="32">
        <v>357</v>
      </c>
      <c r="B360" s="19" t="s">
        <v>3671</v>
      </c>
      <c r="C360" s="32" t="s">
        <v>2209</v>
      </c>
      <c r="D360" s="110" t="str">
        <f t="shared" si="41"/>
        <v>https://pypi.org/project/QDarkStyle/3.0.2</v>
      </c>
      <c r="E360" s="9"/>
      <c r="F360" s="14"/>
      <c r="G360" s="111" t="str">
        <f t="shared" si="45"/>
        <v>https://pypi.org/project/QDarkStyle/</v>
      </c>
      <c r="H360" s="12"/>
      <c r="I360" s="113"/>
      <c r="J360" s="121"/>
      <c r="K360" s="110"/>
      <c r="L360" s="110" t="str">
        <f t="shared" si="39"/>
        <v>/security</v>
      </c>
      <c r="M360" s="113"/>
      <c r="N360" s="113"/>
      <c r="O360" s="114" t="str">
        <f t="shared" si="42"/>
        <v>NVD NIST QDarkStyle link</v>
      </c>
      <c r="P360" s="113"/>
      <c r="Q360" s="110" t="str">
        <f t="shared" si="43"/>
        <v>CVE MITRE QDarkStyle link</v>
      </c>
      <c r="R360" s="113"/>
      <c r="S360" s="114" t="str">
        <f t="shared" si="40"/>
        <v>Snyk QDarkStyle link</v>
      </c>
      <c r="T360" s="113"/>
      <c r="U360" s="110" t="str">
        <f t="shared" si="44"/>
        <v>Exploit-DB QDarkStyle link</v>
      </c>
      <c r="V360" s="113"/>
      <c r="W360" s="113"/>
    </row>
    <row r="361" spans="1:23" ht="45" x14ac:dyDescent="0.25">
      <c r="A361" s="32">
        <v>358</v>
      </c>
      <c r="B361" s="19" t="s">
        <v>3680</v>
      </c>
      <c r="C361" s="32" t="s">
        <v>683</v>
      </c>
      <c r="D361" s="110" t="str">
        <f t="shared" si="41"/>
        <v>https://pypi.org/project/qstylizer/0.2.2</v>
      </c>
      <c r="E361" s="9"/>
      <c r="F361" s="14"/>
      <c r="G361" s="111" t="str">
        <f t="shared" si="45"/>
        <v>https://pypi.org/project/qstylizer/</v>
      </c>
      <c r="H361" s="12"/>
      <c r="I361" s="113"/>
      <c r="J361" s="121"/>
      <c r="K361" s="110"/>
      <c r="L361" s="110" t="str">
        <f t="shared" si="39"/>
        <v>/security</v>
      </c>
      <c r="M361" s="113"/>
      <c r="N361" s="113"/>
      <c r="O361" s="114" t="str">
        <f t="shared" si="42"/>
        <v>NVD NIST qstylizer link</v>
      </c>
      <c r="P361" s="113"/>
      <c r="Q361" s="110" t="str">
        <f t="shared" si="43"/>
        <v>CVE MITRE qstylizer link</v>
      </c>
      <c r="R361" s="113"/>
      <c r="S361" s="114" t="str">
        <f t="shared" si="40"/>
        <v>Snyk qstylizer link</v>
      </c>
      <c r="T361" s="113"/>
      <c r="U361" s="110" t="str">
        <f t="shared" si="44"/>
        <v>Exploit-DB qstylizer link</v>
      </c>
      <c r="V361" s="113"/>
      <c r="W361" s="113"/>
    </row>
    <row r="362" spans="1:23" ht="45" x14ac:dyDescent="0.25">
      <c r="A362" s="32">
        <v>359</v>
      </c>
      <c r="B362" s="19" t="s">
        <v>3689</v>
      </c>
      <c r="C362" s="32" t="s">
        <v>653</v>
      </c>
      <c r="D362" s="110" t="str">
        <f t="shared" si="41"/>
        <v>https://pypi.org/project/QtAwesome/1.2.2</v>
      </c>
      <c r="E362" s="9"/>
      <c r="F362" s="14"/>
      <c r="G362" s="111" t="str">
        <f t="shared" si="45"/>
        <v>https://pypi.org/project/QtAwesome/</v>
      </c>
      <c r="H362" s="12"/>
      <c r="I362" s="113"/>
      <c r="J362" s="121"/>
      <c r="K362" s="110"/>
      <c r="L362" s="110" t="str">
        <f t="shared" si="39"/>
        <v>/security</v>
      </c>
      <c r="M362" s="113"/>
      <c r="N362" s="113"/>
      <c r="O362" s="114" t="str">
        <f t="shared" si="42"/>
        <v>NVD NIST QtAwesome link</v>
      </c>
      <c r="P362" s="113"/>
      <c r="Q362" s="110" t="str">
        <f t="shared" si="43"/>
        <v>CVE MITRE QtAwesome link</v>
      </c>
      <c r="R362" s="113"/>
      <c r="S362" s="114" t="str">
        <f t="shared" si="40"/>
        <v>Snyk QtAwesome link</v>
      </c>
      <c r="T362" s="113"/>
      <c r="U362" s="110" t="str">
        <f t="shared" si="44"/>
        <v>Exploit-DB QtAwesome link</v>
      </c>
      <c r="V362" s="113"/>
      <c r="W362" s="113"/>
    </row>
    <row r="363" spans="1:23" ht="45" x14ac:dyDescent="0.25">
      <c r="A363" s="32">
        <v>360</v>
      </c>
      <c r="B363" s="19" t="s">
        <v>3698</v>
      </c>
      <c r="C363" s="32" t="s">
        <v>3699</v>
      </c>
      <c r="D363" s="110" t="str">
        <f t="shared" si="41"/>
        <v>https://pypi.org/project/qtconsole/5.4.2</v>
      </c>
      <c r="E363" s="9"/>
      <c r="F363" s="14"/>
      <c r="G363" s="111" t="str">
        <f t="shared" si="45"/>
        <v>https://pypi.org/project/qtconsole/</v>
      </c>
      <c r="H363" s="12"/>
      <c r="I363" s="113"/>
      <c r="J363" s="121"/>
      <c r="K363" s="110"/>
      <c r="L363" s="110" t="str">
        <f t="shared" si="39"/>
        <v>/security</v>
      </c>
      <c r="M363" s="113"/>
      <c r="N363" s="113"/>
      <c r="O363" s="114" t="str">
        <f t="shared" si="42"/>
        <v>NVD NIST qtconsole link</v>
      </c>
      <c r="P363" s="113"/>
      <c r="Q363" s="110" t="str">
        <f t="shared" si="43"/>
        <v>CVE MITRE qtconsole link</v>
      </c>
      <c r="R363" s="113"/>
      <c r="S363" s="114" t="str">
        <f t="shared" si="40"/>
        <v>Snyk qtconsole link</v>
      </c>
      <c r="T363" s="113"/>
      <c r="U363" s="110" t="str">
        <f t="shared" si="44"/>
        <v>Exploit-DB qtconsole link</v>
      </c>
      <c r="V363" s="113"/>
      <c r="W363" s="113"/>
    </row>
    <row r="364" spans="1:23" ht="45" x14ac:dyDescent="0.25">
      <c r="A364" s="32">
        <v>361</v>
      </c>
      <c r="B364" s="19" t="s">
        <v>3710</v>
      </c>
      <c r="C364" s="32" t="s">
        <v>1250</v>
      </c>
      <c r="D364" s="110" t="str">
        <f t="shared" si="41"/>
        <v>https://pypi.org/project/QtPy/2.2.0</v>
      </c>
      <c r="E364" s="9"/>
      <c r="F364" s="14"/>
      <c r="G364" s="111" t="str">
        <f t="shared" si="45"/>
        <v>https://pypi.org/project/QtPy/</v>
      </c>
      <c r="H364" s="12"/>
      <c r="I364" s="113"/>
      <c r="J364" s="121"/>
      <c r="K364" s="110"/>
      <c r="L364" s="110" t="str">
        <f t="shared" si="39"/>
        <v>/security</v>
      </c>
      <c r="M364" s="113"/>
      <c r="N364" s="113"/>
      <c r="O364" s="114" t="str">
        <f t="shared" si="42"/>
        <v>NVD NIST QtPy link</v>
      </c>
      <c r="P364" s="113"/>
      <c r="Q364" s="110" t="str">
        <f t="shared" si="43"/>
        <v>CVE MITRE QtPy link</v>
      </c>
      <c r="R364" s="113"/>
      <c r="S364" s="114" t="str">
        <f t="shared" si="40"/>
        <v>Snyk QtPy link</v>
      </c>
      <c r="T364" s="113"/>
      <c r="U364" s="110" t="str">
        <f t="shared" si="44"/>
        <v>Exploit-DB QtPy link</v>
      </c>
      <c r="V364" s="113"/>
      <c r="W364" s="113"/>
    </row>
    <row r="365" spans="1:23" ht="45" x14ac:dyDescent="0.25">
      <c r="A365" s="32">
        <v>362</v>
      </c>
      <c r="B365" s="19" t="s">
        <v>3720</v>
      </c>
      <c r="C365" s="32" t="s">
        <v>544</v>
      </c>
      <c r="D365" s="110" t="str">
        <f t="shared" si="41"/>
        <v>https://pypi.org/project/queuelib/1.5.0</v>
      </c>
      <c r="E365" s="9"/>
      <c r="F365" s="14"/>
      <c r="G365" s="111" t="str">
        <f t="shared" si="45"/>
        <v>https://pypi.org/project/queuelib/</v>
      </c>
      <c r="H365" s="12"/>
      <c r="I365" s="113"/>
      <c r="J365" s="121"/>
      <c r="K365" s="110"/>
      <c r="L365" s="110" t="str">
        <f t="shared" si="39"/>
        <v>/security</v>
      </c>
      <c r="M365" s="113"/>
      <c r="N365" s="113"/>
      <c r="O365" s="114" t="str">
        <f t="shared" si="42"/>
        <v>NVD NIST queuelib link</v>
      </c>
      <c r="P365" s="113"/>
      <c r="Q365" s="110" t="str">
        <f t="shared" si="43"/>
        <v>CVE MITRE queuelib link</v>
      </c>
      <c r="R365" s="113"/>
      <c r="S365" s="114" t="str">
        <f t="shared" si="40"/>
        <v>Snyk queuelib link</v>
      </c>
      <c r="T365" s="113"/>
      <c r="U365" s="110" t="str">
        <f t="shared" si="44"/>
        <v>Exploit-DB queuelib link</v>
      </c>
      <c r="V365" s="113"/>
      <c r="W365" s="113"/>
    </row>
    <row r="366" spans="1:23" ht="60" x14ac:dyDescent="0.25">
      <c r="A366" s="32">
        <v>363</v>
      </c>
      <c r="B366" s="19" t="s">
        <v>3728</v>
      </c>
      <c r="C366" s="32">
        <v>0.16</v>
      </c>
      <c r="D366" s="110" t="str">
        <f t="shared" si="41"/>
        <v>https://pypi.org/project/recordlinkage/0.16</v>
      </c>
      <c r="E366" s="9"/>
      <c r="F366" s="14"/>
      <c r="G366" s="111" t="str">
        <f t="shared" si="45"/>
        <v>https://pypi.org/project/recordlinkage/</v>
      </c>
      <c r="H366" s="12"/>
      <c r="I366" s="113"/>
      <c r="J366" s="121"/>
      <c r="K366" s="110"/>
      <c r="L366" s="110" t="str">
        <f t="shared" si="39"/>
        <v>/security</v>
      </c>
      <c r="M366" s="113"/>
      <c r="N366" s="113"/>
      <c r="O366" s="114" t="str">
        <f t="shared" si="42"/>
        <v>NVD NIST recordlinkage link</v>
      </c>
      <c r="P366" s="113"/>
      <c r="Q366" s="110" t="str">
        <f t="shared" si="43"/>
        <v>CVE MITRE recordlinkage link</v>
      </c>
      <c r="R366" s="113"/>
      <c r="S366" s="114" t="str">
        <f t="shared" si="40"/>
        <v>Snyk recordlinkage link</v>
      </c>
      <c r="T366" s="113"/>
      <c r="U366" s="110" t="str">
        <f t="shared" si="44"/>
        <v>Exploit-DB recordlinkage link</v>
      </c>
      <c r="V366" s="113"/>
      <c r="W366" s="113"/>
    </row>
    <row r="367" spans="1:23" ht="60" x14ac:dyDescent="0.25">
      <c r="A367" s="32">
        <v>364</v>
      </c>
      <c r="B367" s="19" t="s">
        <v>3738</v>
      </c>
      <c r="C367" s="32" t="s">
        <v>714</v>
      </c>
      <c r="D367" s="110" t="str">
        <f t="shared" si="41"/>
        <v>https://pypi.org/project/redshift-connector/2.1.5</v>
      </c>
      <c r="E367" s="9"/>
      <c r="F367" s="14"/>
      <c r="G367" s="111" t="str">
        <f t="shared" si="45"/>
        <v>https://pypi.org/project/redshift-connector/</v>
      </c>
      <c r="H367" s="12"/>
      <c r="I367" s="113"/>
      <c r="J367" s="121"/>
      <c r="K367" s="110"/>
      <c r="L367" s="110" t="str">
        <f t="shared" si="39"/>
        <v>/security</v>
      </c>
      <c r="M367" s="113"/>
      <c r="N367" s="113"/>
      <c r="O367" s="114" t="str">
        <f t="shared" si="42"/>
        <v>NVD NIST redshift-connector link</v>
      </c>
      <c r="P367" s="113"/>
      <c r="Q367" s="110" t="str">
        <f t="shared" si="43"/>
        <v>CVE MITRE redshift-connector link</v>
      </c>
      <c r="R367" s="113"/>
      <c r="S367" s="114" t="str">
        <f t="shared" si="40"/>
        <v>Snyk redshift-connector link</v>
      </c>
      <c r="T367" s="113"/>
      <c r="U367" s="110" t="str">
        <f t="shared" si="44"/>
        <v>Exploit-DB redshift-connector link</v>
      </c>
      <c r="V367" s="113"/>
      <c r="W367" s="113"/>
    </row>
    <row r="368" spans="1:23" ht="45" x14ac:dyDescent="0.25">
      <c r="A368" s="32">
        <v>365</v>
      </c>
      <c r="B368" s="19" t="s">
        <v>3748</v>
      </c>
      <c r="C368" s="32" t="s">
        <v>3749</v>
      </c>
      <c r="D368" s="110" t="str">
        <f t="shared" si="41"/>
        <v>https://pypi.org/project/regex/2022.7.9</v>
      </c>
      <c r="E368" s="9"/>
      <c r="F368" s="14"/>
      <c r="G368" s="111" t="str">
        <f t="shared" si="45"/>
        <v>https://pypi.org/project/regex/</v>
      </c>
      <c r="H368" s="12"/>
      <c r="I368" s="113"/>
      <c r="J368" s="121"/>
      <c r="K368" s="110"/>
      <c r="L368" s="110" t="str">
        <f t="shared" ref="L368:L431" si="46">HYPERLINK(_xlfn.CONCAT($K368,"/security"))</f>
        <v>/security</v>
      </c>
      <c r="M368" s="113"/>
      <c r="N368" s="113"/>
      <c r="O368" s="114" t="str">
        <f t="shared" si="42"/>
        <v>NVD NIST regex link</v>
      </c>
      <c r="P368" s="113"/>
      <c r="Q368" s="110" t="str">
        <f t="shared" si="43"/>
        <v>CVE MITRE regex link</v>
      </c>
      <c r="R368" s="113"/>
      <c r="S368" s="114" t="str">
        <f t="shared" si="40"/>
        <v>Snyk regex link</v>
      </c>
      <c r="T368" s="113"/>
      <c r="U368" s="110" t="str">
        <f t="shared" si="44"/>
        <v>Exploit-DB regex link</v>
      </c>
      <c r="V368" s="113"/>
      <c r="W368" s="113"/>
    </row>
    <row r="369" spans="1:23" ht="45" x14ac:dyDescent="0.25">
      <c r="A369" s="32">
        <v>366</v>
      </c>
      <c r="B369" s="19" t="s">
        <v>3758</v>
      </c>
      <c r="C369" s="32" t="s">
        <v>3759</v>
      </c>
      <c r="D369" s="110" t="str">
        <f t="shared" si="41"/>
        <v>https://pypi.org/project/requests/2.29.0</v>
      </c>
      <c r="E369" s="9"/>
      <c r="F369" s="14"/>
      <c r="G369" s="111" t="str">
        <f t="shared" si="45"/>
        <v>https://pypi.org/project/requests/</v>
      </c>
      <c r="H369" s="12"/>
      <c r="I369" s="113"/>
      <c r="J369" s="121"/>
      <c r="K369" s="110"/>
      <c r="L369" s="110" t="str">
        <f t="shared" si="46"/>
        <v>/security</v>
      </c>
      <c r="M369" s="113"/>
      <c r="N369" s="113"/>
      <c r="O369" s="114" t="str">
        <f t="shared" si="42"/>
        <v>NVD NIST requests link</v>
      </c>
      <c r="P369" s="113"/>
      <c r="Q369" s="110" t="str">
        <f t="shared" si="43"/>
        <v>CVE MITRE requests link</v>
      </c>
      <c r="R369" s="113"/>
      <c r="S369" s="114" t="str">
        <f t="shared" ref="S369:S432" si="47">HYPERLINK(CONCATENATE("https://security.snyk.io/vuln/pip?search=",$B369),CONCATENATE("Snyk ",$B369," link"))</f>
        <v>Snyk requests link</v>
      </c>
      <c r="T369" s="113"/>
      <c r="U369" s="110" t="str">
        <f t="shared" si="44"/>
        <v>Exploit-DB requests link</v>
      </c>
      <c r="V369" s="113"/>
      <c r="W369" s="113"/>
    </row>
    <row r="370" spans="1:23" ht="45" x14ac:dyDescent="0.25">
      <c r="A370" s="32">
        <v>367</v>
      </c>
      <c r="B370" s="19" t="s">
        <v>3771</v>
      </c>
      <c r="C370" s="32" t="s">
        <v>251</v>
      </c>
      <c r="D370" s="110" t="str">
        <f t="shared" si="41"/>
        <v>https://pypi.org/project/requests-file/1.5.1</v>
      </c>
      <c r="E370" s="9"/>
      <c r="F370" s="14"/>
      <c r="G370" s="111" t="str">
        <f t="shared" si="45"/>
        <v>https://pypi.org/project/requests-file/</v>
      </c>
      <c r="H370" s="12"/>
      <c r="I370" s="113"/>
      <c r="J370" s="121"/>
      <c r="K370" s="110"/>
      <c r="L370" s="110" t="str">
        <f t="shared" si="46"/>
        <v>/security</v>
      </c>
      <c r="M370" s="113"/>
      <c r="N370" s="113"/>
      <c r="O370" s="114" t="str">
        <f t="shared" si="42"/>
        <v>NVD NIST requests-file link</v>
      </c>
      <c r="P370" s="113"/>
      <c r="Q370" s="110" t="str">
        <f t="shared" si="43"/>
        <v>CVE MITRE requests-file link</v>
      </c>
      <c r="R370" s="113"/>
      <c r="S370" s="114" t="str">
        <f t="shared" si="47"/>
        <v>Snyk requests-file link</v>
      </c>
      <c r="T370" s="113"/>
      <c r="U370" s="110" t="str">
        <f t="shared" si="44"/>
        <v>Exploit-DB requests-file link</v>
      </c>
      <c r="V370" s="113"/>
      <c r="W370" s="113"/>
    </row>
    <row r="371" spans="1:23" ht="60" x14ac:dyDescent="0.25">
      <c r="A371" s="32">
        <v>368</v>
      </c>
      <c r="B371" s="19" t="s">
        <v>3779</v>
      </c>
      <c r="C371" s="32" t="s">
        <v>3780</v>
      </c>
      <c r="D371" s="110" t="str">
        <f t="shared" si="41"/>
        <v>https://pypi.org/project/requests-toolbelt/0.9.1</v>
      </c>
      <c r="E371" s="9"/>
      <c r="F371" s="14"/>
      <c r="G371" s="111" t="str">
        <f t="shared" si="45"/>
        <v>https://pypi.org/project/requests-toolbelt/</v>
      </c>
      <c r="H371" s="12"/>
      <c r="I371" s="113"/>
      <c r="J371" s="121"/>
      <c r="K371" s="110"/>
      <c r="L371" s="110" t="str">
        <f t="shared" si="46"/>
        <v>/security</v>
      </c>
      <c r="M371" s="113"/>
      <c r="N371" s="113"/>
      <c r="O371" s="114" t="str">
        <f t="shared" si="42"/>
        <v>NVD NIST requests-toolbelt link</v>
      </c>
      <c r="P371" s="113"/>
      <c r="Q371" s="110" t="str">
        <f t="shared" si="43"/>
        <v>CVE MITRE requests-toolbelt link</v>
      </c>
      <c r="R371" s="113"/>
      <c r="S371" s="114" t="str">
        <f t="shared" si="47"/>
        <v>Snyk requests-toolbelt link</v>
      </c>
      <c r="T371" s="113"/>
      <c r="U371" s="110" t="str">
        <f t="shared" si="44"/>
        <v>Exploit-DB requests-toolbelt link</v>
      </c>
      <c r="V371" s="113"/>
      <c r="W371" s="113"/>
    </row>
    <row r="372" spans="1:23" ht="45" x14ac:dyDescent="0.25">
      <c r="A372" s="32">
        <v>369</v>
      </c>
      <c r="B372" s="19" t="s">
        <v>3788</v>
      </c>
      <c r="C372" s="32" t="s">
        <v>3789</v>
      </c>
      <c r="D372" s="110" t="str">
        <f t="shared" si="41"/>
        <v>https://pypi.org/project/retrying/1.3.4</v>
      </c>
      <c r="E372" s="9"/>
      <c r="F372" s="14"/>
      <c r="G372" s="111" t="str">
        <f t="shared" si="45"/>
        <v>https://pypi.org/project/retrying/</v>
      </c>
      <c r="H372" s="12"/>
      <c r="I372" s="113"/>
      <c r="J372" s="121"/>
      <c r="K372" s="110"/>
      <c r="L372" s="110" t="str">
        <f t="shared" si="46"/>
        <v>/security</v>
      </c>
      <c r="M372" s="113"/>
      <c r="N372" s="113"/>
      <c r="O372" s="114" t="str">
        <f t="shared" si="42"/>
        <v>NVD NIST retrying link</v>
      </c>
      <c r="P372" s="113"/>
      <c r="Q372" s="110" t="str">
        <f t="shared" si="43"/>
        <v>CVE MITRE retrying link</v>
      </c>
      <c r="R372" s="113"/>
      <c r="S372" s="114" t="str">
        <f t="shared" si="47"/>
        <v>Snyk retrying link</v>
      </c>
      <c r="T372" s="113"/>
      <c r="U372" s="110" t="str">
        <f t="shared" si="44"/>
        <v>Exploit-DB retrying link</v>
      </c>
      <c r="V372" s="113"/>
      <c r="W372" s="113"/>
    </row>
    <row r="373" spans="1:23" ht="60" x14ac:dyDescent="0.25">
      <c r="A373" s="32">
        <v>370</v>
      </c>
      <c r="B373" s="19" t="s">
        <v>3797</v>
      </c>
      <c r="C373" s="32" t="s">
        <v>3798</v>
      </c>
      <c r="D373" s="110" t="str">
        <f t="shared" si="41"/>
        <v>https://pypi.org/project/rfc3339-validator/0.1.4</v>
      </c>
      <c r="E373" s="9"/>
      <c r="F373" s="14"/>
      <c r="G373" s="111" t="str">
        <f t="shared" si="45"/>
        <v>https://pypi.org/project/rfc3339-validator/</v>
      </c>
      <c r="H373" s="12"/>
      <c r="I373" s="113"/>
      <c r="J373" s="121"/>
      <c r="K373" s="110"/>
      <c r="L373" s="110" t="str">
        <f t="shared" si="46"/>
        <v>/security</v>
      </c>
      <c r="M373" s="113"/>
      <c r="N373" s="113"/>
      <c r="O373" s="114" t="str">
        <f t="shared" si="42"/>
        <v>NVD NIST rfc3339-validator link</v>
      </c>
      <c r="P373" s="113"/>
      <c r="Q373" s="110" t="str">
        <f t="shared" si="43"/>
        <v>CVE MITRE rfc3339-validator link</v>
      </c>
      <c r="R373" s="113"/>
      <c r="S373" s="114" t="str">
        <f t="shared" si="47"/>
        <v>Snyk rfc3339-validator link</v>
      </c>
      <c r="T373" s="113"/>
      <c r="U373" s="110" t="str">
        <f t="shared" si="44"/>
        <v>Exploit-DB rfc3339-validator link</v>
      </c>
      <c r="V373" s="113"/>
      <c r="W373" s="113"/>
    </row>
    <row r="374" spans="1:23" ht="60" x14ac:dyDescent="0.25">
      <c r="A374" s="32">
        <v>371</v>
      </c>
      <c r="B374" s="19" t="s">
        <v>3806</v>
      </c>
      <c r="C374" s="32" t="s">
        <v>3807</v>
      </c>
      <c r="D374" s="110" t="str">
        <f t="shared" si="41"/>
        <v>https://pypi.org/project/rfc3986-validator/0.1.1</v>
      </c>
      <c r="E374" s="9"/>
      <c r="F374" s="14"/>
      <c r="G374" s="111" t="str">
        <f t="shared" si="45"/>
        <v>https://pypi.org/project/rfc3986-validator/</v>
      </c>
      <c r="H374" s="12"/>
      <c r="I374" s="113"/>
      <c r="J374" s="121"/>
      <c r="K374" s="110"/>
      <c r="L374" s="110" t="str">
        <f t="shared" si="46"/>
        <v>/security</v>
      </c>
      <c r="M374" s="113"/>
      <c r="N374" s="113"/>
      <c r="O374" s="114" t="str">
        <f t="shared" si="42"/>
        <v>NVD NIST rfc3986-validator link</v>
      </c>
      <c r="P374" s="113"/>
      <c r="Q374" s="110" t="str">
        <f t="shared" si="43"/>
        <v>CVE MITRE rfc3986-validator link</v>
      </c>
      <c r="R374" s="113"/>
      <c r="S374" s="114" t="str">
        <f t="shared" si="47"/>
        <v>Snyk rfc3986-validator link</v>
      </c>
      <c r="T374" s="113"/>
      <c r="U374" s="110" t="str">
        <f t="shared" si="44"/>
        <v>Exploit-DB rfc3986-validator link</v>
      </c>
      <c r="V374" s="113"/>
      <c r="W374" s="113"/>
    </row>
    <row r="375" spans="1:23" ht="45" x14ac:dyDescent="0.25">
      <c r="A375" s="32">
        <v>372</v>
      </c>
      <c r="B375" s="19" t="s">
        <v>3815</v>
      </c>
      <c r="C375" s="32" t="s">
        <v>1044</v>
      </c>
      <c r="D375" s="110" t="str">
        <f t="shared" si="41"/>
        <v>https://pypi.org/project/rope/1.7.0</v>
      </c>
      <c r="E375" s="9"/>
      <c r="F375" s="14"/>
      <c r="G375" s="111" t="str">
        <f t="shared" si="45"/>
        <v>https://pypi.org/project/rope/</v>
      </c>
      <c r="H375" s="12"/>
      <c r="I375" s="113"/>
      <c r="J375" s="121"/>
      <c r="K375" s="110"/>
      <c r="L375" s="110" t="str">
        <f t="shared" si="46"/>
        <v>/security</v>
      </c>
      <c r="M375" s="113"/>
      <c r="N375" s="113"/>
      <c r="O375" s="114" t="str">
        <f t="shared" si="42"/>
        <v>NVD NIST rope link</v>
      </c>
      <c r="P375" s="113"/>
      <c r="Q375" s="110" t="str">
        <f t="shared" si="43"/>
        <v>CVE MITRE rope link</v>
      </c>
      <c r="R375" s="113"/>
      <c r="S375" s="114" t="str">
        <f t="shared" si="47"/>
        <v>Snyk rope link</v>
      </c>
      <c r="T375" s="113"/>
      <c r="U375" s="110" t="str">
        <f t="shared" si="44"/>
        <v>Exploit-DB rope link</v>
      </c>
      <c r="V375" s="113"/>
      <c r="W375" s="113"/>
    </row>
    <row r="376" spans="1:23" ht="45" x14ac:dyDescent="0.25">
      <c r="A376" s="32">
        <v>373</v>
      </c>
      <c r="B376" s="19" t="s">
        <v>3824</v>
      </c>
      <c r="C376" s="32" t="s">
        <v>905</v>
      </c>
      <c r="D376" s="110" t="str">
        <f t="shared" si="41"/>
        <v>https://pypi.org/project/Rtree/1.0.1</v>
      </c>
      <c r="E376" s="9"/>
      <c r="F376" s="14"/>
      <c r="G376" s="111" t="str">
        <f t="shared" si="45"/>
        <v>https://pypi.org/project/Rtree/</v>
      </c>
      <c r="H376" s="12"/>
      <c r="I376" s="113"/>
      <c r="J376" s="121"/>
      <c r="K376" s="110"/>
      <c r="L376" s="110" t="str">
        <f t="shared" si="46"/>
        <v>/security</v>
      </c>
      <c r="M376" s="113"/>
      <c r="N376" s="113"/>
      <c r="O376" s="114" t="str">
        <f t="shared" si="42"/>
        <v>NVD NIST Rtree link</v>
      </c>
      <c r="P376" s="113"/>
      <c r="Q376" s="110" t="str">
        <f t="shared" si="43"/>
        <v>CVE MITRE Rtree link</v>
      </c>
      <c r="R376" s="113"/>
      <c r="S376" s="114" t="str">
        <f t="shared" si="47"/>
        <v>Snyk Rtree link</v>
      </c>
      <c r="T376" s="113"/>
      <c r="U376" s="110" t="str">
        <f t="shared" si="44"/>
        <v>Exploit-DB Rtree link</v>
      </c>
      <c r="V376" s="113"/>
      <c r="W376" s="113"/>
    </row>
    <row r="377" spans="1:23" ht="45" x14ac:dyDescent="0.25">
      <c r="A377" s="32">
        <v>374</v>
      </c>
      <c r="B377" s="19" t="s">
        <v>3832</v>
      </c>
      <c r="C377" s="32" t="s">
        <v>3833</v>
      </c>
      <c r="D377" s="110" t="str">
        <f t="shared" si="41"/>
        <v>https://pypi.org/project/ruamel.yaml/0.17.21</v>
      </c>
      <c r="E377" s="9"/>
      <c r="F377" s="14"/>
      <c r="G377" s="111" t="str">
        <f t="shared" si="45"/>
        <v>https://pypi.org/project/ruamel.yaml/</v>
      </c>
      <c r="H377" s="12"/>
      <c r="I377" s="113"/>
      <c r="J377" s="121"/>
      <c r="K377" s="110"/>
      <c r="L377" s="110" t="str">
        <f t="shared" si="46"/>
        <v>/security</v>
      </c>
      <c r="M377" s="113"/>
      <c r="N377" s="113"/>
      <c r="O377" s="114" t="str">
        <f t="shared" si="42"/>
        <v>NVD NIST ruamel.yaml link</v>
      </c>
      <c r="P377" s="113"/>
      <c r="Q377" s="110" t="str">
        <f t="shared" si="43"/>
        <v>CVE MITRE ruamel.yaml link</v>
      </c>
      <c r="R377" s="113"/>
      <c r="S377" s="114" t="str">
        <f t="shared" si="47"/>
        <v>Snyk ruamel.yaml link</v>
      </c>
      <c r="T377" s="113"/>
      <c r="U377" s="110" t="str">
        <f t="shared" si="44"/>
        <v>Exploit-DB ruamel.yaml link</v>
      </c>
      <c r="V377" s="113"/>
      <c r="W377" s="113"/>
    </row>
    <row r="378" spans="1:23" ht="60" x14ac:dyDescent="0.25">
      <c r="A378" s="32">
        <v>375</v>
      </c>
      <c r="B378" s="19" t="s">
        <v>3842</v>
      </c>
      <c r="C378" s="32" t="s">
        <v>3833</v>
      </c>
      <c r="D378" s="110" t="str">
        <f t="shared" si="41"/>
        <v>https://pypi.org/project/ruamel-yaml-conda/0.17.21</v>
      </c>
      <c r="E378" s="9"/>
      <c r="F378" s="14"/>
      <c r="G378" s="111" t="str">
        <f t="shared" si="45"/>
        <v>https://pypi.org/project/ruamel-yaml-conda/</v>
      </c>
      <c r="H378" s="12"/>
      <c r="I378" s="113"/>
      <c r="J378" s="121"/>
      <c r="K378" s="110"/>
      <c r="L378" s="110" t="str">
        <f t="shared" si="46"/>
        <v>/security</v>
      </c>
      <c r="M378" s="113"/>
      <c r="N378" s="113"/>
      <c r="O378" s="114" t="str">
        <f t="shared" si="42"/>
        <v>NVD NIST ruamel-yaml-conda link</v>
      </c>
      <c r="P378" s="113"/>
      <c r="Q378" s="110" t="str">
        <f t="shared" si="43"/>
        <v>CVE MITRE ruamel-yaml-conda link</v>
      </c>
      <c r="R378" s="113"/>
      <c r="S378" s="114" t="str">
        <f t="shared" si="47"/>
        <v>Snyk ruamel-yaml-conda link</v>
      </c>
      <c r="T378" s="113"/>
      <c r="U378" s="110" t="str">
        <f t="shared" si="44"/>
        <v>Exploit-DB ruamel-yaml-conda link</v>
      </c>
      <c r="V378" s="113"/>
      <c r="W378" s="113"/>
    </row>
    <row r="379" spans="1:23" ht="45" x14ac:dyDescent="0.25">
      <c r="A379" s="32">
        <v>376</v>
      </c>
      <c r="B379" s="19" t="s">
        <v>3850</v>
      </c>
      <c r="C379" s="32" t="s">
        <v>1352</v>
      </c>
      <c r="D379" s="110" t="str">
        <f t="shared" si="41"/>
        <v>https://pypi.org/project/s3fs/2023.3.0</v>
      </c>
      <c r="E379" s="9"/>
      <c r="F379" s="14"/>
      <c r="G379" s="111" t="str">
        <f t="shared" si="45"/>
        <v>https://pypi.org/project/s3fs/</v>
      </c>
      <c r="H379" s="12"/>
      <c r="I379" s="113"/>
      <c r="J379" s="121"/>
      <c r="K379" s="110"/>
      <c r="L379" s="110" t="str">
        <f t="shared" si="46"/>
        <v>/security</v>
      </c>
      <c r="M379" s="113"/>
      <c r="N379" s="113"/>
      <c r="O379" s="114" t="str">
        <f t="shared" si="42"/>
        <v>NVD NIST s3fs link</v>
      </c>
      <c r="P379" s="113"/>
      <c r="Q379" s="110" t="str">
        <f t="shared" si="43"/>
        <v>CVE MITRE s3fs link</v>
      </c>
      <c r="R379" s="113"/>
      <c r="S379" s="114" t="str">
        <f t="shared" si="47"/>
        <v>Snyk s3fs link</v>
      </c>
      <c r="T379" s="113"/>
      <c r="U379" s="110" t="str">
        <f t="shared" si="44"/>
        <v>Exploit-DB s3fs link</v>
      </c>
      <c r="V379" s="113"/>
      <c r="W379" s="113"/>
    </row>
    <row r="380" spans="1:23" ht="45" x14ac:dyDescent="0.25">
      <c r="A380" s="32">
        <v>377</v>
      </c>
      <c r="B380" s="19" t="s">
        <v>3859</v>
      </c>
      <c r="C380" s="32" t="s">
        <v>751</v>
      </c>
      <c r="D380" s="110" t="str">
        <f t="shared" si="41"/>
        <v>https://pypi.org/project/s3transfer/0.6.0</v>
      </c>
      <c r="E380" s="9"/>
      <c r="F380" s="14"/>
      <c r="G380" s="111" t="str">
        <f t="shared" si="45"/>
        <v>https://pypi.org/project/s3transfer/</v>
      </c>
      <c r="H380" s="12"/>
      <c r="I380" s="113"/>
      <c r="J380" s="121"/>
      <c r="K380" s="110"/>
      <c r="L380" s="110" t="str">
        <f t="shared" si="46"/>
        <v>/security</v>
      </c>
      <c r="M380" s="113"/>
      <c r="N380" s="113"/>
      <c r="O380" s="114" t="str">
        <f t="shared" si="42"/>
        <v>NVD NIST s3transfer link</v>
      </c>
      <c r="P380" s="113"/>
      <c r="Q380" s="110" t="str">
        <f t="shared" si="43"/>
        <v>CVE MITRE s3transfer link</v>
      </c>
      <c r="R380" s="113"/>
      <c r="S380" s="114" t="str">
        <f t="shared" si="47"/>
        <v>Snyk s3transfer link</v>
      </c>
      <c r="T380" s="113"/>
      <c r="U380" s="110" t="str">
        <f t="shared" si="44"/>
        <v>Exploit-DB s3transfer link</v>
      </c>
      <c r="V380" s="113"/>
      <c r="W380" s="113"/>
    </row>
    <row r="381" spans="1:23" ht="45" x14ac:dyDescent="0.25">
      <c r="A381" s="32">
        <v>378</v>
      </c>
      <c r="B381" s="19" t="s">
        <v>3868</v>
      </c>
      <c r="C381" s="32" t="s">
        <v>3869</v>
      </c>
      <c r="D381" s="110" t="str">
        <f t="shared" ref="D381:D444" si="48">HYPERLINK(_xlfn.CONCAT("https://pypi.org/project/",$B381,"/",$C381))</f>
        <v>https://pypi.org/project/sacremoses/0.0.43</v>
      </c>
      <c r="E381" s="9"/>
      <c r="F381" s="14"/>
      <c r="G381" s="111" t="str">
        <f t="shared" si="45"/>
        <v>https://pypi.org/project/sacremoses/</v>
      </c>
      <c r="H381" s="12"/>
      <c r="I381" s="113"/>
      <c r="J381" s="121"/>
      <c r="K381" s="110"/>
      <c r="L381" s="110" t="str">
        <f t="shared" si="46"/>
        <v>/security</v>
      </c>
      <c r="M381" s="113"/>
      <c r="N381" s="113"/>
      <c r="O381" s="114" t="str">
        <f t="shared" si="42"/>
        <v>NVD NIST sacremoses link</v>
      </c>
      <c r="P381" s="113"/>
      <c r="Q381" s="110" t="str">
        <f t="shared" si="43"/>
        <v>CVE MITRE sacremoses link</v>
      </c>
      <c r="R381" s="113"/>
      <c r="S381" s="114" t="str">
        <f t="shared" si="47"/>
        <v>Snyk sacremoses link</v>
      </c>
      <c r="T381" s="113"/>
      <c r="U381" s="110" t="str">
        <f t="shared" si="44"/>
        <v>Exploit-DB sacremoses link</v>
      </c>
      <c r="V381" s="113"/>
      <c r="W381" s="113"/>
    </row>
    <row r="382" spans="1:23" ht="45" x14ac:dyDescent="0.25">
      <c r="A382" s="32">
        <v>379</v>
      </c>
      <c r="B382" s="19" t="s">
        <v>3878</v>
      </c>
      <c r="C382" s="32" t="s">
        <v>3879</v>
      </c>
      <c r="D382" s="110" t="str">
        <f t="shared" si="48"/>
        <v>https://pypi.org/project/SAS-kernel/2.4.13</v>
      </c>
      <c r="E382" s="9"/>
      <c r="F382" s="14"/>
      <c r="G382" s="111" t="str">
        <f t="shared" si="45"/>
        <v>https://pypi.org/project/SAS-kernel/</v>
      </c>
      <c r="H382" s="12"/>
      <c r="I382" s="113"/>
      <c r="J382" s="121"/>
      <c r="K382" s="110"/>
      <c r="L382" s="110" t="str">
        <f t="shared" si="46"/>
        <v>/security</v>
      </c>
      <c r="M382" s="113"/>
      <c r="N382" s="113"/>
      <c r="O382" s="114" t="str">
        <f t="shared" si="42"/>
        <v>NVD NIST SAS-kernel link</v>
      </c>
      <c r="P382" s="113"/>
      <c r="Q382" s="110" t="str">
        <f t="shared" si="43"/>
        <v>CVE MITRE SAS-kernel link</v>
      </c>
      <c r="R382" s="113"/>
      <c r="S382" s="114" t="str">
        <f t="shared" si="47"/>
        <v>Snyk SAS-kernel link</v>
      </c>
      <c r="T382" s="113"/>
      <c r="U382" s="110" t="str">
        <f t="shared" si="44"/>
        <v>Exploit-DB SAS-kernel link</v>
      </c>
      <c r="V382" s="113"/>
      <c r="W382" s="113"/>
    </row>
    <row r="383" spans="1:23" ht="45" x14ac:dyDescent="0.25">
      <c r="A383" s="32">
        <v>380</v>
      </c>
      <c r="B383" s="19" t="s">
        <v>3887</v>
      </c>
      <c r="C383" s="32" t="s">
        <v>3888</v>
      </c>
      <c r="D383" s="110" t="str">
        <f t="shared" si="48"/>
        <v>https://pypi.org/project/sas7bdat/2.2.3</v>
      </c>
      <c r="E383" s="9"/>
      <c r="F383" s="14"/>
      <c r="G383" s="111" t="str">
        <f t="shared" si="45"/>
        <v>https://pypi.org/project/sas7bdat/</v>
      </c>
      <c r="H383" s="12"/>
      <c r="I383" s="113"/>
      <c r="J383" s="121"/>
      <c r="K383" s="110"/>
      <c r="L383" s="110" t="str">
        <f t="shared" si="46"/>
        <v>/security</v>
      </c>
      <c r="M383" s="113"/>
      <c r="N383" s="113"/>
      <c r="O383" s="114" t="str">
        <f t="shared" si="42"/>
        <v>NVD NIST sas7bdat link</v>
      </c>
      <c r="P383" s="113"/>
      <c r="Q383" s="110" t="str">
        <f t="shared" si="43"/>
        <v>CVE MITRE sas7bdat link</v>
      </c>
      <c r="R383" s="113"/>
      <c r="S383" s="114" t="str">
        <f t="shared" si="47"/>
        <v>Snyk sas7bdat link</v>
      </c>
      <c r="T383" s="113"/>
      <c r="U383" s="110" t="str">
        <f t="shared" si="44"/>
        <v>Exploit-DB sas7bdat link</v>
      </c>
      <c r="V383" s="113"/>
      <c r="W383" s="113"/>
    </row>
    <row r="384" spans="1:23" ht="45" x14ac:dyDescent="0.25">
      <c r="A384" s="32">
        <v>381</v>
      </c>
      <c r="B384" s="19" t="s">
        <v>3895</v>
      </c>
      <c r="C384" s="32" t="s">
        <v>3896</v>
      </c>
      <c r="D384" s="110" t="str">
        <f t="shared" si="48"/>
        <v>https://pypi.org/project/saspy/5.2.3</v>
      </c>
      <c r="E384" s="9"/>
      <c r="F384" s="14"/>
      <c r="G384" s="111" t="str">
        <f t="shared" si="45"/>
        <v>https://pypi.org/project/saspy/</v>
      </c>
      <c r="H384" s="12"/>
      <c r="I384" s="113"/>
      <c r="J384" s="121"/>
      <c r="K384" s="110"/>
      <c r="L384" s="110" t="str">
        <f t="shared" si="46"/>
        <v>/security</v>
      </c>
      <c r="M384" s="113"/>
      <c r="N384" s="113"/>
      <c r="O384" s="114" t="str">
        <f t="shared" si="42"/>
        <v>NVD NIST saspy link</v>
      </c>
      <c r="P384" s="113"/>
      <c r="Q384" s="110" t="str">
        <f t="shared" si="43"/>
        <v>CVE MITRE saspy link</v>
      </c>
      <c r="R384" s="113"/>
      <c r="S384" s="114" t="str">
        <f t="shared" si="47"/>
        <v>Snyk saspy link</v>
      </c>
      <c r="T384" s="113"/>
      <c r="U384" s="110" t="str">
        <f t="shared" si="44"/>
        <v>Exploit-DB saspy link</v>
      </c>
      <c r="V384" s="113"/>
      <c r="W384" s="113"/>
    </row>
    <row r="385" spans="1:23" ht="45" x14ac:dyDescent="0.25">
      <c r="A385" s="32">
        <v>382</v>
      </c>
      <c r="B385" s="19" t="s">
        <v>3906</v>
      </c>
      <c r="C385" s="32" t="s">
        <v>3354</v>
      </c>
      <c r="D385" s="110" t="str">
        <f t="shared" si="48"/>
        <v>https://pypi.org/project/scikit-image/0.20.0</v>
      </c>
      <c r="E385" s="9"/>
      <c r="F385" s="14"/>
      <c r="G385" s="111" t="str">
        <f t="shared" si="45"/>
        <v>https://pypi.org/project/scikit-image/</v>
      </c>
      <c r="H385" s="12"/>
      <c r="I385" s="113"/>
      <c r="J385" s="121"/>
      <c r="K385" s="110"/>
      <c r="L385" s="110" t="str">
        <f t="shared" si="46"/>
        <v>/security</v>
      </c>
      <c r="M385" s="113"/>
      <c r="N385" s="113"/>
      <c r="O385" s="114" t="str">
        <f t="shared" si="42"/>
        <v>NVD NIST scikit-image link</v>
      </c>
      <c r="P385" s="113"/>
      <c r="Q385" s="110" t="str">
        <f t="shared" si="43"/>
        <v>CVE MITRE scikit-image link</v>
      </c>
      <c r="R385" s="113"/>
      <c r="S385" s="114" t="str">
        <f t="shared" si="47"/>
        <v>Snyk scikit-image link</v>
      </c>
      <c r="T385" s="113"/>
      <c r="U385" s="110" t="str">
        <f t="shared" si="44"/>
        <v>Exploit-DB scikit-image link</v>
      </c>
      <c r="V385" s="113"/>
      <c r="W385" s="113"/>
    </row>
    <row r="386" spans="1:23" ht="45" x14ac:dyDescent="0.25">
      <c r="A386" s="32">
        <v>383</v>
      </c>
      <c r="B386" s="19" t="s">
        <v>3916</v>
      </c>
      <c r="C386" s="32" t="s">
        <v>653</v>
      </c>
      <c r="D386" s="110" t="str">
        <f t="shared" si="48"/>
        <v>https://pypi.org/project/scikit-learn/1.2.2</v>
      </c>
      <c r="E386" s="9"/>
      <c r="F386" s="14"/>
      <c r="G386" s="111" t="str">
        <f t="shared" si="45"/>
        <v>https://pypi.org/project/scikit-learn/</v>
      </c>
      <c r="H386" s="12"/>
      <c r="I386" s="113"/>
      <c r="J386" s="121"/>
      <c r="K386" s="110"/>
      <c r="L386" s="110" t="str">
        <f t="shared" si="46"/>
        <v>/security</v>
      </c>
      <c r="M386" s="113"/>
      <c r="N386" s="113"/>
      <c r="O386" s="114" t="str">
        <f t="shared" si="42"/>
        <v>NVD NIST scikit-learn link</v>
      </c>
      <c r="P386" s="113"/>
      <c r="Q386" s="110" t="str">
        <f t="shared" si="43"/>
        <v>CVE MITRE scikit-learn link</v>
      </c>
      <c r="R386" s="113"/>
      <c r="S386" s="114" t="str">
        <f t="shared" si="47"/>
        <v>Snyk scikit-learn link</v>
      </c>
      <c r="T386" s="113"/>
      <c r="U386" s="110" t="str">
        <f t="shared" si="44"/>
        <v>Exploit-DB scikit-learn link</v>
      </c>
      <c r="V386" s="113"/>
      <c r="W386" s="113"/>
    </row>
    <row r="387" spans="1:23" ht="75" x14ac:dyDescent="0.25">
      <c r="A387" s="32">
        <v>384</v>
      </c>
      <c r="B387" s="19" t="s">
        <v>3928</v>
      </c>
      <c r="C387" s="32">
        <v>20230426.121932</v>
      </c>
      <c r="D387" s="110" t="str">
        <f t="shared" si="48"/>
        <v>https://pypi.org/project/scikit-learn-intelex/20230426.121932</v>
      </c>
      <c r="E387" s="9"/>
      <c r="F387" s="14"/>
      <c r="G387" s="111" t="str">
        <f t="shared" si="45"/>
        <v>https://pypi.org/project/scikit-learn-intelex/</v>
      </c>
      <c r="H387" s="12"/>
      <c r="I387" s="113"/>
      <c r="J387" s="121"/>
      <c r="K387" s="110"/>
      <c r="L387" s="110" t="str">
        <f t="shared" si="46"/>
        <v>/security</v>
      </c>
      <c r="M387" s="113"/>
      <c r="N387" s="113"/>
      <c r="O387" s="114" t="str">
        <f t="shared" si="42"/>
        <v>NVD NIST scikit-learn-intelex link</v>
      </c>
      <c r="P387" s="113"/>
      <c r="Q387" s="110" t="str">
        <f t="shared" si="43"/>
        <v>CVE MITRE scikit-learn-intelex link</v>
      </c>
      <c r="R387" s="113"/>
      <c r="S387" s="114" t="str">
        <f t="shared" si="47"/>
        <v>Snyk scikit-learn-intelex link</v>
      </c>
      <c r="T387" s="113"/>
      <c r="U387" s="110" t="str">
        <f t="shared" si="44"/>
        <v>Exploit-DB scikit-learn-intelex link</v>
      </c>
      <c r="V387" s="113"/>
      <c r="W387" s="113"/>
    </row>
    <row r="388" spans="1:23" ht="45" x14ac:dyDescent="0.25">
      <c r="A388" s="32">
        <v>385</v>
      </c>
      <c r="B388" s="19" t="s">
        <v>3938</v>
      </c>
      <c r="C388" s="32" t="s">
        <v>3939</v>
      </c>
      <c r="D388" s="110" t="str">
        <f t="shared" si="48"/>
        <v>https://pypi.org/project/scipy/1.10.1</v>
      </c>
      <c r="E388" s="9"/>
      <c r="F388" s="14"/>
      <c r="G388" s="111" t="str">
        <f t="shared" si="45"/>
        <v>https://pypi.org/project/scipy/</v>
      </c>
      <c r="H388" s="12"/>
      <c r="I388" s="113"/>
      <c r="J388" s="121"/>
      <c r="K388" s="110"/>
      <c r="L388" s="110" t="str">
        <f t="shared" si="46"/>
        <v>/security</v>
      </c>
      <c r="M388" s="113"/>
      <c r="N388" s="113"/>
      <c r="O388" s="114" t="str">
        <f t="shared" ref="O388:O451" si="49">HYPERLINK(_xlfn.CONCAT("https://nvd.nist.gov/vuln/search/results?form_type=Basic&amp;results_type=overview&amp;query=",$B388,"&amp;search_type=all&amp;isCpeNameSearch=false"),CONCATENATE("NVD NIST ",$B388," link"))</f>
        <v>NVD NIST scipy link</v>
      </c>
      <c r="P388" s="113"/>
      <c r="Q388" s="110" t="str">
        <f t="shared" ref="Q388:Q451" si="50">HYPERLINK(CONCATENATE("https://cve.mitre.org/cgi-bin/cvekey.cgi?keyword=",$B388),CONCATENATE("CVE MITRE ",$B388," link"))</f>
        <v>CVE MITRE scipy link</v>
      </c>
      <c r="R388" s="113"/>
      <c r="S388" s="114" t="str">
        <f t="shared" si="47"/>
        <v>Snyk scipy link</v>
      </c>
      <c r="T388" s="113"/>
      <c r="U388" s="110" t="str">
        <f t="shared" ref="U388:U451" si="51">HYPERLINK(CONCATENATE("https://www.exploit-db.com/search?q=",$B388,"&amp;verified=true"),CONCATENATE("Exploit-DB ",$B388," link"))</f>
        <v>Exploit-DB scipy link</v>
      </c>
      <c r="V388" s="113"/>
      <c r="W388" s="113"/>
    </row>
    <row r="389" spans="1:23" ht="45" x14ac:dyDescent="0.25">
      <c r="A389" s="32">
        <v>386</v>
      </c>
      <c r="B389" s="19" t="s">
        <v>3951</v>
      </c>
      <c r="C389" s="32" t="s">
        <v>3952</v>
      </c>
      <c r="D389" s="110" t="str">
        <f t="shared" si="48"/>
        <v>https://pypi.org/project/scramp/1.4.5</v>
      </c>
      <c r="E389" s="9"/>
      <c r="F389" s="14"/>
      <c r="G389" s="111" t="str">
        <f t="shared" si="45"/>
        <v>https://pypi.org/project/scramp/</v>
      </c>
      <c r="H389" s="12"/>
      <c r="I389" s="113"/>
      <c r="J389" s="121"/>
      <c r="K389" s="110"/>
      <c r="L389" s="110" t="str">
        <f t="shared" si="46"/>
        <v>/security</v>
      </c>
      <c r="M389" s="113"/>
      <c r="N389" s="113"/>
      <c r="O389" s="114" t="str">
        <f t="shared" si="49"/>
        <v>NVD NIST scramp link</v>
      </c>
      <c r="P389" s="113"/>
      <c r="Q389" s="110" t="str">
        <f t="shared" si="50"/>
        <v>CVE MITRE scramp link</v>
      </c>
      <c r="R389" s="113"/>
      <c r="S389" s="114" t="str">
        <f t="shared" si="47"/>
        <v>Snyk scramp link</v>
      </c>
      <c r="T389" s="113"/>
      <c r="U389" s="110" t="str">
        <f t="shared" si="51"/>
        <v>Exploit-DB scramp link</v>
      </c>
      <c r="V389" s="113"/>
      <c r="W389" s="113"/>
    </row>
    <row r="390" spans="1:23" ht="45" x14ac:dyDescent="0.25">
      <c r="A390" s="32">
        <v>387</v>
      </c>
      <c r="B390" s="19" t="s">
        <v>3961</v>
      </c>
      <c r="C390" s="32" t="s">
        <v>432</v>
      </c>
      <c r="D390" s="110" t="str">
        <f t="shared" si="48"/>
        <v>https://pypi.org/project/Scrapy/2.8.0</v>
      </c>
      <c r="E390" s="9"/>
      <c r="F390" s="14"/>
      <c r="G390" s="111" t="str">
        <f t="shared" si="45"/>
        <v>https://pypi.org/project/Scrapy/</v>
      </c>
      <c r="H390" s="12"/>
      <c r="I390" s="113"/>
      <c r="J390" s="121"/>
      <c r="K390" s="110"/>
      <c r="L390" s="110" t="str">
        <f t="shared" si="46"/>
        <v>/security</v>
      </c>
      <c r="M390" s="113"/>
      <c r="N390" s="113"/>
      <c r="O390" s="114" t="str">
        <f t="shared" si="49"/>
        <v>NVD NIST Scrapy link</v>
      </c>
      <c r="P390" s="113"/>
      <c r="Q390" s="110" t="str">
        <f t="shared" si="50"/>
        <v>CVE MITRE Scrapy link</v>
      </c>
      <c r="R390" s="113"/>
      <c r="S390" s="114" t="str">
        <f t="shared" si="47"/>
        <v>Snyk Scrapy link</v>
      </c>
      <c r="T390" s="113"/>
      <c r="U390" s="110" t="str">
        <f t="shared" si="51"/>
        <v>Exploit-DB Scrapy link</v>
      </c>
      <c r="V390" s="113"/>
      <c r="W390" s="113"/>
    </row>
    <row r="391" spans="1:23" ht="45" x14ac:dyDescent="0.25">
      <c r="A391" s="32">
        <v>388</v>
      </c>
      <c r="B391" s="19" t="s">
        <v>3973</v>
      </c>
      <c r="C391" s="32" t="s">
        <v>3974</v>
      </c>
      <c r="D391" s="110" t="str">
        <f t="shared" si="48"/>
        <v>https://pypi.org/project/seaborn/0.12.2</v>
      </c>
      <c r="E391" s="9"/>
      <c r="F391" s="14"/>
      <c r="G391" s="111" t="str">
        <f t="shared" si="45"/>
        <v>https://pypi.org/project/seaborn/</v>
      </c>
      <c r="H391" s="12"/>
      <c r="I391" s="113"/>
      <c r="J391" s="121"/>
      <c r="K391" s="110"/>
      <c r="L391" s="110" t="str">
        <f t="shared" si="46"/>
        <v>/security</v>
      </c>
      <c r="M391" s="113"/>
      <c r="N391" s="113"/>
      <c r="O391" s="114" t="str">
        <f t="shared" si="49"/>
        <v>NVD NIST seaborn link</v>
      </c>
      <c r="P391" s="113"/>
      <c r="Q391" s="110" t="str">
        <f t="shared" si="50"/>
        <v>CVE MITRE seaborn link</v>
      </c>
      <c r="R391" s="113"/>
      <c r="S391" s="114" t="str">
        <f t="shared" si="47"/>
        <v>Snyk seaborn link</v>
      </c>
      <c r="T391" s="113"/>
      <c r="U391" s="110" t="str">
        <f t="shared" si="51"/>
        <v>Exploit-DB seaborn link</v>
      </c>
      <c r="V391" s="113"/>
      <c r="W391" s="113"/>
    </row>
    <row r="392" spans="1:23" ht="45" x14ac:dyDescent="0.25">
      <c r="A392" s="32">
        <v>389</v>
      </c>
      <c r="B392" s="19" t="s">
        <v>3984</v>
      </c>
      <c r="C392" s="32" t="s">
        <v>179</v>
      </c>
      <c r="D392" s="110" t="str">
        <f t="shared" si="48"/>
        <v>https://pypi.org/project/Send2Trash/1.8.0</v>
      </c>
      <c r="E392" s="9"/>
      <c r="F392" s="14"/>
      <c r="G392" s="111" t="str">
        <f t="shared" si="45"/>
        <v>https://pypi.org/project/Send2Trash/</v>
      </c>
      <c r="H392" s="12"/>
      <c r="I392" s="113"/>
      <c r="J392" s="121"/>
      <c r="K392" s="110"/>
      <c r="L392" s="110" t="str">
        <f t="shared" si="46"/>
        <v>/security</v>
      </c>
      <c r="M392" s="113"/>
      <c r="N392" s="113"/>
      <c r="O392" s="114" t="str">
        <f t="shared" si="49"/>
        <v>NVD NIST Send2Trash link</v>
      </c>
      <c r="P392" s="113"/>
      <c r="Q392" s="110" t="str">
        <f t="shared" si="50"/>
        <v>CVE MITRE Send2Trash link</v>
      </c>
      <c r="R392" s="113"/>
      <c r="S392" s="114" t="str">
        <f t="shared" si="47"/>
        <v>Snyk Send2Trash link</v>
      </c>
      <c r="T392" s="113"/>
      <c r="U392" s="110" t="str">
        <f t="shared" si="51"/>
        <v>Exploit-DB Send2Trash link</v>
      </c>
      <c r="V392" s="113"/>
      <c r="W392" s="113"/>
    </row>
    <row r="393" spans="1:23" ht="60" x14ac:dyDescent="0.25">
      <c r="A393" s="32">
        <v>390</v>
      </c>
      <c r="B393" s="19" t="s">
        <v>3994</v>
      </c>
      <c r="C393" s="32" t="s">
        <v>3995</v>
      </c>
      <c r="D393" s="110" t="str">
        <f t="shared" si="48"/>
        <v>https://pypi.org/project/service-identity/18.1.0</v>
      </c>
      <c r="E393" s="9"/>
      <c r="F393" s="14"/>
      <c r="G393" s="111" t="str">
        <f t="shared" si="45"/>
        <v>https://pypi.org/project/service-identity/</v>
      </c>
      <c r="H393" s="12"/>
      <c r="I393" s="113"/>
      <c r="J393" s="121"/>
      <c r="K393" s="110"/>
      <c r="L393" s="110" t="str">
        <f t="shared" si="46"/>
        <v>/security</v>
      </c>
      <c r="M393" s="113"/>
      <c r="N393" s="113"/>
      <c r="O393" s="114" t="str">
        <f t="shared" si="49"/>
        <v>NVD NIST service-identity link</v>
      </c>
      <c r="P393" s="113"/>
      <c r="Q393" s="110" t="str">
        <f t="shared" si="50"/>
        <v>CVE MITRE service-identity link</v>
      </c>
      <c r="R393" s="113"/>
      <c r="S393" s="114" t="str">
        <f t="shared" si="47"/>
        <v>Snyk service-identity link</v>
      </c>
      <c r="T393" s="113"/>
      <c r="U393" s="110" t="str">
        <f t="shared" si="51"/>
        <v>Exploit-DB service-identity link</v>
      </c>
      <c r="V393" s="113"/>
      <c r="W393" s="113"/>
    </row>
    <row r="394" spans="1:23" ht="45" x14ac:dyDescent="0.25">
      <c r="A394" s="32">
        <v>391</v>
      </c>
      <c r="B394" s="19" t="s">
        <v>754</v>
      </c>
      <c r="C394" s="32" t="s">
        <v>4003</v>
      </c>
      <c r="D394" s="110" t="str">
        <f t="shared" si="48"/>
        <v>https://pypi.org/project/setuptools/67.8.0</v>
      </c>
      <c r="E394" s="9"/>
      <c r="F394" s="14"/>
      <c r="G394" s="111" t="str">
        <f t="shared" si="45"/>
        <v>https://pypi.org/project/setuptools/</v>
      </c>
      <c r="H394" s="12"/>
      <c r="I394" s="113"/>
      <c r="J394" s="121"/>
      <c r="K394" s="110"/>
      <c r="L394" s="110" t="str">
        <f t="shared" si="46"/>
        <v>/security</v>
      </c>
      <c r="M394" s="113"/>
      <c r="N394" s="113"/>
      <c r="O394" s="114" t="str">
        <f t="shared" si="49"/>
        <v>NVD NIST setuptools link</v>
      </c>
      <c r="P394" s="113"/>
      <c r="Q394" s="110" t="str">
        <f t="shared" si="50"/>
        <v>CVE MITRE setuptools link</v>
      </c>
      <c r="R394" s="113"/>
      <c r="S394" s="114" t="str">
        <f t="shared" si="47"/>
        <v>Snyk setuptools link</v>
      </c>
      <c r="T394" s="113"/>
      <c r="U394" s="110" t="str">
        <f t="shared" si="51"/>
        <v>Exploit-DB setuptools link</v>
      </c>
      <c r="V394" s="113"/>
      <c r="W394" s="113"/>
    </row>
    <row r="395" spans="1:23" ht="45" x14ac:dyDescent="0.25">
      <c r="A395" s="32">
        <v>392</v>
      </c>
      <c r="B395" s="19" t="s">
        <v>4013</v>
      </c>
      <c r="C395" s="32" t="s">
        <v>4014</v>
      </c>
      <c r="D395" s="110" t="str">
        <f t="shared" si="48"/>
        <v>https://pypi.org/project/shap/0.42.1</v>
      </c>
      <c r="E395" s="9"/>
      <c r="F395" s="14"/>
      <c r="G395" s="111" t="str">
        <f t="shared" si="45"/>
        <v>https://pypi.org/project/shap/</v>
      </c>
      <c r="H395" s="12"/>
      <c r="I395" s="113"/>
      <c r="J395" s="121"/>
      <c r="K395" s="110"/>
      <c r="L395" s="110" t="str">
        <f t="shared" si="46"/>
        <v>/security</v>
      </c>
      <c r="M395" s="113"/>
      <c r="N395" s="113"/>
      <c r="O395" s="114" t="str">
        <f t="shared" si="49"/>
        <v>NVD NIST shap link</v>
      </c>
      <c r="P395" s="113"/>
      <c r="Q395" s="110" t="str">
        <f t="shared" si="50"/>
        <v>CVE MITRE shap link</v>
      </c>
      <c r="R395" s="113"/>
      <c r="S395" s="114" t="str">
        <f t="shared" si="47"/>
        <v>Snyk shap link</v>
      </c>
      <c r="T395" s="113"/>
      <c r="U395" s="110" t="str">
        <f t="shared" si="51"/>
        <v>Exploit-DB shap link</v>
      </c>
      <c r="V395" s="113"/>
      <c r="W395" s="113"/>
    </row>
    <row r="396" spans="1:23" ht="45" x14ac:dyDescent="0.25">
      <c r="A396" s="32">
        <v>393</v>
      </c>
      <c r="B396" s="19" t="s">
        <v>4024</v>
      </c>
      <c r="C396" s="32" t="s">
        <v>346</v>
      </c>
      <c r="D396" s="110" t="str">
        <f t="shared" si="48"/>
        <v>https://pypi.org/project/simpful/2.11.0</v>
      </c>
      <c r="E396" s="9"/>
      <c r="F396" s="14"/>
      <c r="G396" s="111" t="str">
        <f t="shared" si="45"/>
        <v>https://pypi.org/project/simpful/</v>
      </c>
      <c r="H396" s="12"/>
      <c r="I396" s="113"/>
      <c r="J396" s="121"/>
      <c r="K396" s="110"/>
      <c r="L396" s="110" t="str">
        <f t="shared" si="46"/>
        <v>/security</v>
      </c>
      <c r="M396" s="113"/>
      <c r="N396" s="113"/>
      <c r="O396" s="114" t="str">
        <f t="shared" si="49"/>
        <v>NVD NIST simpful link</v>
      </c>
      <c r="P396" s="113"/>
      <c r="Q396" s="110" t="str">
        <f t="shared" si="50"/>
        <v>CVE MITRE simpful link</v>
      </c>
      <c r="R396" s="113"/>
      <c r="S396" s="114" t="str">
        <f t="shared" si="47"/>
        <v>Snyk simpful link</v>
      </c>
      <c r="T396" s="113"/>
      <c r="U396" s="110" t="str">
        <f t="shared" si="51"/>
        <v>Exploit-DB simpful link</v>
      </c>
      <c r="V396" s="113"/>
      <c r="W396" s="113"/>
    </row>
    <row r="397" spans="1:23" ht="60" x14ac:dyDescent="0.25">
      <c r="A397" s="32">
        <v>394</v>
      </c>
      <c r="B397" s="19" t="s">
        <v>4034</v>
      </c>
      <c r="C397" s="32" t="s">
        <v>752</v>
      </c>
      <c r="D397" s="110" t="str">
        <f t="shared" si="48"/>
        <v>https://pypi.org/project/simplegeneric/0.8.1</v>
      </c>
      <c r="E397" s="9"/>
      <c r="F397" s="14"/>
      <c r="G397" s="111" t="str">
        <f t="shared" si="45"/>
        <v>https://pypi.org/project/simplegeneric/</v>
      </c>
      <c r="H397" s="12"/>
      <c r="I397" s="113"/>
      <c r="J397" s="121"/>
      <c r="K397" s="110"/>
      <c r="L397" s="110" t="str">
        <f t="shared" si="46"/>
        <v>/security</v>
      </c>
      <c r="M397" s="113"/>
      <c r="N397" s="113"/>
      <c r="O397" s="114" t="str">
        <f t="shared" si="49"/>
        <v>NVD NIST simplegeneric link</v>
      </c>
      <c r="P397" s="113"/>
      <c r="Q397" s="110" t="str">
        <f t="shared" si="50"/>
        <v>CVE MITRE simplegeneric link</v>
      </c>
      <c r="R397" s="113"/>
      <c r="S397" s="114" t="str">
        <f t="shared" si="47"/>
        <v>Snyk simplegeneric link</v>
      </c>
      <c r="T397" s="113"/>
      <c r="U397" s="110" t="str">
        <f t="shared" si="51"/>
        <v>Exploit-DB simplegeneric link</v>
      </c>
      <c r="V397" s="113"/>
      <c r="W397" s="113"/>
    </row>
    <row r="398" spans="1:23" ht="60" x14ac:dyDescent="0.25">
      <c r="A398" s="32">
        <v>395</v>
      </c>
      <c r="B398" s="19" t="s">
        <v>4041</v>
      </c>
      <c r="C398" s="32" t="s">
        <v>609</v>
      </c>
      <c r="D398" s="110" t="str">
        <f t="shared" si="48"/>
        <v>https://pypi.org/project/singledispatch/4.0.0</v>
      </c>
      <c r="E398" s="9"/>
      <c r="F398" s="14"/>
      <c r="G398" s="111" t="str">
        <f t="shared" si="45"/>
        <v>https://pypi.org/project/singledispatch/</v>
      </c>
      <c r="H398" s="12"/>
      <c r="I398" s="113"/>
      <c r="J398" s="121"/>
      <c r="K398" s="110"/>
      <c r="L398" s="110" t="str">
        <f t="shared" si="46"/>
        <v>/security</v>
      </c>
      <c r="M398" s="113"/>
      <c r="N398" s="113"/>
      <c r="O398" s="114" t="str">
        <f t="shared" si="49"/>
        <v>NVD NIST singledispatch link</v>
      </c>
      <c r="P398" s="113"/>
      <c r="Q398" s="110" t="str">
        <f t="shared" si="50"/>
        <v>CVE MITRE singledispatch link</v>
      </c>
      <c r="R398" s="113"/>
      <c r="S398" s="114" t="str">
        <f t="shared" si="47"/>
        <v>Snyk singledispatch link</v>
      </c>
      <c r="T398" s="113"/>
      <c r="U398" s="110" t="str">
        <f t="shared" si="51"/>
        <v>Exploit-DB singledispatch link</v>
      </c>
      <c r="V398" s="113"/>
      <c r="W398" s="113"/>
    </row>
    <row r="399" spans="1:23" ht="45" x14ac:dyDescent="0.25">
      <c r="A399" s="32">
        <v>396</v>
      </c>
      <c r="B399" s="19" t="s">
        <v>4051</v>
      </c>
      <c r="C399" s="32" t="s">
        <v>4052</v>
      </c>
      <c r="D399" s="110" t="str">
        <f t="shared" si="48"/>
        <v>https://pypi.org/project/sip/6.6.2</v>
      </c>
      <c r="E399" s="9"/>
      <c r="F399" s="14"/>
      <c r="G399" s="111" t="str">
        <f t="shared" si="45"/>
        <v>https://pypi.org/project/sip/</v>
      </c>
      <c r="H399" s="12"/>
      <c r="I399" s="113"/>
      <c r="J399" s="121"/>
      <c r="K399" s="110"/>
      <c r="L399" s="110" t="str">
        <f t="shared" si="46"/>
        <v>/security</v>
      </c>
      <c r="M399" s="113"/>
      <c r="N399" s="113"/>
      <c r="O399" s="114" t="str">
        <f t="shared" si="49"/>
        <v>NVD NIST sip link</v>
      </c>
      <c r="P399" s="113"/>
      <c r="Q399" s="110" t="str">
        <f t="shared" si="50"/>
        <v>CVE MITRE sip link</v>
      </c>
      <c r="R399" s="113"/>
      <c r="S399" s="114" t="str">
        <f t="shared" si="47"/>
        <v>Snyk sip link</v>
      </c>
      <c r="T399" s="113"/>
      <c r="U399" s="110" t="str">
        <f t="shared" si="51"/>
        <v>Exploit-DB sip link</v>
      </c>
      <c r="V399" s="113"/>
      <c r="W399" s="113"/>
    </row>
    <row r="400" spans="1:23" ht="45" x14ac:dyDescent="0.25">
      <c r="A400" s="32">
        <v>397</v>
      </c>
      <c r="B400" s="19" t="s">
        <v>3474</v>
      </c>
      <c r="C400" s="32" t="s">
        <v>1045</v>
      </c>
      <c r="D400" s="110" t="str">
        <f t="shared" si="48"/>
        <v>https://pypi.org/project/six/1.16.0</v>
      </c>
      <c r="E400" s="9"/>
      <c r="F400" s="14"/>
      <c r="G400" s="111" t="str">
        <f t="shared" si="45"/>
        <v>https://pypi.org/project/six/</v>
      </c>
      <c r="H400" s="12"/>
      <c r="I400" s="113"/>
      <c r="J400" s="121"/>
      <c r="K400" s="110"/>
      <c r="L400" s="110" t="str">
        <f t="shared" si="46"/>
        <v>/security</v>
      </c>
      <c r="M400" s="113"/>
      <c r="N400" s="113"/>
      <c r="O400" s="114" t="str">
        <f t="shared" si="49"/>
        <v>NVD NIST six link</v>
      </c>
      <c r="P400" s="113"/>
      <c r="Q400" s="110" t="str">
        <f t="shared" si="50"/>
        <v>CVE MITRE six link</v>
      </c>
      <c r="R400" s="113"/>
      <c r="S400" s="114" t="str">
        <f t="shared" si="47"/>
        <v>Snyk six link</v>
      </c>
      <c r="T400" s="113"/>
      <c r="U400" s="110" t="str">
        <f t="shared" si="51"/>
        <v>Exploit-DB six link</v>
      </c>
      <c r="V400" s="113"/>
      <c r="W400" s="113"/>
    </row>
    <row r="401" spans="1:23" ht="45" x14ac:dyDescent="0.25">
      <c r="A401" s="32">
        <v>398</v>
      </c>
      <c r="B401" s="19" t="s">
        <v>4068</v>
      </c>
      <c r="C401" s="32" t="s">
        <v>4069</v>
      </c>
      <c r="D401" s="110" t="str">
        <f t="shared" si="48"/>
        <v>https://pypi.org/project/slicer/0.0.7</v>
      </c>
      <c r="E401" s="9"/>
      <c r="F401" s="14"/>
      <c r="G401" s="111" t="str">
        <f t="shared" ref="G401:G464" si="52">HYPERLINK(_xlfn.CONCAT("https://pypi.org/project/",$B401,"/",$F401))</f>
        <v>https://pypi.org/project/slicer/</v>
      </c>
      <c r="H401" s="12"/>
      <c r="I401" s="113"/>
      <c r="J401" s="121"/>
      <c r="K401" s="110"/>
      <c r="L401" s="110" t="str">
        <f t="shared" si="46"/>
        <v>/security</v>
      </c>
      <c r="M401" s="113"/>
      <c r="N401" s="113"/>
      <c r="O401" s="114" t="str">
        <f t="shared" si="49"/>
        <v>NVD NIST slicer link</v>
      </c>
      <c r="P401" s="113"/>
      <c r="Q401" s="110" t="str">
        <f t="shared" si="50"/>
        <v>CVE MITRE slicer link</v>
      </c>
      <c r="R401" s="113"/>
      <c r="S401" s="114" t="str">
        <f t="shared" si="47"/>
        <v>Snyk slicer link</v>
      </c>
      <c r="T401" s="113"/>
      <c r="U401" s="110" t="str">
        <f t="shared" si="51"/>
        <v>Exploit-DB slicer link</v>
      </c>
      <c r="V401" s="113"/>
      <c r="W401" s="113"/>
    </row>
    <row r="402" spans="1:23" ht="45" x14ac:dyDescent="0.25">
      <c r="A402" s="32">
        <v>399</v>
      </c>
      <c r="B402" s="19" t="s">
        <v>4078</v>
      </c>
      <c r="C402" s="32" t="s">
        <v>1128</v>
      </c>
      <c r="D402" s="110" t="str">
        <f t="shared" si="48"/>
        <v>https://pypi.org/project/smart-open/5.2.1</v>
      </c>
      <c r="E402" s="9"/>
      <c r="F402" s="14"/>
      <c r="G402" s="111" t="str">
        <f t="shared" si="52"/>
        <v>https://pypi.org/project/smart-open/</v>
      </c>
      <c r="H402" s="12"/>
      <c r="I402" s="113"/>
      <c r="J402" s="121"/>
      <c r="K402" s="110"/>
      <c r="L402" s="110" t="str">
        <f t="shared" si="46"/>
        <v>/security</v>
      </c>
      <c r="M402" s="113"/>
      <c r="N402" s="113"/>
      <c r="O402" s="114" t="str">
        <f t="shared" si="49"/>
        <v>NVD NIST smart-open link</v>
      </c>
      <c r="P402" s="113"/>
      <c r="Q402" s="110" t="str">
        <f t="shared" si="50"/>
        <v>CVE MITRE smart-open link</v>
      </c>
      <c r="R402" s="113"/>
      <c r="S402" s="114" t="str">
        <f t="shared" si="47"/>
        <v>Snyk smart-open link</v>
      </c>
      <c r="T402" s="113"/>
      <c r="U402" s="110" t="str">
        <f t="shared" si="51"/>
        <v>Exploit-DB smart-open link</v>
      </c>
      <c r="V402" s="113"/>
      <c r="W402" s="113"/>
    </row>
    <row r="403" spans="1:23" ht="60" x14ac:dyDescent="0.25">
      <c r="A403" s="32">
        <v>400</v>
      </c>
      <c r="B403" s="19" t="s">
        <v>4088</v>
      </c>
      <c r="C403" s="32" t="s">
        <v>90</v>
      </c>
      <c r="D403" s="110" t="str">
        <f t="shared" si="48"/>
        <v>https://pypi.org/project/sniffio/1.2.0</v>
      </c>
      <c r="E403" s="9">
        <v>44116</v>
      </c>
      <c r="F403" s="14" t="s">
        <v>2453</v>
      </c>
      <c r="G403" s="111" t="str">
        <f t="shared" si="52"/>
        <v>https://pypi.org/project/sniffio/1.3.1</v>
      </c>
      <c r="H403" s="12">
        <v>45348</v>
      </c>
      <c r="I403" s="23" t="s">
        <v>5619</v>
      </c>
      <c r="J403" s="23" t="s">
        <v>29</v>
      </c>
      <c r="K403" s="110" t="s">
        <v>4090</v>
      </c>
      <c r="L403" s="110" t="str">
        <f t="shared" si="46"/>
        <v>https://github.com/python-trio/sniffio/security</v>
      </c>
      <c r="M403" s="112" t="s">
        <v>32</v>
      </c>
      <c r="N403" s="113"/>
      <c r="O403" s="114" t="str">
        <f t="shared" si="49"/>
        <v>NVD NIST sniffio link</v>
      </c>
      <c r="P403" s="117" t="s">
        <v>34</v>
      </c>
      <c r="Q403" s="110" t="str">
        <f t="shared" si="50"/>
        <v>CVE MITRE sniffio link</v>
      </c>
      <c r="R403" s="117" t="s">
        <v>34</v>
      </c>
      <c r="S403" s="114" t="str">
        <f t="shared" si="47"/>
        <v>Snyk sniffio link</v>
      </c>
      <c r="T403" s="117" t="s">
        <v>34</v>
      </c>
      <c r="U403" s="110" t="str">
        <f t="shared" si="51"/>
        <v>Exploit-DB sniffio link</v>
      </c>
      <c r="V403" s="117" t="s">
        <v>34</v>
      </c>
      <c r="W403" s="117" t="s">
        <v>38</v>
      </c>
    </row>
    <row r="404" spans="1:23" ht="60" x14ac:dyDescent="0.25">
      <c r="A404" s="32">
        <v>401</v>
      </c>
      <c r="B404" s="19" t="s">
        <v>4096</v>
      </c>
      <c r="C404" s="32" t="s">
        <v>1250</v>
      </c>
      <c r="D404" s="110" t="str">
        <f t="shared" si="48"/>
        <v>https://pypi.org/project/snowballstemmer/2.2.0</v>
      </c>
      <c r="E404" s="9"/>
      <c r="F404" s="14"/>
      <c r="G404" s="111" t="str">
        <f t="shared" si="52"/>
        <v>https://pypi.org/project/snowballstemmer/</v>
      </c>
      <c r="H404" s="12"/>
      <c r="I404" s="113"/>
      <c r="J404" s="121"/>
      <c r="K404" s="110"/>
      <c r="L404" s="110" t="str">
        <f t="shared" si="46"/>
        <v>/security</v>
      </c>
      <c r="M404" s="113"/>
      <c r="N404" s="113"/>
      <c r="O404" s="114" t="str">
        <f t="shared" si="49"/>
        <v>NVD NIST snowballstemmer link</v>
      </c>
      <c r="P404" s="113"/>
      <c r="Q404" s="110" t="str">
        <f t="shared" si="50"/>
        <v>CVE MITRE snowballstemmer link</v>
      </c>
      <c r="R404" s="113"/>
      <c r="S404" s="114" t="str">
        <f t="shared" si="47"/>
        <v>Snyk snowballstemmer link</v>
      </c>
      <c r="T404" s="113"/>
      <c r="U404" s="110" t="str">
        <f t="shared" si="51"/>
        <v>Exploit-DB snowballstemmer link</v>
      </c>
      <c r="V404" s="113"/>
      <c r="W404" s="113"/>
    </row>
    <row r="405" spans="1:23" ht="60" x14ac:dyDescent="0.25">
      <c r="A405" s="32">
        <v>402</v>
      </c>
      <c r="B405" s="19" t="s">
        <v>4104</v>
      </c>
      <c r="C405" s="32" t="s">
        <v>762</v>
      </c>
      <c r="D405" s="110" t="str">
        <f t="shared" si="48"/>
        <v>https://pypi.org/project/sortedcollections/2.1.0</v>
      </c>
      <c r="E405" s="9"/>
      <c r="F405" s="14"/>
      <c r="G405" s="111" t="str">
        <f t="shared" si="52"/>
        <v>https://pypi.org/project/sortedcollections/</v>
      </c>
      <c r="H405" s="12"/>
      <c r="I405" s="113"/>
      <c r="J405" s="121"/>
      <c r="K405" s="110"/>
      <c r="L405" s="110" t="str">
        <f t="shared" si="46"/>
        <v>/security</v>
      </c>
      <c r="M405" s="113"/>
      <c r="N405" s="113"/>
      <c r="O405" s="114" t="str">
        <f t="shared" si="49"/>
        <v>NVD NIST sortedcollections link</v>
      </c>
      <c r="P405" s="113"/>
      <c r="Q405" s="110" t="str">
        <f t="shared" si="50"/>
        <v>CVE MITRE sortedcollections link</v>
      </c>
      <c r="R405" s="113"/>
      <c r="S405" s="114" t="str">
        <f t="shared" si="47"/>
        <v>Snyk sortedcollections link</v>
      </c>
      <c r="T405" s="113"/>
      <c r="U405" s="110" t="str">
        <f t="shared" si="51"/>
        <v>Exploit-DB sortedcollections link</v>
      </c>
      <c r="V405" s="113"/>
      <c r="W405" s="113"/>
    </row>
    <row r="406" spans="1:23" ht="60" x14ac:dyDescent="0.25">
      <c r="A406" s="32">
        <v>403</v>
      </c>
      <c r="B406" s="19" t="s">
        <v>4106</v>
      </c>
      <c r="C406" s="32" t="s">
        <v>763</v>
      </c>
      <c r="D406" s="110" t="str">
        <f t="shared" si="48"/>
        <v>https://pypi.org/project/sortedcontainers/2.4.0</v>
      </c>
      <c r="E406" s="9"/>
      <c r="F406" s="14"/>
      <c r="G406" s="111" t="str">
        <f t="shared" si="52"/>
        <v>https://pypi.org/project/sortedcontainers/</v>
      </c>
      <c r="H406" s="12"/>
      <c r="I406" s="113"/>
      <c r="J406" s="121"/>
      <c r="K406" s="110"/>
      <c r="L406" s="110" t="str">
        <f t="shared" si="46"/>
        <v>/security</v>
      </c>
      <c r="M406" s="113"/>
      <c r="N406" s="113"/>
      <c r="O406" s="114" t="str">
        <f t="shared" si="49"/>
        <v>NVD NIST sortedcontainers link</v>
      </c>
      <c r="P406" s="113"/>
      <c r="Q406" s="110" t="str">
        <f t="shared" si="50"/>
        <v>CVE MITRE sortedcontainers link</v>
      </c>
      <c r="R406" s="113"/>
      <c r="S406" s="114" t="str">
        <f t="shared" si="47"/>
        <v>Snyk sortedcontainers link</v>
      </c>
      <c r="T406" s="113"/>
      <c r="U406" s="110" t="str">
        <f t="shared" si="51"/>
        <v>Exploit-DB sortedcontainers link</v>
      </c>
      <c r="V406" s="113"/>
      <c r="W406" s="113"/>
    </row>
    <row r="407" spans="1:23" ht="45" x14ac:dyDescent="0.25">
      <c r="A407" s="32">
        <v>404</v>
      </c>
      <c r="B407" s="19" t="s">
        <v>4118</v>
      </c>
      <c r="C407" s="32">
        <v>2.4</v>
      </c>
      <c r="D407" s="110" t="str">
        <f t="shared" si="48"/>
        <v>https://pypi.org/project/soupsieve/2.4</v>
      </c>
      <c r="E407" s="9"/>
      <c r="F407" s="14"/>
      <c r="G407" s="111" t="str">
        <f t="shared" si="52"/>
        <v>https://pypi.org/project/soupsieve/</v>
      </c>
      <c r="H407" s="12"/>
      <c r="I407" s="113"/>
      <c r="J407" s="121"/>
      <c r="K407" s="110"/>
      <c r="L407" s="110" t="str">
        <f t="shared" si="46"/>
        <v>/security</v>
      </c>
      <c r="M407" s="113"/>
      <c r="N407" s="113"/>
      <c r="O407" s="114" t="str">
        <f t="shared" si="49"/>
        <v>NVD NIST soupsieve link</v>
      </c>
      <c r="P407" s="113"/>
      <c r="Q407" s="110" t="str">
        <f t="shared" si="50"/>
        <v>CVE MITRE soupsieve link</v>
      </c>
      <c r="R407" s="113"/>
      <c r="S407" s="114" t="str">
        <f t="shared" si="47"/>
        <v>Snyk soupsieve link</v>
      </c>
      <c r="T407" s="113"/>
      <c r="U407" s="110" t="str">
        <f t="shared" si="51"/>
        <v>Exploit-DB soupsieve link</v>
      </c>
      <c r="V407" s="113"/>
      <c r="W407" s="113"/>
    </row>
    <row r="408" spans="1:23" ht="45" x14ac:dyDescent="0.25">
      <c r="A408" s="32">
        <v>405</v>
      </c>
      <c r="B408" s="19" t="s">
        <v>4127</v>
      </c>
      <c r="C408" s="32" t="s">
        <v>3561</v>
      </c>
      <c r="D408" s="110" t="str">
        <f t="shared" si="48"/>
        <v>https://pypi.org/project/Sphinx/5.0.2</v>
      </c>
      <c r="E408" s="9"/>
      <c r="F408" s="14"/>
      <c r="G408" s="111" t="str">
        <f t="shared" si="52"/>
        <v>https://pypi.org/project/Sphinx/</v>
      </c>
      <c r="H408" s="12"/>
      <c r="I408" s="113"/>
      <c r="J408" s="121"/>
      <c r="K408" s="110"/>
      <c r="L408" s="110" t="str">
        <f t="shared" si="46"/>
        <v>/security</v>
      </c>
      <c r="M408" s="113"/>
      <c r="N408" s="113"/>
      <c r="O408" s="114" t="str">
        <f t="shared" si="49"/>
        <v>NVD NIST Sphinx link</v>
      </c>
      <c r="P408" s="113"/>
      <c r="Q408" s="110" t="str">
        <f t="shared" si="50"/>
        <v>CVE MITRE Sphinx link</v>
      </c>
      <c r="R408" s="113"/>
      <c r="S408" s="114" t="str">
        <f t="shared" si="47"/>
        <v>Snyk Sphinx link</v>
      </c>
      <c r="T408" s="113"/>
      <c r="U408" s="110" t="str">
        <f t="shared" si="51"/>
        <v>Exploit-DB Sphinx link</v>
      </c>
      <c r="V408" s="113"/>
      <c r="W408" s="113"/>
    </row>
    <row r="409" spans="1:23" ht="60" x14ac:dyDescent="0.25">
      <c r="A409" s="32">
        <v>406</v>
      </c>
      <c r="B409" s="19" t="s">
        <v>4141</v>
      </c>
      <c r="C409" s="32" t="s">
        <v>3551</v>
      </c>
      <c r="D409" s="110" t="str">
        <f t="shared" si="48"/>
        <v>https://pypi.org/project/sphinxcontrib-applehelp/1.0.2</v>
      </c>
      <c r="E409" s="9"/>
      <c r="F409" s="14"/>
      <c r="G409" s="111" t="str">
        <f t="shared" si="52"/>
        <v>https://pypi.org/project/sphinxcontrib-applehelp/</v>
      </c>
      <c r="H409" s="12"/>
      <c r="I409" s="113"/>
      <c r="J409" s="121"/>
      <c r="K409" s="110"/>
      <c r="L409" s="110" t="str">
        <f t="shared" si="46"/>
        <v>/security</v>
      </c>
      <c r="M409" s="113"/>
      <c r="N409" s="113"/>
      <c r="O409" s="114" t="str">
        <f t="shared" si="49"/>
        <v>NVD NIST sphinxcontrib-applehelp link</v>
      </c>
      <c r="P409" s="113"/>
      <c r="Q409" s="110" t="str">
        <f t="shared" si="50"/>
        <v>CVE MITRE sphinxcontrib-applehelp link</v>
      </c>
      <c r="R409" s="113"/>
      <c r="S409" s="114" t="str">
        <f t="shared" si="47"/>
        <v>Snyk sphinxcontrib-applehelp link</v>
      </c>
      <c r="T409" s="113"/>
      <c r="U409" s="110" t="str">
        <f t="shared" si="51"/>
        <v>Exploit-DB sphinxcontrib-applehelp link</v>
      </c>
      <c r="V409" s="113"/>
      <c r="W409" s="113"/>
    </row>
    <row r="410" spans="1:23" ht="60" x14ac:dyDescent="0.25">
      <c r="A410" s="32">
        <v>407</v>
      </c>
      <c r="B410" s="19" t="s">
        <v>4150</v>
      </c>
      <c r="C410" s="32" t="s">
        <v>3551</v>
      </c>
      <c r="D410" s="110" t="str">
        <f t="shared" si="48"/>
        <v>https://pypi.org/project/sphinxcontrib-devhelp/1.0.2</v>
      </c>
      <c r="E410" s="9"/>
      <c r="F410" s="14"/>
      <c r="G410" s="111" t="str">
        <f t="shared" si="52"/>
        <v>https://pypi.org/project/sphinxcontrib-devhelp/</v>
      </c>
      <c r="H410" s="12"/>
      <c r="I410" s="113"/>
      <c r="J410" s="121"/>
      <c r="K410" s="110"/>
      <c r="L410" s="110" t="str">
        <f t="shared" si="46"/>
        <v>/security</v>
      </c>
      <c r="M410" s="113"/>
      <c r="N410" s="113"/>
      <c r="O410" s="114" t="str">
        <f t="shared" si="49"/>
        <v>NVD NIST sphinxcontrib-devhelp link</v>
      </c>
      <c r="P410" s="113"/>
      <c r="Q410" s="110" t="str">
        <f t="shared" si="50"/>
        <v>CVE MITRE sphinxcontrib-devhelp link</v>
      </c>
      <c r="R410" s="113"/>
      <c r="S410" s="114" t="str">
        <f t="shared" si="47"/>
        <v>Snyk sphinxcontrib-devhelp link</v>
      </c>
      <c r="T410" s="113"/>
      <c r="U410" s="110" t="str">
        <f t="shared" si="51"/>
        <v>Exploit-DB sphinxcontrib-devhelp link</v>
      </c>
      <c r="V410" s="113"/>
      <c r="W410" s="113"/>
    </row>
    <row r="411" spans="1:23" ht="60" x14ac:dyDescent="0.25">
      <c r="A411" s="32">
        <v>408</v>
      </c>
      <c r="B411" s="19" t="s">
        <v>4158</v>
      </c>
      <c r="C411" s="32" t="s">
        <v>366</v>
      </c>
      <c r="D411" s="110" t="str">
        <f t="shared" si="48"/>
        <v>https://pypi.org/project/sphinxcontrib-htmlhelp/2.0.0</v>
      </c>
      <c r="E411" s="9"/>
      <c r="F411" s="14"/>
      <c r="G411" s="111" t="str">
        <f t="shared" si="52"/>
        <v>https://pypi.org/project/sphinxcontrib-htmlhelp/</v>
      </c>
      <c r="H411" s="12"/>
      <c r="I411" s="113"/>
      <c r="J411" s="121"/>
      <c r="K411" s="110"/>
      <c r="L411" s="110" t="str">
        <f t="shared" si="46"/>
        <v>/security</v>
      </c>
      <c r="M411" s="113"/>
      <c r="N411" s="113"/>
      <c r="O411" s="114" t="str">
        <f t="shared" si="49"/>
        <v>NVD NIST sphinxcontrib-htmlhelp link</v>
      </c>
      <c r="P411" s="113"/>
      <c r="Q411" s="110" t="str">
        <f t="shared" si="50"/>
        <v>CVE MITRE sphinxcontrib-htmlhelp link</v>
      </c>
      <c r="R411" s="113"/>
      <c r="S411" s="114" t="str">
        <f t="shared" si="47"/>
        <v>Snyk sphinxcontrib-htmlhelp link</v>
      </c>
      <c r="T411" s="113"/>
      <c r="U411" s="110" t="str">
        <f t="shared" si="51"/>
        <v>Exploit-DB sphinxcontrib-htmlhelp link</v>
      </c>
      <c r="V411" s="113"/>
      <c r="W411" s="113"/>
    </row>
    <row r="412" spans="1:23" ht="60" x14ac:dyDescent="0.25">
      <c r="A412" s="32">
        <v>409</v>
      </c>
      <c r="B412" s="19" t="s">
        <v>4166</v>
      </c>
      <c r="C412" s="32" t="s">
        <v>905</v>
      </c>
      <c r="D412" s="110" t="str">
        <f t="shared" si="48"/>
        <v>https://pypi.org/project/sphinxcontrib-jsmath/1.0.1</v>
      </c>
      <c r="E412" s="9"/>
      <c r="F412" s="14"/>
      <c r="G412" s="111" t="str">
        <f t="shared" si="52"/>
        <v>https://pypi.org/project/sphinxcontrib-jsmath/</v>
      </c>
      <c r="H412" s="12"/>
      <c r="I412" s="113"/>
      <c r="J412" s="121"/>
      <c r="K412" s="110"/>
      <c r="L412" s="110" t="str">
        <f t="shared" si="46"/>
        <v>/security</v>
      </c>
      <c r="M412" s="113"/>
      <c r="N412" s="113"/>
      <c r="O412" s="114" t="str">
        <f t="shared" si="49"/>
        <v>NVD NIST sphinxcontrib-jsmath link</v>
      </c>
      <c r="P412" s="113"/>
      <c r="Q412" s="110" t="str">
        <f t="shared" si="50"/>
        <v>CVE MITRE sphinxcontrib-jsmath link</v>
      </c>
      <c r="R412" s="113"/>
      <c r="S412" s="114" t="str">
        <f t="shared" si="47"/>
        <v>Snyk sphinxcontrib-jsmath link</v>
      </c>
      <c r="T412" s="113"/>
      <c r="U412" s="110" t="str">
        <f t="shared" si="51"/>
        <v>Exploit-DB sphinxcontrib-jsmath link</v>
      </c>
      <c r="V412" s="113"/>
      <c r="W412" s="113"/>
    </row>
    <row r="413" spans="1:23" ht="60" x14ac:dyDescent="0.25">
      <c r="A413" s="32">
        <v>410</v>
      </c>
      <c r="B413" s="19" t="s">
        <v>4174</v>
      </c>
      <c r="C413" s="32" t="s">
        <v>2402</v>
      </c>
      <c r="D413" s="110" t="str">
        <f t="shared" si="48"/>
        <v>https://pypi.org/project/sphinxcontrib-qthelp/1.0.3</v>
      </c>
      <c r="E413" s="9"/>
      <c r="F413" s="14"/>
      <c r="G413" s="111" t="str">
        <f t="shared" si="52"/>
        <v>https://pypi.org/project/sphinxcontrib-qthelp/</v>
      </c>
      <c r="H413" s="12"/>
      <c r="I413" s="113"/>
      <c r="J413" s="121"/>
      <c r="K413" s="110"/>
      <c r="L413" s="110" t="str">
        <f t="shared" si="46"/>
        <v>/security</v>
      </c>
      <c r="M413" s="113"/>
      <c r="N413" s="113"/>
      <c r="O413" s="114" t="str">
        <f t="shared" si="49"/>
        <v>NVD NIST sphinxcontrib-qthelp link</v>
      </c>
      <c r="P413" s="113"/>
      <c r="Q413" s="110" t="str">
        <f t="shared" si="50"/>
        <v>CVE MITRE sphinxcontrib-qthelp link</v>
      </c>
      <c r="R413" s="113"/>
      <c r="S413" s="114" t="str">
        <f t="shared" si="47"/>
        <v>Snyk sphinxcontrib-qthelp link</v>
      </c>
      <c r="T413" s="113"/>
      <c r="U413" s="110" t="str">
        <f t="shared" si="51"/>
        <v>Exploit-DB sphinxcontrib-qthelp link</v>
      </c>
      <c r="V413" s="113"/>
      <c r="W413" s="113"/>
    </row>
    <row r="414" spans="1:23" ht="75" x14ac:dyDescent="0.25">
      <c r="A414" s="32">
        <v>411</v>
      </c>
      <c r="B414" s="19" t="s">
        <v>4182</v>
      </c>
      <c r="C414" s="32" t="s">
        <v>4183</v>
      </c>
      <c r="D414" s="110" t="str">
        <f t="shared" si="48"/>
        <v>https://pypi.org/project/sphinxcontrib-serializinghtml/1.1.5</v>
      </c>
      <c r="E414" s="9"/>
      <c r="F414" s="14"/>
      <c r="G414" s="111" t="str">
        <f t="shared" si="52"/>
        <v>https://pypi.org/project/sphinxcontrib-serializinghtml/</v>
      </c>
      <c r="H414" s="12"/>
      <c r="I414" s="113"/>
      <c r="J414" s="121"/>
      <c r="K414" s="110"/>
      <c r="L414" s="110" t="str">
        <f t="shared" si="46"/>
        <v>/security</v>
      </c>
      <c r="M414" s="113"/>
      <c r="N414" s="113"/>
      <c r="O414" s="114" t="str">
        <f t="shared" si="49"/>
        <v>NVD NIST sphinxcontrib-serializinghtml link</v>
      </c>
      <c r="P414" s="113"/>
      <c r="Q414" s="110" t="str">
        <f t="shared" si="50"/>
        <v>CVE MITRE sphinxcontrib-serializinghtml link</v>
      </c>
      <c r="R414" s="113"/>
      <c r="S414" s="114" t="str">
        <f t="shared" si="47"/>
        <v>Snyk sphinxcontrib-serializinghtml link</v>
      </c>
      <c r="T414" s="113"/>
      <c r="U414" s="110" t="str">
        <f t="shared" si="51"/>
        <v>Exploit-DB sphinxcontrib-serializinghtml link</v>
      </c>
      <c r="V414" s="113"/>
      <c r="W414" s="113"/>
    </row>
    <row r="415" spans="1:23" ht="75" x14ac:dyDescent="0.25">
      <c r="A415" s="32">
        <v>412</v>
      </c>
      <c r="B415" s="19" t="s">
        <v>4191</v>
      </c>
      <c r="C415" s="32" t="s">
        <v>4192</v>
      </c>
      <c r="D415" s="110" t="str">
        <f t="shared" si="48"/>
        <v>https://pypi.org/project/sphinxcontrib-websupport/1.2.4</v>
      </c>
      <c r="E415" s="9"/>
      <c r="F415" s="14"/>
      <c r="G415" s="111" t="str">
        <f t="shared" si="52"/>
        <v>https://pypi.org/project/sphinxcontrib-websupport/</v>
      </c>
      <c r="H415" s="12"/>
      <c r="I415" s="113"/>
      <c r="J415" s="121"/>
      <c r="K415" s="110"/>
      <c r="L415" s="110" t="str">
        <f t="shared" si="46"/>
        <v>/security</v>
      </c>
      <c r="M415" s="113"/>
      <c r="N415" s="113"/>
      <c r="O415" s="114" t="str">
        <f t="shared" si="49"/>
        <v>NVD NIST sphinxcontrib-websupport link</v>
      </c>
      <c r="P415" s="113"/>
      <c r="Q415" s="110" t="str">
        <f t="shared" si="50"/>
        <v>CVE MITRE sphinxcontrib-websupport link</v>
      </c>
      <c r="R415" s="113"/>
      <c r="S415" s="114" t="str">
        <f t="shared" si="47"/>
        <v>Snyk sphinxcontrib-websupport link</v>
      </c>
      <c r="T415" s="113"/>
      <c r="U415" s="110" t="str">
        <f t="shared" si="51"/>
        <v>Exploit-DB sphinxcontrib-websupport link</v>
      </c>
      <c r="V415" s="113"/>
      <c r="W415" s="113"/>
    </row>
    <row r="416" spans="1:23" ht="45" x14ac:dyDescent="0.25">
      <c r="A416" s="32">
        <v>413</v>
      </c>
      <c r="B416" s="19" t="s">
        <v>4201</v>
      </c>
      <c r="C416" s="32" t="s">
        <v>4202</v>
      </c>
      <c r="D416" s="110" t="str">
        <f t="shared" si="48"/>
        <v>https://pypi.org/project/spyder/5.4.4</v>
      </c>
      <c r="E416" s="9"/>
      <c r="F416" s="14"/>
      <c r="G416" s="111" t="str">
        <f t="shared" si="52"/>
        <v>https://pypi.org/project/spyder/</v>
      </c>
      <c r="H416" s="12"/>
      <c r="I416" s="113"/>
      <c r="J416" s="121"/>
      <c r="K416" s="110"/>
      <c r="L416" s="110" t="str">
        <f t="shared" si="46"/>
        <v>/security</v>
      </c>
      <c r="M416" s="113"/>
      <c r="N416" s="113"/>
      <c r="O416" s="114" t="str">
        <f t="shared" si="49"/>
        <v>NVD NIST spyder link</v>
      </c>
      <c r="P416" s="113"/>
      <c r="Q416" s="110" t="str">
        <f t="shared" si="50"/>
        <v>CVE MITRE spyder link</v>
      </c>
      <c r="R416" s="113"/>
      <c r="S416" s="114" t="str">
        <f t="shared" si="47"/>
        <v>Snyk spyder link</v>
      </c>
      <c r="T416" s="113"/>
      <c r="U416" s="110" t="str">
        <f t="shared" si="51"/>
        <v>Exploit-DB spyder link</v>
      </c>
      <c r="V416" s="113"/>
      <c r="W416" s="113"/>
    </row>
    <row r="417" spans="1:23" ht="60" x14ac:dyDescent="0.25">
      <c r="A417" s="32">
        <v>414</v>
      </c>
      <c r="B417" s="19" t="s">
        <v>4211</v>
      </c>
      <c r="C417" s="32" t="s">
        <v>4212</v>
      </c>
      <c r="D417" s="110" t="str">
        <f t="shared" si="48"/>
        <v>https://pypi.org/project/spyder-kernels/2.4.4</v>
      </c>
      <c r="E417" s="9"/>
      <c r="F417" s="14"/>
      <c r="G417" s="111" t="str">
        <f t="shared" si="52"/>
        <v>https://pypi.org/project/spyder-kernels/</v>
      </c>
      <c r="H417" s="12"/>
      <c r="I417" s="113"/>
      <c r="J417" s="121"/>
      <c r="K417" s="110"/>
      <c r="L417" s="110" t="str">
        <f t="shared" si="46"/>
        <v>/security</v>
      </c>
      <c r="M417" s="113"/>
      <c r="N417" s="113"/>
      <c r="O417" s="114" t="str">
        <f t="shared" si="49"/>
        <v>NVD NIST spyder-kernels link</v>
      </c>
      <c r="P417" s="113"/>
      <c r="Q417" s="110" t="str">
        <f t="shared" si="50"/>
        <v>CVE MITRE spyder-kernels link</v>
      </c>
      <c r="R417" s="113"/>
      <c r="S417" s="114" t="str">
        <f t="shared" si="47"/>
        <v>Snyk spyder-kernels link</v>
      </c>
      <c r="T417" s="113"/>
      <c r="U417" s="110" t="str">
        <f t="shared" si="51"/>
        <v>Exploit-DB spyder-kernels link</v>
      </c>
      <c r="V417" s="113"/>
      <c r="W417" s="113"/>
    </row>
    <row r="418" spans="1:23" ht="45" x14ac:dyDescent="0.25">
      <c r="A418" s="32">
        <v>415</v>
      </c>
      <c r="B418" s="19" t="s">
        <v>4221</v>
      </c>
      <c r="C418" s="32" t="s">
        <v>4222</v>
      </c>
      <c r="D418" s="110" t="str">
        <f t="shared" si="48"/>
        <v>https://pypi.org/project/SQLAlchemy/1.4.39</v>
      </c>
      <c r="E418" s="9"/>
      <c r="F418" s="14"/>
      <c r="G418" s="111" t="str">
        <f t="shared" si="52"/>
        <v>https://pypi.org/project/SQLAlchemy/</v>
      </c>
      <c r="H418" s="12"/>
      <c r="I418" s="113"/>
      <c r="J418" s="121"/>
      <c r="K418" s="110"/>
      <c r="L418" s="110" t="str">
        <f t="shared" si="46"/>
        <v>/security</v>
      </c>
      <c r="M418" s="113"/>
      <c r="N418" s="113"/>
      <c r="O418" s="114" t="str">
        <f t="shared" si="49"/>
        <v>NVD NIST SQLAlchemy link</v>
      </c>
      <c r="P418" s="113"/>
      <c r="Q418" s="110" t="str">
        <f t="shared" si="50"/>
        <v>CVE MITRE SQLAlchemy link</v>
      </c>
      <c r="R418" s="113"/>
      <c r="S418" s="114" t="str">
        <f t="shared" si="47"/>
        <v>Snyk SQLAlchemy link</v>
      </c>
      <c r="T418" s="113"/>
      <c r="U418" s="110" t="str">
        <f t="shared" si="51"/>
        <v>Exploit-DB SQLAlchemy link</v>
      </c>
      <c r="V418" s="113"/>
      <c r="W418" s="113"/>
    </row>
    <row r="419" spans="1:23" ht="60" x14ac:dyDescent="0.25">
      <c r="A419" s="32">
        <v>416</v>
      </c>
      <c r="B419" s="19" t="s">
        <v>4237</v>
      </c>
      <c r="C419" s="32" t="s">
        <v>4238</v>
      </c>
      <c r="D419" s="110" t="str">
        <f t="shared" si="48"/>
        <v>https://pypi.org/project/sqlalchemy-redshift/0.8.14</v>
      </c>
      <c r="E419" s="9"/>
      <c r="F419" s="14"/>
      <c r="G419" s="111" t="str">
        <f t="shared" si="52"/>
        <v>https://pypi.org/project/sqlalchemy-redshift/</v>
      </c>
      <c r="H419" s="12"/>
      <c r="I419" s="113"/>
      <c r="J419" s="121"/>
      <c r="K419" s="110"/>
      <c r="L419" s="110" t="str">
        <f t="shared" si="46"/>
        <v>/security</v>
      </c>
      <c r="M419" s="113"/>
      <c r="N419" s="113"/>
      <c r="O419" s="114" t="str">
        <f t="shared" si="49"/>
        <v>NVD NIST sqlalchemy-redshift link</v>
      </c>
      <c r="P419" s="113"/>
      <c r="Q419" s="110" t="str">
        <f t="shared" si="50"/>
        <v>CVE MITRE sqlalchemy-redshift link</v>
      </c>
      <c r="R419" s="113"/>
      <c r="S419" s="114" t="str">
        <f t="shared" si="47"/>
        <v>Snyk sqlalchemy-redshift link</v>
      </c>
      <c r="T419" s="113"/>
      <c r="U419" s="110" t="str">
        <f t="shared" si="51"/>
        <v>Exploit-DB sqlalchemy-redshift link</v>
      </c>
      <c r="V419" s="113"/>
      <c r="W419" s="113"/>
    </row>
    <row r="420" spans="1:23" ht="45" x14ac:dyDescent="0.25">
      <c r="A420" s="32">
        <v>417</v>
      </c>
      <c r="B420" s="19" t="s">
        <v>4247</v>
      </c>
      <c r="C420" s="32" t="s">
        <v>1078</v>
      </c>
      <c r="D420" s="110" t="str">
        <f t="shared" si="48"/>
        <v>https://pypi.org/project/sqlparse/0.5.1</v>
      </c>
      <c r="E420" s="9"/>
      <c r="F420" s="14"/>
      <c r="G420" s="111" t="str">
        <f t="shared" si="52"/>
        <v>https://pypi.org/project/sqlparse/</v>
      </c>
      <c r="H420" s="12"/>
      <c r="I420" s="113"/>
      <c r="J420" s="121"/>
      <c r="K420" s="110"/>
      <c r="L420" s="110" t="str">
        <f t="shared" si="46"/>
        <v>/security</v>
      </c>
      <c r="M420" s="113"/>
      <c r="N420" s="113"/>
      <c r="O420" s="114" t="str">
        <f t="shared" si="49"/>
        <v>NVD NIST sqlparse link</v>
      </c>
      <c r="P420" s="113"/>
      <c r="Q420" s="110" t="str">
        <f t="shared" si="50"/>
        <v>CVE MITRE sqlparse link</v>
      </c>
      <c r="R420" s="113"/>
      <c r="S420" s="114" t="str">
        <f t="shared" si="47"/>
        <v>Snyk sqlparse link</v>
      </c>
      <c r="T420" s="113"/>
      <c r="U420" s="110" t="str">
        <f t="shared" si="51"/>
        <v>Exploit-DB sqlparse link</v>
      </c>
      <c r="V420" s="113"/>
      <c r="W420" s="113"/>
    </row>
    <row r="421" spans="1:23" ht="45" x14ac:dyDescent="0.25">
      <c r="A421" s="32">
        <v>418</v>
      </c>
      <c r="B421" s="19" t="s">
        <v>4259</v>
      </c>
      <c r="C421" s="32" t="s">
        <v>132</v>
      </c>
      <c r="D421" s="110" t="str">
        <f t="shared" si="48"/>
        <v>https://pypi.org/project/stack-data/0.2.0</v>
      </c>
      <c r="E421" s="9"/>
      <c r="F421" s="14"/>
      <c r="G421" s="111" t="str">
        <f t="shared" si="52"/>
        <v>https://pypi.org/project/stack-data/</v>
      </c>
      <c r="H421" s="12"/>
      <c r="I421" s="113"/>
      <c r="J421" s="121"/>
      <c r="K421" s="110"/>
      <c r="L421" s="110" t="str">
        <f t="shared" si="46"/>
        <v>/security</v>
      </c>
      <c r="M421" s="113"/>
      <c r="N421" s="113"/>
      <c r="O421" s="114" t="str">
        <f t="shared" si="49"/>
        <v>NVD NIST stack-data link</v>
      </c>
      <c r="P421" s="113"/>
      <c r="Q421" s="110" t="str">
        <f t="shared" si="50"/>
        <v>CVE MITRE stack-data link</v>
      </c>
      <c r="R421" s="113"/>
      <c r="S421" s="114" t="str">
        <f t="shared" si="47"/>
        <v>Snyk stack-data link</v>
      </c>
      <c r="T421" s="113"/>
      <c r="U421" s="110" t="str">
        <f t="shared" si="51"/>
        <v>Exploit-DB stack-data link</v>
      </c>
      <c r="V421" s="113"/>
      <c r="W421" s="113"/>
    </row>
    <row r="422" spans="1:23" ht="45" x14ac:dyDescent="0.25">
      <c r="A422" s="32">
        <v>419</v>
      </c>
      <c r="B422" s="19" t="s">
        <v>4268</v>
      </c>
      <c r="C422" s="32" t="s">
        <v>4269</v>
      </c>
      <c r="D422" s="110" t="str">
        <f t="shared" si="48"/>
        <v>https://pypi.org/project/statsmodels/0.13.5</v>
      </c>
      <c r="E422" s="9"/>
      <c r="F422" s="14"/>
      <c r="G422" s="111" t="str">
        <f t="shared" si="52"/>
        <v>https://pypi.org/project/statsmodels/</v>
      </c>
      <c r="H422" s="12"/>
      <c r="I422" s="113"/>
      <c r="J422" s="121"/>
      <c r="K422" s="110"/>
      <c r="L422" s="110" t="str">
        <f t="shared" si="46"/>
        <v>/security</v>
      </c>
      <c r="M422" s="113"/>
      <c r="N422" s="113"/>
      <c r="O422" s="114" t="str">
        <f t="shared" si="49"/>
        <v>NVD NIST statsmodels link</v>
      </c>
      <c r="P422" s="113"/>
      <c r="Q422" s="110" t="str">
        <f t="shared" si="50"/>
        <v>CVE MITRE statsmodels link</v>
      </c>
      <c r="R422" s="113"/>
      <c r="S422" s="114" t="str">
        <f t="shared" si="47"/>
        <v>Snyk statsmodels link</v>
      </c>
      <c r="T422" s="113"/>
      <c r="U422" s="110" t="str">
        <f t="shared" si="51"/>
        <v>Exploit-DB statsmodels link</v>
      </c>
      <c r="V422" s="113"/>
      <c r="W422" s="113"/>
    </row>
    <row r="423" spans="1:23" ht="45" x14ac:dyDescent="0.25">
      <c r="A423" s="32">
        <v>420</v>
      </c>
      <c r="B423" s="19" t="s">
        <v>4279</v>
      </c>
      <c r="C423" s="32" t="s">
        <v>4280</v>
      </c>
      <c r="D423" s="110" t="str">
        <f t="shared" si="48"/>
        <v>https://pypi.org/project/sympy/1.11.1</v>
      </c>
      <c r="E423" s="9"/>
      <c r="F423" s="14"/>
      <c r="G423" s="111" t="str">
        <f t="shared" si="52"/>
        <v>https://pypi.org/project/sympy/</v>
      </c>
      <c r="H423" s="12"/>
      <c r="I423" s="113"/>
      <c r="J423" s="121"/>
      <c r="K423" s="110"/>
      <c r="L423" s="110" t="str">
        <f t="shared" si="46"/>
        <v>/security</v>
      </c>
      <c r="M423" s="113"/>
      <c r="N423" s="113"/>
      <c r="O423" s="114" t="str">
        <f t="shared" si="49"/>
        <v>NVD NIST sympy link</v>
      </c>
      <c r="P423" s="113"/>
      <c r="Q423" s="110" t="str">
        <f t="shared" si="50"/>
        <v>CVE MITRE sympy link</v>
      </c>
      <c r="R423" s="113"/>
      <c r="S423" s="114" t="str">
        <f t="shared" si="47"/>
        <v>Snyk sympy link</v>
      </c>
      <c r="T423" s="113"/>
      <c r="U423" s="110" t="str">
        <f t="shared" si="51"/>
        <v>Exploit-DB sympy link</v>
      </c>
      <c r="V423" s="113"/>
      <c r="W423" s="113"/>
    </row>
    <row r="424" spans="1:23" ht="45" x14ac:dyDescent="0.25">
      <c r="A424" s="32">
        <v>421</v>
      </c>
      <c r="B424" s="19" t="s">
        <v>4290</v>
      </c>
      <c r="C424" s="32" t="s">
        <v>4291</v>
      </c>
      <c r="D424" s="110" t="str">
        <f t="shared" si="48"/>
        <v>https://pypi.org/project/tables/3.8.0</v>
      </c>
      <c r="E424" s="9"/>
      <c r="F424" s="14"/>
      <c r="G424" s="111" t="str">
        <f t="shared" si="52"/>
        <v>https://pypi.org/project/tables/</v>
      </c>
      <c r="H424" s="12"/>
      <c r="I424" s="113"/>
      <c r="J424" s="121"/>
      <c r="K424" s="110"/>
      <c r="L424" s="110" t="str">
        <f t="shared" si="46"/>
        <v>/security</v>
      </c>
      <c r="M424" s="113"/>
      <c r="N424" s="113"/>
      <c r="O424" s="114" t="str">
        <f t="shared" si="49"/>
        <v>NVD NIST tables link</v>
      </c>
      <c r="P424" s="113"/>
      <c r="Q424" s="110" t="str">
        <f t="shared" si="50"/>
        <v>CVE MITRE tables link</v>
      </c>
      <c r="R424" s="113"/>
      <c r="S424" s="114" t="str">
        <f t="shared" si="47"/>
        <v>Snyk tables link</v>
      </c>
      <c r="T424" s="113"/>
      <c r="U424" s="110" t="str">
        <f t="shared" si="51"/>
        <v>Exploit-DB tables link</v>
      </c>
      <c r="V424" s="113"/>
      <c r="W424" s="113"/>
    </row>
    <row r="425" spans="1:23" ht="45" x14ac:dyDescent="0.25">
      <c r="A425" s="32">
        <v>422</v>
      </c>
      <c r="B425" s="19" t="s">
        <v>4301</v>
      </c>
      <c r="C425" s="32" t="s">
        <v>4302</v>
      </c>
      <c r="D425" s="110" t="str">
        <f t="shared" si="48"/>
        <v>https://pypi.org/project/tabulate/0.8.10</v>
      </c>
      <c r="E425" s="9"/>
      <c r="F425" s="14"/>
      <c r="G425" s="111" t="str">
        <f t="shared" si="52"/>
        <v>https://pypi.org/project/tabulate/</v>
      </c>
      <c r="H425" s="12"/>
      <c r="I425" s="113"/>
      <c r="J425" s="121"/>
      <c r="K425" s="110"/>
      <c r="L425" s="110" t="str">
        <f t="shared" si="46"/>
        <v>/security</v>
      </c>
      <c r="M425" s="113"/>
      <c r="N425" s="113"/>
      <c r="O425" s="114" t="str">
        <f t="shared" si="49"/>
        <v>NVD NIST tabulate link</v>
      </c>
      <c r="P425" s="113"/>
      <c r="Q425" s="110" t="str">
        <f t="shared" si="50"/>
        <v>CVE MITRE tabulate link</v>
      </c>
      <c r="R425" s="113"/>
      <c r="S425" s="114" t="str">
        <f t="shared" si="47"/>
        <v>Snyk tabulate link</v>
      </c>
      <c r="T425" s="113"/>
      <c r="U425" s="110" t="str">
        <f t="shared" si="51"/>
        <v>Exploit-DB tabulate link</v>
      </c>
      <c r="V425" s="113"/>
      <c r="W425" s="113"/>
    </row>
    <row r="426" spans="1:23" ht="45" x14ac:dyDescent="0.25">
      <c r="A426" s="32">
        <v>423</v>
      </c>
      <c r="B426" s="19" t="s">
        <v>4315</v>
      </c>
      <c r="C426" s="32">
        <v>0.2</v>
      </c>
      <c r="D426" s="110" t="str">
        <f t="shared" si="48"/>
        <v>https://pypi.org/project/TBB/0.2</v>
      </c>
      <c r="E426" s="9"/>
      <c r="F426" s="14"/>
      <c r="G426" s="111" t="str">
        <f t="shared" si="52"/>
        <v>https://pypi.org/project/TBB/</v>
      </c>
      <c r="H426" s="12"/>
      <c r="I426" s="113"/>
      <c r="J426" s="121"/>
      <c r="K426" s="110"/>
      <c r="L426" s="110" t="str">
        <f t="shared" si="46"/>
        <v>/security</v>
      </c>
      <c r="M426" s="113"/>
      <c r="N426" s="113"/>
      <c r="O426" s="114" t="str">
        <f t="shared" si="49"/>
        <v>NVD NIST TBB link</v>
      </c>
      <c r="P426" s="113"/>
      <c r="Q426" s="110" t="str">
        <f t="shared" si="50"/>
        <v>CVE MITRE TBB link</v>
      </c>
      <c r="R426" s="113"/>
      <c r="S426" s="114" t="str">
        <f t="shared" si="47"/>
        <v>Snyk TBB link</v>
      </c>
      <c r="T426" s="113"/>
      <c r="U426" s="110" t="str">
        <f t="shared" si="51"/>
        <v>Exploit-DB TBB link</v>
      </c>
      <c r="V426" s="113"/>
      <c r="W426" s="113"/>
    </row>
    <row r="427" spans="1:23" ht="45" x14ac:dyDescent="0.25">
      <c r="A427" s="32">
        <v>424</v>
      </c>
      <c r="B427" s="19" t="s">
        <v>4325</v>
      </c>
      <c r="C427" s="32" t="s">
        <v>1044</v>
      </c>
      <c r="D427" s="110" t="str">
        <f t="shared" si="48"/>
        <v>https://pypi.org/project/tblib/1.7.0</v>
      </c>
      <c r="E427" s="9"/>
      <c r="F427" s="14"/>
      <c r="G427" s="111" t="str">
        <f t="shared" si="52"/>
        <v>https://pypi.org/project/tblib/</v>
      </c>
      <c r="H427" s="12"/>
      <c r="I427" s="113"/>
      <c r="J427" s="121"/>
      <c r="K427" s="110"/>
      <c r="L427" s="110" t="str">
        <f t="shared" si="46"/>
        <v>/security</v>
      </c>
      <c r="M427" s="113"/>
      <c r="N427" s="113"/>
      <c r="O427" s="114" t="str">
        <f t="shared" si="49"/>
        <v>NVD NIST tblib link</v>
      </c>
      <c r="P427" s="113"/>
      <c r="Q427" s="110" t="str">
        <f t="shared" si="50"/>
        <v>CVE MITRE tblib link</v>
      </c>
      <c r="R427" s="113"/>
      <c r="S427" s="114" t="str">
        <f t="shared" si="47"/>
        <v>Snyk tblib link</v>
      </c>
      <c r="T427" s="113"/>
      <c r="U427" s="110" t="str">
        <f t="shared" si="51"/>
        <v>Exploit-DB tblib link</v>
      </c>
      <c r="V427" s="113"/>
      <c r="W427" s="113"/>
    </row>
    <row r="428" spans="1:23" ht="45" x14ac:dyDescent="0.25">
      <c r="A428" s="32">
        <v>425</v>
      </c>
      <c r="B428" s="19" t="s">
        <v>4333</v>
      </c>
      <c r="C428" s="32" t="s">
        <v>4334</v>
      </c>
      <c r="D428" s="110" t="str">
        <f t="shared" si="48"/>
        <v>https://pypi.org/project/tenacity/8.2.2</v>
      </c>
      <c r="E428" s="9"/>
      <c r="F428" s="14"/>
      <c r="G428" s="111" t="str">
        <f t="shared" si="52"/>
        <v>https://pypi.org/project/tenacity/</v>
      </c>
      <c r="H428" s="12"/>
      <c r="I428" s="113"/>
      <c r="J428" s="121"/>
      <c r="K428" s="110"/>
      <c r="L428" s="110" t="str">
        <f t="shared" si="46"/>
        <v>/security</v>
      </c>
      <c r="M428" s="113"/>
      <c r="N428" s="113"/>
      <c r="O428" s="114" t="str">
        <f t="shared" si="49"/>
        <v>NVD NIST tenacity link</v>
      </c>
      <c r="P428" s="113"/>
      <c r="Q428" s="110" t="str">
        <f t="shared" si="50"/>
        <v>CVE MITRE tenacity link</v>
      </c>
      <c r="R428" s="113"/>
      <c r="S428" s="114" t="str">
        <f t="shared" si="47"/>
        <v>Snyk tenacity link</v>
      </c>
      <c r="T428" s="113"/>
      <c r="U428" s="110" t="str">
        <f t="shared" si="51"/>
        <v>Exploit-DB tenacity link</v>
      </c>
      <c r="V428" s="113"/>
      <c r="W428" s="113"/>
    </row>
    <row r="429" spans="1:23" ht="45" x14ac:dyDescent="0.25">
      <c r="A429" s="32">
        <v>426</v>
      </c>
      <c r="B429" s="19" t="s">
        <v>4344</v>
      </c>
      <c r="C429" s="32" t="s">
        <v>4345</v>
      </c>
      <c r="D429" s="110" t="str">
        <f t="shared" si="48"/>
        <v>https://pypi.org/project/terminado/0.17.1</v>
      </c>
      <c r="E429" s="9"/>
      <c r="F429" s="14"/>
      <c r="G429" s="111" t="str">
        <f t="shared" si="52"/>
        <v>https://pypi.org/project/terminado/</v>
      </c>
      <c r="H429" s="12"/>
      <c r="I429" s="113"/>
      <c r="J429" s="121"/>
      <c r="K429" s="110"/>
      <c r="L429" s="110" t="str">
        <f t="shared" si="46"/>
        <v>/security</v>
      </c>
      <c r="M429" s="113"/>
      <c r="N429" s="113"/>
      <c r="O429" s="114" t="str">
        <f t="shared" si="49"/>
        <v>NVD NIST terminado link</v>
      </c>
      <c r="P429" s="113"/>
      <c r="Q429" s="110" t="str">
        <f t="shared" si="50"/>
        <v>CVE MITRE terminado link</v>
      </c>
      <c r="R429" s="113"/>
      <c r="S429" s="114" t="str">
        <f t="shared" si="47"/>
        <v>Snyk terminado link</v>
      </c>
      <c r="T429" s="113"/>
      <c r="U429" s="110" t="str">
        <f t="shared" si="51"/>
        <v>Exploit-DB terminado link</v>
      </c>
      <c r="V429" s="113"/>
      <c r="W429" s="113"/>
    </row>
    <row r="430" spans="1:23" ht="45" x14ac:dyDescent="0.25">
      <c r="A430" s="32">
        <v>427</v>
      </c>
      <c r="B430" s="19" t="s">
        <v>4359</v>
      </c>
      <c r="C430" s="32" t="s">
        <v>751</v>
      </c>
      <c r="D430" s="110" t="str">
        <f t="shared" si="48"/>
        <v>https://pypi.org/project/testpath/0.6.0</v>
      </c>
      <c r="E430" s="9"/>
      <c r="F430" s="14"/>
      <c r="G430" s="111" t="str">
        <f t="shared" si="52"/>
        <v>https://pypi.org/project/testpath/</v>
      </c>
      <c r="H430" s="12"/>
      <c r="I430" s="113"/>
      <c r="J430" s="121"/>
      <c r="K430" s="110"/>
      <c r="L430" s="110" t="str">
        <f t="shared" si="46"/>
        <v>/security</v>
      </c>
      <c r="M430" s="113"/>
      <c r="N430" s="113"/>
      <c r="O430" s="114" t="str">
        <f t="shared" si="49"/>
        <v>NVD NIST testpath link</v>
      </c>
      <c r="P430" s="113"/>
      <c r="Q430" s="110" t="str">
        <f t="shared" si="50"/>
        <v>CVE MITRE testpath link</v>
      </c>
      <c r="R430" s="113"/>
      <c r="S430" s="114" t="str">
        <f t="shared" si="47"/>
        <v>Snyk testpath link</v>
      </c>
      <c r="T430" s="113"/>
      <c r="U430" s="110" t="str">
        <f t="shared" si="51"/>
        <v>Exploit-DB testpath link</v>
      </c>
      <c r="V430" s="113"/>
      <c r="W430" s="113"/>
    </row>
    <row r="431" spans="1:23" ht="60" x14ac:dyDescent="0.25">
      <c r="A431" s="32">
        <v>428</v>
      </c>
      <c r="B431" s="19" t="s">
        <v>4367</v>
      </c>
      <c r="C431" s="32">
        <v>1.3</v>
      </c>
      <c r="D431" s="110" t="str">
        <f t="shared" si="48"/>
        <v>https://pypi.org/project/text-unidecode/1.3</v>
      </c>
      <c r="E431" s="9"/>
      <c r="F431" s="14"/>
      <c r="G431" s="111" t="str">
        <f t="shared" si="52"/>
        <v>https://pypi.org/project/text-unidecode/</v>
      </c>
      <c r="H431" s="12"/>
      <c r="I431" s="113"/>
      <c r="J431" s="121"/>
      <c r="K431" s="110"/>
      <c r="L431" s="110" t="str">
        <f t="shared" si="46"/>
        <v>/security</v>
      </c>
      <c r="M431" s="113"/>
      <c r="N431" s="113"/>
      <c r="O431" s="114" t="str">
        <f t="shared" si="49"/>
        <v>NVD NIST text-unidecode link</v>
      </c>
      <c r="P431" s="113"/>
      <c r="Q431" s="110" t="str">
        <f t="shared" si="50"/>
        <v>CVE MITRE text-unidecode link</v>
      </c>
      <c r="R431" s="113"/>
      <c r="S431" s="114" t="str">
        <f t="shared" si="47"/>
        <v>Snyk text-unidecode link</v>
      </c>
      <c r="T431" s="113"/>
      <c r="U431" s="110" t="str">
        <f t="shared" si="51"/>
        <v>Exploit-DB text-unidecode link</v>
      </c>
      <c r="V431" s="113"/>
      <c r="W431" s="113"/>
    </row>
    <row r="432" spans="1:23" ht="45" x14ac:dyDescent="0.25">
      <c r="A432" s="32">
        <v>429</v>
      </c>
      <c r="B432" s="19" t="s">
        <v>4378</v>
      </c>
      <c r="C432" s="32" t="s">
        <v>4379</v>
      </c>
      <c r="D432" s="110" t="str">
        <f t="shared" si="48"/>
        <v>https://pypi.org/project/textdistance/4.2.1</v>
      </c>
      <c r="E432" s="9"/>
      <c r="F432" s="14"/>
      <c r="G432" s="111" t="str">
        <f t="shared" si="52"/>
        <v>https://pypi.org/project/textdistance/</v>
      </c>
      <c r="H432" s="12"/>
      <c r="I432" s="113"/>
      <c r="J432" s="121"/>
      <c r="K432" s="110"/>
      <c r="L432" s="110" t="str">
        <f t="shared" ref="L432:L494" si="53">HYPERLINK(_xlfn.CONCAT($K432,"/security"))</f>
        <v>/security</v>
      </c>
      <c r="M432" s="113"/>
      <c r="N432" s="113"/>
      <c r="O432" s="114" t="str">
        <f t="shared" si="49"/>
        <v>NVD NIST textdistance link</v>
      </c>
      <c r="P432" s="113"/>
      <c r="Q432" s="110" t="str">
        <f t="shared" si="50"/>
        <v>CVE MITRE textdistance link</v>
      </c>
      <c r="R432" s="113"/>
      <c r="S432" s="114" t="str">
        <f t="shared" si="47"/>
        <v>Snyk textdistance link</v>
      </c>
      <c r="T432" s="113"/>
      <c r="U432" s="110" t="str">
        <f t="shared" si="51"/>
        <v>Exploit-DB textdistance link</v>
      </c>
      <c r="V432" s="113"/>
      <c r="W432" s="113"/>
    </row>
    <row r="433" spans="1:23" ht="60" x14ac:dyDescent="0.25">
      <c r="A433" s="32">
        <v>430</v>
      </c>
      <c r="B433" s="19" t="s">
        <v>4389</v>
      </c>
      <c r="C433" s="32" t="s">
        <v>1250</v>
      </c>
      <c r="D433" s="110" t="str">
        <f t="shared" si="48"/>
        <v>https://pypi.org/project/threadpoolctl/2.2.0</v>
      </c>
      <c r="E433" s="9"/>
      <c r="F433" s="14"/>
      <c r="G433" s="111" t="str">
        <f t="shared" si="52"/>
        <v>https://pypi.org/project/threadpoolctl/</v>
      </c>
      <c r="H433" s="12"/>
      <c r="I433" s="113"/>
      <c r="J433" s="121"/>
      <c r="K433" s="110"/>
      <c r="L433" s="110" t="str">
        <f t="shared" si="53"/>
        <v>/security</v>
      </c>
      <c r="M433" s="113"/>
      <c r="N433" s="113"/>
      <c r="O433" s="114" t="str">
        <f t="shared" si="49"/>
        <v>NVD NIST threadpoolctl link</v>
      </c>
      <c r="P433" s="113"/>
      <c r="Q433" s="110" t="str">
        <f t="shared" si="50"/>
        <v>CVE MITRE threadpoolctl link</v>
      </c>
      <c r="R433" s="113"/>
      <c r="S433" s="114" t="str">
        <f t="shared" ref="S433:S488" si="54">HYPERLINK(CONCATENATE("https://security.snyk.io/vuln/pip?search=",$B433),CONCATENATE("Snyk ",$B433," link"))</f>
        <v>Snyk threadpoolctl link</v>
      </c>
      <c r="T433" s="113"/>
      <c r="U433" s="110" t="str">
        <f t="shared" si="51"/>
        <v>Exploit-DB threadpoolctl link</v>
      </c>
      <c r="V433" s="113"/>
      <c r="W433" s="113"/>
    </row>
    <row r="434" spans="1:23" ht="45" x14ac:dyDescent="0.25">
      <c r="A434" s="32">
        <v>431</v>
      </c>
      <c r="B434" s="19" t="s">
        <v>4398</v>
      </c>
      <c r="C434" s="32" t="s">
        <v>3807</v>
      </c>
      <c r="D434" s="110" t="str">
        <f t="shared" si="48"/>
        <v>https://pypi.org/project/three-merge/0.1.1</v>
      </c>
      <c r="E434" s="9"/>
      <c r="F434" s="14"/>
      <c r="G434" s="111" t="str">
        <f t="shared" si="52"/>
        <v>https://pypi.org/project/three-merge/</v>
      </c>
      <c r="H434" s="12"/>
      <c r="I434" s="113"/>
      <c r="J434" s="121"/>
      <c r="K434" s="110"/>
      <c r="L434" s="110" t="str">
        <f t="shared" si="53"/>
        <v>/security</v>
      </c>
      <c r="M434" s="113"/>
      <c r="N434" s="113"/>
      <c r="O434" s="114" t="str">
        <f t="shared" si="49"/>
        <v>NVD NIST three-merge link</v>
      </c>
      <c r="P434" s="113"/>
      <c r="Q434" s="110" t="str">
        <f t="shared" si="50"/>
        <v>CVE MITRE three-merge link</v>
      </c>
      <c r="R434" s="113"/>
      <c r="S434" s="114" t="str">
        <f t="shared" si="54"/>
        <v>Snyk three-merge link</v>
      </c>
      <c r="T434" s="113"/>
      <c r="U434" s="110" t="str">
        <f t="shared" si="51"/>
        <v>Exploit-DB three-merge link</v>
      </c>
      <c r="V434" s="113"/>
      <c r="W434" s="113"/>
    </row>
    <row r="435" spans="1:23" ht="45" x14ac:dyDescent="0.25">
      <c r="A435" s="32">
        <v>432</v>
      </c>
      <c r="B435" s="19" t="s">
        <v>4407</v>
      </c>
      <c r="C435" s="32" t="s">
        <v>4408</v>
      </c>
      <c r="D435" s="110" t="str">
        <f t="shared" si="48"/>
        <v>https://pypi.org/project/tifffile/2021.7.2</v>
      </c>
      <c r="E435" s="9"/>
      <c r="F435" s="14"/>
      <c r="G435" s="111" t="str">
        <f t="shared" si="52"/>
        <v>https://pypi.org/project/tifffile/</v>
      </c>
      <c r="H435" s="12"/>
      <c r="I435" s="113"/>
      <c r="J435" s="121"/>
      <c r="K435" s="110"/>
      <c r="L435" s="110" t="str">
        <f t="shared" si="53"/>
        <v>/security</v>
      </c>
      <c r="M435" s="113"/>
      <c r="N435" s="113"/>
      <c r="O435" s="114" t="str">
        <f t="shared" si="49"/>
        <v>NVD NIST tifffile link</v>
      </c>
      <c r="P435" s="113"/>
      <c r="Q435" s="110" t="str">
        <f t="shared" si="50"/>
        <v>CVE MITRE tifffile link</v>
      </c>
      <c r="R435" s="113"/>
      <c r="S435" s="114" t="str">
        <f t="shared" si="54"/>
        <v>Snyk tifffile link</v>
      </c>
      <c r="T435" s="113"/>
      <c r="U435" s="110" t="str">
        <f t="shared" si="51"/>
        <v>Exploit-DB tifffile link</v>
      </c>
      <c r="V435" s="113"/>
      <c r="W435" s="113"/>
    </row>
    <row r="436" spans="1:23" ht="45" x14ac:dyDescent="0.25">
      <c r="A436" s="32">
        <v>433</v>
      </c>
      <c r="B436" s="19" t="s">
        <v>4422</v>
      </c>
      <c r="C436" s="32" t="s">
        <v>654</v>
      </c>
      <c r="D436" s="110" t="str">
        <f t="shared" si="48"/>
        <v>https://pypi.org/project/tinycss2/1.2.1</v>
      </c>
      <c r="E436" s="9"/>
      <c r="F436" s="14"/>
      <c r="G436" s="111" t="str">
        <f t="shared" si="52"/>
        <v>https://pypi.org/project/tinycss2/</v>
      </c>
      <c r="H436" s="12"/>
      <c r="I436" s="113"/>
      <c r="J436" s="121"/>
      <c r="K436" s="110"/>
      <c r="L436" s="110" t="str">
        <f t="shared" si="53"/>
        <v>/security</v>
      </c>
      <c r="M436" s="113"/>
      <c r="N436" s="113"/>
      <c r="O436" s="114" t="str">
        <f t="shared" si="49"/>
        <v>NVD NIST tinycss2 link</v>
      </c>
      <c r="P436" s="113"/>
      <c r="Q436" s="110" t="str">
        <f t="shared" si="50"/>
        <v>CVE MITRE tinycss2 link</v>
      </c>
      <c r="R436" s="113"/>
      <c r="S436" s="114" t="str">
        <f t="shared" si="54"/>
        <v>Snyk tinycss2 link</v>
      </c>
      <c r="T436" s="113"/>
      <c r="U436" s="110" t="str">
        <f t="shared" si="51"/>
        <v>Exploit-DB tinycss2 link</v>
      </c>
      <c r="V436" s="113"/>
      <c r="W436" s="113"/>
    </row>
    <row r="437" spans="1:23" ht="45" x14ac:dyDescent="0.25">
      <c r="A437" s="32">
        <v>434</v>
      </c>
      <c r="B437" s="19" t="s">
        <v>4431</v>
      </c>
      <c r="C437" s="32" t="s">
        <v>402</v>
      </c>
      <c r="D437" s="110" t="str">
        <f t="shared" si="48"/>
        <v>https://pypi.org/project/tldextract/3.2.0</v>
      </c>
      <c r="E437" s="9"/>
      <c r="F437" s="14"/>
      <c r="G437" s="111" t="str">
        <f t="shared" si="52"/>
        <v>https://pypi.org/project/tldextract/</v>
      </c>
      <c r="H437" s="12"/>
      <c r="I437" s="113"/>
      <c r="J437" s="121"/>
      <c r="K437" s="110"/>
      <c r="L437" s="110" t="str">
        <f t="shared" si="53"/>
        <v>/security</v>
      </c>
      <c r="M437" s="113"/>
      <c r="N437" s="113"/>
      <c r="O437" s="114" t="str">
        <f t="shared" si="49"/>
        <v>NVD NIST tldextract link</v>
      </c>
      <c r="P437" s="113"/>
      <c r="Q437" s="110" t="str">
        <f t="shared" si="50"/>
        <v>CVE MITRE tldextract link</v>
      </c>
      <c r="R437" s="113"/>
      <c r="S437" s="114" t="str">
        <f t="shared" si="54"/>
        <v>Snyk tldextract link</v>
      </c>
      <c r="T437" s="113"/>
      <c r="U437" s="110" t="str">
        <f t="shared" si="51"/>
        <v>Exploit-DB tldextract link</v>
      </c>
      <c r="V437" s="113"/>
      <c r="W437" s="113"/>
    </row>
    <row r="438" spans="1:23" ht="45" x14ac:dyDescent="0.25">
      <c r="A438" s="32">
        <v>435</v>
      </c>
      <c r="B438" s="19" t="s">
        <v>4440</v>
      </c>
      <c r="C438" s="32" t="s">
        <v>2464</v>
      </c>
      <c r="D438" s="110" t="str">
        <f t="shared" si="48"/>
        <v>https://pypi.org/project/toml/0.10.2</v>
      </c>
      <c r="E438" s="9"/>
      <c r="F438" s="14"/>
      <c r="G438" s="111" t="str">
        <f t="shared" si="52"/>
        <v>https://pypi.org/project/toml/</v>
      </c>
      <c r="H438" s="12"/>
      <c r="I438" s="113"/>
      <c r="J438" s="121"/>
      <c r="K438" s="110"/>
      <c r="L438" s="110" t="str">
        <f t="shared" si="53"/>
        <v>/security</v>
      </c>
      <c r="M438" s="113"/>
      <c r="N438" s="113"/>
      <c r="O438" s="114" t="str">
        <f t="shared" si="49"/>
        <v>NVD NIST toml link</v>
      </c>
      <c r="P438" s="113"/>
      <c r="Q438" s="110" t="str">
        <f t="shared" si="50"/>
        <v>CVE MITRE toml link</v>
      </c>
      <c r="R438" s="113"/>
      <c r="S438" s="114" t="str">
        <f t="shared" si="54"/>
        <v>Snyk toml link</v>
      </c>
      <c r="T438" s="113"/>
      <c r="U438" s="110" t="str">
        <f t="shared" si="51"/>
        <v>Exploit-DB toml link</v>
      </c>
      <c r="V438" s="113"/>
      <c r="W438" s="113"/>
    </row>
    <row r="439" spans="1:23" ht="45" x14ac:dyDescent="0.25">
      <c r="A439" s="32">
        <v>436</v>
      </c>
      <c r="B439" s="19" t="s">
        <v>853</v>
      </c>
      <c r="C439" s="32" t="s">
        <v>1431</v>
      </c>
      <c r="D439" s="110" t="str">
        <f t="shared" si="48"/>
        <v>https://pypi.org/project/tomli/2.0.1</v>
      </c>
      <c r="E439" s="9"/>
      <c r="F439" s="14"/>
      <c r="G439" s="111" t="str">
        <f t="shared" si="52"/>
        <v>https://pypi.org/project/tomli/</v>
      </c>
      <c r="H439" s="12"/>
      <c r="I439" s="113"/>
      <c r="J439" s="121"/>
      <c r="K439" s="110"/>
      <c r="L439" s="110" t="str">
        <f t="shared" si="53"/>
        <v>/security</v>
      </c>
      <c r="M439" s="113"/>
      <c r="N439" s="113"/>
      <c r="O439" s="114" t="str">
        <f t="shared" si="49"/>
        <v>NVD NIST tomli link</v>
      </c>
      <c r="P439" s="113"/>
      <c r="Q439" s="110" t="str">
        <f t="shared" si="50"/>
        <v>CVE MITRE tomli link</v>
      </c>
      <c r="R439" s="113"/>
      <c r="S439" s="114" t="str">
        <f t="shared" si="54"/>
        <v>Snyk tomli link</v>
      </c>
      <c r="T439" s="113"/>
      <c r="U439" s="110" t="str">
        <f t="shared" si="51"/>
        <v>Exploit-DB tomli link</v>
      </c>
      <c r="V439" s="113"/>
      <c r="W439" s="113"/>
    </row>
    <row r="440" spans="1:23" ht="45" x14ac:dyDescent="0.25">
      <c r="A440" s="32">
        <v>437</v>
      </c>
      <c r="B440" s="19" t="s">
        <v>4456</v>
      </c>
      <c r="C440" s="32" t="s">
        <v>161</v>
      </c>
      <c r="D440" s="110" t="str">
        <f t="shared" si="48"/>
        <v>https://pypi.org/project/tomlkit/0.11.1</v>
      </c>
      <c r="E440" s="9"/>
      <c r="F440" s="14"/>
      <c r="G440" s="111" t="str">
        <f t="shared" si="52"/>
        <v>https://pypi.org/project/tomlkit/</v>
      </c>
      <c r="H440" s="12"/>
      <c r="I440" s="113"/>
      <c r="J440" s="121"/>
      <c r="K440" s="110"/>
      <c r="L440" s="110" t="str">
        <f t="shared" si="53"/>
        <v>/security</v>
      </c>
      <c r="M440" s="113"/>
      <c r="N440" s="113"/>
      <c r="O440" s="114" t="str">
        <f t="shared" si="49"/>
        <v>NVD NIST tomlkit link</v>
      </c>
      <c r="P440" s="113"/>
      <c r="Q440" s="110" t="str">
        <f t="shared" si="50"/>
        <v>CVE MITRE tomlkit link</v>
      </c>
      <c r="R440" s="113"/>
      <c r="S440" s="114" t="str">
        <f t="shared" si="54"/>
        <v>Snyk tomlkit link</v>
      </c>
      <c r="T440" s="113"/>
      <c r="U440" s="110" t="str">
        <f t="shared" si="51"/>
        <v>Exploit-DB tomlkit link</v>
      </c>
      <c r="V440" s="113"/>
      <c r="W440" s="113"/>
    </row>
    <row r="441" spans="1:23" ht="45" x14ac:dyDescent="0.25">
      <c r="A441" s="32">
        <v>438</v>
      </c>
      <c r="B441" s="19" t="s">
        <v>4465</v>
      </c>
      <c r="C441" s="32" t="s">
        <v>80</v>
      </c>
      <c r="D441" s="110" t="str">
        <f t="shared" si="48"/>
        <v>https://pypi.org/project/toolz/0.12.0</v>
      </c>
      <c r="E441" s="9"/>
      <c r="F441" s="14"/>
      <c r="G441" s="111" t="str">
        <f t="shared" si="52"/>
        <v>https://pypi.org/project/toolz/</v>
      </c>
      <c r="H441" s="12"/>
      <c r="I441" s="113"/>
      <c r="J441" s="121"/>
      <c r="K441" s="110"/>
      <c r="L441" s="110" t="str">
        <f t="shared" si="53"/>
        <v>/security</v>
      </c>
      <c r="M441" s="113"/>
      <c r="N441" s="113"/>
      <c r="O441" s="114" t="str">
        <f t="shared" si="49"/>
        <v>NVD NIST toolz link</v>
      </c>
      <c r="P441" s="113"/>
      <c r="Q441" s="110" t="str">
        <f t="shared" si="50"/>
        <v>CVE MITRE toolz link</v>
      </c>
      <c r="R441" s="113"/>
      <c r="S441" s="114" t="str">
        <f t="shared" si="54"/>
        <v>Snyk toolz link</v>
      </c>
      <c r="T441" s="113"/>
      <c r="U441" s="110" t="str">
        <f t="shared" si="51"/>
        <v>Exploit-DB toolz link</v>
      </c>
      <c r="V441" s="113"/>
      <c r="W441" s="113"/>
    </row>
    <row r="442" spans="1:23" ht="45" x14ac:dyDescent="0.25">
      <c r="A442" s="32">
        <v>439</v>
      </c>
      <c r="B442" s="19" t="s">
        <v>4473</v>
      </c>
      <c r="C442" s="32">
        <v>6.2</v>
      </c>
      <c r="D442" s="110" t="str">
        <f t="shared" si="48"/>
        <v>https://pypi.org/project/tornado/6.2</v>
      </c>
      <c r="E442" s="9"/>
      <c r="F442" s="14"/>
      <c r="G442" s="111" t="str">
        <f t="shared" si="52"/>
        <v>https://pypi.org/project/tornado/</v>
      </c>
      <c r="H442" s="12"/>
      <c r="I442" s="113"/>
      <c r="J442" s="121"/>
      <c r="K442" s="110"/>
      <c r="L442" s="110" t="str">
        <f t="shared" si="53"/>
        <v>/security</v>
      </c>
      <c r="M442" s="113"/>
      <c r="N442" s="113"/>
      <c r="O442" s="114" t="str">
        <f t="shared" si="49"/>
        <v>NVD NIST tornado link</v>
      </c>
      <c r="P442" s="113"/>
      <c r="Q442" s="110" t="str">
        <f t="shared" si="50"/>
        <v>CVE MITRE tornado link</v>
      </c>
      <c r="R442" s="113"/>
      <c r="S442" s="114" t="str">
        <f t="shared" si="54"/>
        <v>Snyk tornado link</v>
      </c>
      <c r="T442" s="113"/>
      <c r="U442" s="110" t="str">
        <f t="shared" si="51"/>
        <v>Exploit-DB tornado link</v>
      </c>
      <c r="V442" s="113"/>
      <c r="W442" s="113"/>
    </row>
    <row r="443" spans="1:23" ht="45" x14ac:dyDescent="0.25">
      <c r="A443" s="32">
        <v>440</v>
      </c>
      <c r="B443" s="19" t="s">
        <v>4482</v>
      </c>
      <c r="C443" s="32" t="s">
        <v>4483</v>
      </c>
      <c r="D443" s="110" t="str">
        <f t="shared" si="48"/>
        <v>https://pypi.org/project/tqdm/4.65.0</v>
      </c>
      <c r="E443" s="9"/>
      <c r="F443" s="14"/>
      <c r="G443" s="111" t="str">
        <f t="shared" si="52"/>
        <v>https://pypi.org/project/tqdm/</v>
      </c>
      <c r="H443" s="12"/>
      <c r="I443" s="113"/>
      <c r="J443" s="121"/>
      <c r="K443" s="110"/>
      <c r="L443" s="110" t="str">
        <f t="shared" si="53"/>
        <v>/security</v>
      </c>
      <c r="M443" s="113"/>
      <c r="N443" s="113"/>
      <c r="O443" s="114" t="str">
        <f t="shared" si="49"/>
        <v>NVD NIST tqdm link</v>
      </c>
      <c r="P443" s="113"/>
      <c r="Q443" s="110" t="str">
        <f t="shared" si="50"/>
        <v>CVE MITRE tqdm link</v>
      </c>
      <c r="R443" s="113"/>
      <c r="S443" s="114" t="str">
        <f t="shared" si="54"/>
        <v>Snyk tqdm link</v>
      </c>
      <c r="T443" s="113"/>
      <c r="U443" s="110" t="str">
        <f t="shared" si="51"/>
        <v>Exploit-DB tqdm link</v>
      </c>
      <c r="V443" s="113"/>
      <c r="W443" s="113"/>
    </row>
    <row r="444" spans="1:23" ht="45" x14ac:dyDescent="0.25">
      <c r="A444" s="32">
        <v>441</v>
      </c>
      <c r="B444" s="19" t="s">
        <v>2248</v>
      </c>
      <c r="C444" s="32" t="s">
        <v>4493</v>
      </c>
      <c r="D444" s="110" t="str">
        <f t="shared" si="48"/>
        <v>https://pypi.org/project/traitlets/5.7.1</v>
      </c>
      <c r="E444" s="9"/>
      <c r="F444" s="14"/>
      <c r="G444" s="111" t="str">
        <f t="shared" si="52"/>
        <v>https://pypi.org/project/traitlets/</v>
      </c>
      <c r="H444" s="12"/>
      <c r="I444" s="113"/>
      <c r="J444" s="121"/>
      <c r="K444" s="110"/>
      <c r="L444" s="110" t="str">
        <f t="shared" si="53"/>
        <v>/security</v>
      </c>
      <c r="M444" s="113"/>
      <c r="N444" s="113"/>
      <c r="O444" s="114" t="str">
        <f t="shared" si="49"/>
        <v>NVD NIST traitlets link</v>
      </c>
      <c r="P444" s="113"/>
      <c r="Q444" s="110" t="str">
        <f t="shared" si="50"/>
        <v>CVE MITRE traitlets link</v>
      </c>
      <c r="R444" s="113"/>
      <c r="S444" s="114" t="str">
        <f t="shared" si="54"/>
        <v>Snyk traitlets link</v>
      </c>
      <c r="T444" s="113"/>
      <c r="U444" s="110" t="str">
        <f t="shared" si="51"/>
        <v>Exploit-DB traitlets link</v>
      </c>
      <c r="V444" s="113"/>
      <c r="W444" s="113"/>
    </row>
    <row r="445" spans="1:23" ht="60" x14ac:dyDescent="0.25">
      <c r="A445" s="32">
        <v>442</v>
      </c>
      <c r="B445" s="19" t="s">
        <v>4503</v>
      </c>
      <c r="C445" s="118" t="s">
        <v>2208</v>
      </c>
      <c r="D445" s="110" t="str">
        <f t="shared" ref="D445:D488" si="55">HYPERLINK(_xlfn.CONCAT("https://pypi.org/project/",$B445,"/",$C445))</f>
        <v>https://pypi.org/project/transformers/2.1.1</v>
      </c>
      <c r="E445" s="9">
        <v>43750</v>
      </c>
      <c r="F445" s="14" t="s">
        <v>4504</v>
      </c>
      <c r="G445" s="111" t="str">
        <f t="shared" si="52"/>
        <v>https://pypi.org/project/transformers/4.53.1</v>
      </c>
      <c r="H445" s="12">
        <v>45842</v>
      </c>
      <c r="I445" s="23" t="s">
        <v>5451</v>
      </c>
      <c r="J445" s="23" t="s">
        <v>5448</v>
      </c>
      <c r="K445" s="110" t="s">
        <v>4507</v>
      </c>
      <c r="L445" s="110" t="str">
        <f t="shared" si="53"/>
        <v>https://github.com/huggingface/transformers/security</v>
      </c>
      <c r="M445" s="112" t="s">
        <v>32</v>
      </c>
      <c r="N445" s="12" t="s">
        <v>4510</v>
      </c>
      <c r="O445" s="114" t="str">
        <f t="shared" si="49"/>
        <v>NVD NIST transformers link</v>
      </c>
      <c r="P445" s="115" t="s">
        <v>5450</v>
      </c>
      <c r="Q445" s="110" t="str">
        <f t="shared" si="50"/>
        <v>CVE MITRE transformers link</v>
      </c>
      <c r="R445" s="115" t="s">
        <v>5450</v>
      </c>
      <c r="S445" s="114" t="str">
        <f t="shared" si="54"/>
        <v>Snyk transformers link</v>
      </c>
      <c r="T445" s="115" t="s">
        <v>5450</v>
      </c>
      <c r="U445" s="110" t="str">
        <f t="shared" si="51"/>
        <v>Exploit-DB transformers link</v>
      </c>
      <c r="V445" s="117" t="s">
        <v>34</v>
      </c>
      <c r="W445" s="117" t="s">
        <v>38</v>
      </c>
    </row>
    <row r="446" spans="1:23" ht="45" x14ac:dyDescent="0.25">
      <c r="A446" s="32">
        <v>443</v>
      </c>
      <c r="B446" s="19" t="s">
        <v>4516</v>
      </c>
      <c r="C446" s="32" t="s">
        <v>4517</v>
      </c>
      <c r="D446" s="110" t="str">
        <f t="shared" si="55"/>
        <v>https://pypi.org/project/Twisted/22.10.0</v>
      </c>
      <c r="E446" s="9"/>
      <c r="F446" s="14"/>
      <c r="G446" s="111" t="str">
        <f t="shared" si="52"/>
        <v>https://pypi.org/project/Twisted/</v>
      </c>
      <c r="H446" s="12"/>
      <c r="I446" s="113"/>
      <c r="J446" s="121"/>
      <c r="K446" s="110"/>
      <c r="L446" s="110" t="str">
        <f t="shared" si="53"/>
        <v>/security</v>
      </c>
      <c r="M446" s="113"/>
      <c r="N446" s="113"/>
      <c r="O446" s="114" t="str">
        <f t="shared" si="49"/>
        <v>NVD NIST Twisted link</v>
      </c>
      <c r="P446" s="113"/>
      <c r="Q446" s="110" t="str">
        <f t="shared" si="50"/>
        <v>CVE MITRE Twisted link</v>
      </c>
      <c r="R446" s="113"/>
      <c r="S446" s="114" t="str">
        <f t="shared" si="54"/>
        <v>Snyk Twisted link</v>
      </c>
      <c r="T446" s="113"/>
      <c r="U446" s="110" t="str">
        <f t="shared" si="51"/>
        <v>Exploit-DB Twisted link</v>
      </c>
      <c r="V446" s="113"/>
      <c r="W446" s="113"/>
    </row>
    <row r="447" spans="1:23" ht="75" x14ac:dyDescent="0.25">
      <c r="A447" s="32">
        <v>444</v>
      </c>
      <c r="B447" s="19" t="s">
        <v>4531</v>
      </c>
      <c r="C447" s="32" t="s">
        <v>3551</v>
      </c>
      <c r="D447" s="110" t="str">
        <f t="shared" si="55"/>
        <v>https://pypi.org/project/twisted-iocpsupport/1.0.2</v>
      </c>
      <c r="E447" s="9"/>
      <c r="F447" s="14"/>
      <c r="G447" s="111" t="str">
        <f t="shared" si="52"/>
        <v>https://pypi.org/project/twisted-iocpsupport/</v>
      </c>
      <c r="H447" s="12"/>
      <c r="I447" s="113"/>
      <c r="J447" s="121"/>
      <c r="K447" s="110"/>
      <c r="L447" s="110" t="str">
        <f t="shared" si="53"/>
        <v>/security</v>
      </c>
      <c r="M447" s="113"/>
      <c r="N447" s="113"/>
      <c r="O447" s="114" t="str">
        <f t="shared" si="49"/>
        <v>NVD NIST twisted-iocpsupport link</v>
      </c>
      <c r="P447" s="113"/>
      <c r="Q447" s="110" t="str">
        <f t="shared" si="50"/>
        <v>CVE MITRE twisted-iocpsupport link</v>
      </c>
      <c r="R447" s="113"/>
      <c r="S447" s="114" t="str">
        <f t="shared" si="54"/>
        <v>Snyk twisted-iocpsupport link</v>
      </c>
      <c r="T447" s="113"/>
      <c r="U447" s="110" t="str">
        <f t="shared" si="51"/>
        <v>Exploit-DB twisted-iocpsupport link</v>
      </c>
      <c r="V447" s="113"/>
      <c r="W447" s="113"/>
    </row>
    <row r="448" spans="1:23" ht="45" x14ac:dyDescent="0.25">
      <c r="A448" s="32">
        <v>445</v>
      </c>
      <c r="B448" s="19" t="s">
        <v>4540</v>
      </c>
      <c r="C448" s="32" t="s">
        <v>4541</v>
      </c>
      <c r="D448" s="110" t="str">
        <f t="shared" si="55"/>
        <v>https://pypi.org/project/typed-ast/1.5.5</v>
      </c>
      <c r="E448" s="9"/>
      <c r="F448" s="14"/>
      <c r="G448" s="111" t="str">
        <f t="shared" si="52"/>
        <v>https://pypi.org/project/typed-ast/</v>
      </c>
      <c r="H448" s="12"/>
      <c r="I448" s="113"/>
      <c r="J448" s="121"/>
      <c r="K448" s="110"/>
      <c r="L448" s="110" t="str">
        <f t="shared" si="53"/>
        <v>/security</v>
      </c>
      <c r="M448" s="113"/>
      <c r="N448" s="113"/>
      <c r="O448" s="114" t="str">
        <f t="shared" si="49"/>
        <v>NVD NIST typed-ast link</v>
      </c>
      <c r="P448" s="113"/>
      <c r="Q448" s="110" t="str">
        <f t="shared" si="50"/>
        <v>CVE MITRE typed-ast link</v>
      </c>
      <c r="R448" s="113"/>
      <c r="S448" s="114" t="str">
        <f t="shared" si="54"/>
        <v>Snyk typed-ast link</v>
      </c>
      <c r="T448" s="113"/>
      <c r="U448" s="110" t="str">
        <f t="shared" si="51"/>
        <v>Exploit-DB typed-ast link</v>
      </c>
      <c r="V448" s="113"/>
      <c r="W448" s="113"/>
    </row>
    <row r="449" spans="1:23" ht="60" x14ac:dyDescent="0.25">
      <c r="A449" s="32">
        <v>446</v>
      </c>
      <c r="B449" s="19" t="s">
        <v>4552</v>
      </c>
      <c r="C449" s="32" t="s">
        <v>4380</v>
      </c>
      <c r="D449" s="110" t="str">
        <f t="shared" si="55"/>
        <v>https://pypi.org/project/typing_extensions/4.6.3</v>
      </c>
      <c r="E449" s="9"/>
      <c r="F449" s="14"/>
      <c r="G449" s="111" t="str">
        <f t="shared" si="52"/>
        <v>https://pypi.org/project/typing_extensions/</v>
      </c>
      <c r="H449" s="12"/>
      <c r="I449" s="113"/>
      <c r="J449" s="121"/>
      <c r="K449" s="110"/>
      <c r="L449" s="110" t="str">
        <f t="shared" si="53"/>
        <v>/security</v>
      </c>
      <c r="M449" s="113"/>
      <c r="N449" s="113"/>
      <c r="O449" s="114" t="str">
        <f t="shared" si="49"/>
        <v>NVD NIST typing_extensions link</v>
      </c>
      <c r="P449" s="113"/>
      <c r="Q449" s="110" t="str">
        <f t="shared" si="50"/>
        <v>CVE MITRE typing_extensions link</v>
      </c>
      <c r="R449" s="113"/>
      <c r="S449" s="114" t="str">
        <f t="shared" si="54"/>
        <v>Snyk typing_extensions link</v>
      </c>
      <c r="T449" s="113"/>
      <c r="U449" s="110" t="str">
        <f t="shared" si="51"/>
        <v>Exploit-DB typing_extensions link</v>
      </c>
      <c r="V449" s="113"/>
      <c r="W449" s="113"/>
    </row>
    <row r="450" spans="1:23" ht="45" x14ac:dyDescent="0.25">
      <c r="A450" s="32">
        <v>447</v>
      </c>
      <c r="B450" s="19" t="s">
        <v>4561</v>
      </c>
      <c r="C450" s="32">
        <v>2024.1</v>
      </c>
      <c r="D450" s="110" t="str">
        <f t="shared" si="55"/>
        <v>https://pypi.org/project/tzdata/2024.1</v>
      </c>
      <c r="E450" s="9"/>
      <c r="F450" s="14"/>
      <c r="G450" s="111" t="str">
        <f t="shared" si="52"/>
        <v>https://pypi.org/project/tzdata/</v>
      </c>
      <c r="H450" s="12"/>
      <c r="I450" s="113"/>
      <c r="J450" s="121"/>
      <c r="K450" s="110"/>
      <c r="L450" s="110" t="str">
        <f t="shared" si="53"/>
        <v>/security</v>
      </c>
      <c r="M450" s="113"/>
      <c r="N450" s="113"/>
      <c r="O450" s="114" t="str">
        <f t="shared" si="49"/>
        <v>NVD NIST tzdata link</v>
      </c>
      <c r="P450" s="113"/>
      <c r="Q450" s="110" t="str">
        <f t="shared" si="50"/>
        <v>CVE MITRE tzdata link</v>
      </c>
      <c r="R450" s="113"/>
      <c r="S450" s="114" t="str">
        <f t="shared" si="54"/>
        <v>Snyk tzdata link</v>
      </c>
      <c r="T450" s="113"/>
      <c r="U450" s="110" t="str">
        <f t="shared" si="51"/>
        <v>Exploit-DB tzdata link</v>
      </c>
      <c r="V450" s="113"/>
      <c r="W450" s="113"/>
    </row>
    <row r="451" spans="1:23" ht="45" x14ac:dyDescent="0.25">
      <c r="A451" s="32">
        <v>448</v>
      </c>
      <c r="B451" s="19" t="s">
        <v>4569</v>
      </c>
      <c r="C451" s="32" t="s">
        <v>905</v>
      </c>
      <c r="D451" s="110" t="str">
        <f t="shared" si="55"/>
        <v>https://pypi.org/project/uc-micro-py/1.0.1</v>
      </c>
      <c r="E451" s="9"/>
      <c r="F451" s="14"/>
      <c r="G451" s="111" t="str">
        <f t="shared" si="52"/>
        <v>https://pypi.org/project/uc-micro-py/</v>
      </c>
      <c r="H451" s="12"/>
      <c r="I451" s="113"/>
      <c r="J451" s="121"/>
      <c r="K451" s="110"/>
      <c r="L451" s="110" t="str">
        <f t="shared" si="53"/>
        <v>/security</v>
      </c>
      <c r="M451" s="113"/>
      <c r="N451" s="113"/>
      <c r="O451" s="114" t="str">
        <f t="shared" si="49"/>
        <v>NVD NIST uc-micro-py link</v>
      </c>
      <c r="P451" s="113"/>
      <c r="Q451" s="110" t="str">
        <f t="shared" si="50"/>
        <v>CVE MITRE uc-micro-py link</v>
      </c>
      <c r="R451" s="113"/>
      <c r="S451" s="114" t="str">
        <f t="shared" si="54"/>
        <v>Snyk uc-micro-py link</v>
      </c>
      <c r="T451" s="113"/>
      <c r="U451" s="110" t="str">
        <f t="shared" si="51"/>
        <v>Exploit-DB uc-micro-py link</v>
      </c>
      <c r="V451" s="113"/>
      <c r="W451" s="113"/>
    </row>
    <row r="452" spans="1:23" ht="45" x14ac:dyDescent="0.25">
      <c r="A452" s="32">
        <v>449</v>
      </c>
      <c r="B452" s="19" t="s">
        <v>4578</v>
      </c>
      <c r="C452" s="32" t="s">
        <v>4579</v>
      </c>
      <c r="D452" s="110" t="str">
        <f t="shared" si="55"/>
        <v>https://pypi.org/project/ujson/5.4.0</v>
      </c>
      <c r="E452" s="9"/>
      <c r="F452" s="14"/>
      <c r="G452" s="111" t="str">
        <f t="shared" si="52"/>
        <v>https://pypi.org/project/ujson/</v>
      </c>
      <c r="H452" s="12"/>
      <c r="I452" s="113"/>
      <c r="J452" s="121"/>
      <c r="K452" s="110"/>
      <c r="L452" s="110" t="str">
        <f t="shared" si="53"/>
        <v>/security</v>
      </c>
      <c r="M452" s="113"/>
      <c r="N452" s="113"/>
      <c r="O452" s="114" t="str">
        <f t="shared" ref="O452:O491" si="56">HYPERLINK(_xlfn.CONCAT("https://nvd.nist.gov/vuln/search/results?form_type=Basic&amp;results_type=overview&amp;query=",$B452,"&amp;search_type=all&amp;isCpeNameSearch=false"),CONCATENATE("NVD NIST ",$B452," link"))</f>
        <v>NVD NIST ujson link</v>
      </c>
      <c r="P452" s="113"/>
      <c r="Q452" s="110" t="str">
        <f t="shared" ref="Q452:Q491" si="57">HYPERLINK(CONCATENATE("https://cve.mitre.org/cgi-bin/cvekey.cgi?keyword=",$B452),CONCATENATE("CVE MITRE ",$B452," link"))</f>
        <v>CVE MITRE ujson link</v>
      </c>
      <c r="R452" s="113"/>
      <c r="S452" s="114" t="str">
        <f t="shared" si="54"/>
        <v>Snyk ujson link</v>
      </c>
      <c r="T452" s="113"/>
      <c r="U452" s="110" t="str">
        <f t="shared" ref="U452:U490" si="58">HYPERLINK(CONCATENATE("https://www.exploit-db.com/search?q=",$B452,"&amp;verified=true"),CONCATENATE("Exploit-DB ",$B452," link"))</f>
        <v>Exploit-DB ujson link</v>
      </c>
      <c r="V452" s="113"/>
      <c r="W452" s="113"/>
    </row>
    <row r="453" spans="1:23" ht="45" x14ac:dyDescent="0.25">
      <c r="A453" s="32">
        <v>450</v>
      </c>
      <c r="B453" s="19" t="s">
        <v>4588</v>
      </c>
      <c r="C453" s="32" t="s">
        <v>2940</v>
      </c>
      <c r="D453" s="110" t="str">
        <f t="shared" si="55"/>
        <v>https://pypi.org/project/unicodecsv/0.14.1</v>
      </c>
      <c r="E453" s="9"/>
      <c r="F453" s="14"/>
      <c r="G453" s="111" t="str">
        <f t="shared" si="52"/>
        <v>https://pypi.org/project/unicodecsv/</v>
      </c>
      <c r="H453" s="12"/>
      <c r="I453" s="113"/>
      <c r="J453" s="121"/>
      <c r="K453" s="110"/>
      <c r="L453" s="110" t="str">
        <f t="shared" si="53"/>
        <v>/security</v>
      </c>
      <c r="M453" s="113"/>
      <c r="N453" s="113"/>
      <c r="O453" s="114" t="str">
        <f t="shared" si="56"/>
        <v>NVD NIST unicodecsv link</v>
      </c>
      <c r="P453" s="113"/>
      <c r="Q453" s="110" t="str">
        <f t="shared" si="57"/>
        <v>CVE MITRE unicodecsv link</v>
      </c>
      <c r="R453" s="113"/>
      <c r="S453" s="114" t="str">
        <f t="shared" si="54"/>
        <v>Snyk unicodecsv link</v>
      </c>
      <c r="T453" s="113"/>
      <c r="U453" s="110" t="str">
        <f t="shared" si="58"/>
        <v>Exploit-DB unicodecsv link</v>
      </c>
      <c r="V453" s="113"/>
      <c r="W453" s="113"/>
    </row>
    <row r="454" spans="1:23" ht="45" x14ac:dyDescent="0.25">
      <c r="A454" s="32">
        <v>451</v>
      </c>
      <c r="B454" s="19" t="s">
        <v>4596</v>
      </c>
      <c r="C454" s="32" t="s">
        <v>90</v>
      </c>
      <c r="D454" s="110" t="str">
        <f t="shared" si="55"/>
        <v>https://pypi.org/project/Unidecode/1.2.0</v>
      </c>
      <c r="E454" s="9"/>
      <c r="F454" s="14"/>
      <c r="G454" s="111" t="str">
        <f t="shared" si="52"/>
        <v>https://pypi.org/project/Unidecode/</v>
      </c>
      <c r="H454" s="12"/>
      <c r="I454" s="113"/>
      <c r="J454" s="121"/>
      <c r="K454" s="110"/>
      <c r="L454" s="110" t="str">
        <f t="shared" si="53"/>
        <v>/security</v>
      </c>
      <c r="M454" s="113"/>
      <c r="N454" s="113"/>
      <c r="O454" s="114" t="str">
        <f t="shared" si="56"/>
        <v>NVD NIST Unidecode link</v>
      </c>
      <c r="P454" s="113"/>
      <c r="Q454" s="110" t="str">
        <f t="shared" si="57"/>
        <v>CVE MITRE Unidecode link</v>
      </c>
      <c r="R454" s="113"/>
      <c r="S454" s="114" t="str">
        <f t="shared" si="54"/>
        <v>Snyk Unidecode link</v>
      </c>
      <c r="T454" s="113"/>
      <c r="U454" s="110" t="str">
        <f t="shared" si="58"/>
        <v>Exploit-DB Unidecode link</v>
      </c>
      <c r="V454" s="113"/>
      <c r="W454" s="113"/>
    </row>
    <row r="455" spans="1:23" ht="45" x14ac:dyDescent="0.25">
      <c r="A455" s="32">
        <v>452</v>
      </c>
      <c r="B455" s="19" t="s">
        <v>4605</v>
      </c>
      <c r="C455" s="32" t="s">
        <v>241</v>
      </c>
      <c r="D455" s="110" t="str">
        <f t="shared" si="55"/>
        <v>https://pypi.org/project/uri-template/1.3.0</v>
      </c>
      <c r="E455" s="9"/>
      <c r="F455" s="14"/>
      <c r="G455" s="111" t="str">
        <f t="shared" si="52"/>
        <v>https://pypi.org/project/uri-template/</v>
      </c>
      <c r="H455" s="12"/>
      <c r="I455" s="113"/>
      <c r="J455" s="121"/>
      <c r="K455" s="110"/>
      <c r="L455" s="110" t="str">
        <f t="shared" si="53"/>
        <v>/security</v>
      </c>
      <c r="M455" s="113"/>
      <c r="N455" s="113"/>
      <c r="O455" s="114" t="str">
        <f t="shared" si="56"/>
        <v>NVD NIST uri-template link</v>
      </c>
      <c r="P455" s="113"/>
      <c r="Q455" s="110" t="str">
        <f t="shared" si="57"/>
        <v>CVE MITRE uri-template link</v>
      </c>
      <c r="R455" s="113"/>
      <c r="S455" s="114" t="str">
        <f t="shared" si="54"/>
        <v>Snyk uri-template link</v>
      </c>
      <c r="T455" s="113"/>
      <c r="U455" s="110" t="str">
        <f t="shared" si="58"/>
        <v>Exploit-DB uri-template link</v>
      </c>
      <c r="V455" s="113"/>
      <c r="W455" s="113"/>
    </row>
    <row r="456" spans="1:23" ht="45" x14ac:dyDescent="0.25">
      <c r="A456" s="32">
        <v>453</v>
      </c>
      <c r="B456" s="19" t="s">
        <v>4613</v>
      </c>
      <c r="C456" s="32" t="s">
        <v>4614</v>
      </c>
      <c r="D456" s="110" t="str">
        <f t="shared" si="55"/>
        <v>https://pypi.org/project/urllib3/1.26.16</v>
      </c>
      <c r="E456" s="9"/>
      <c r="F456" s="14"/>
      <c r="G456" s="111" t="str">
        <f t="shared" si="52"/>
        <v>https://pypi.org/project/urllib3/</v>
      </c>
      <c r="H456" s="12"/>
      <c r="I456" s="113"/>
      <c r="J456" s="121"/>
      <c r="K456" s="110"/>
      <c r="L456" s="110" t="str">
        <f t="shared" si="53"/>
        <v>/security</v>
      </c>
      <c r="M456" s="113"/>
      <c r="N456" s="113"/>
      <c r="O456" s="114" t="str">
        <f t="shared" si="56"/>
        <v>NVD NIST urllib3 link</v>
      </c>
      <c r="P456" s="113"/>
      <c r="Q456" s="110" t="str">
        <f t="shared" si="57"/>
        <v>CVE MITRE urllib3 link</v>
      </c>
      <c r="R456" s="113"/>
      <c r="S456" s="114" t="str">
        <f t="shared" si="54"/>
        <v>Snyk urllib3 link</v>
      </c>
      <c r="T456" s="113"/>
      <c r="U456" s="110" t="str">
        <f t="shared" si="58"/>
        <v>Exploit-DB urllib3 link</v>
      </c>
      <c r="V456" s="113"/>
      <c r="W456" s="113"/>
    </row>
    <row r="457" spans="1:23" ht="45" x14ac:dyDescent="0.25">
      <c r="A457" s="32">
        <v>454</v>
      </c>
      <c r="B457" s="19" t="s">
        <v>4628</v>
      </c>
      <c r="C457" s="32" t="s">
        <v>4629</v>
      </c>
      <c r="D457" s="110" t="str">
        <f t="shared" si="55"/>
        <v>https://pypi.org/project/virtualenv/20.24.2</v>
      </c>
      <c r="E457" s="9"/>
      <c r="F457" s="14"/>
      <c r="G457" s="111" t="str">
        <f t="shared" si="52"/>
        <v>https://pypi.org/project/virtualenv/</v>
      </c>
      <c r="H457" s="12"/>
      <c r="I457" s="113"/>
      <c r="J457" s="121"/>
      <c r="K457" s="110"/>
      <c r="L457" s="110" t="str">
        <f t="shared" si="53"/>
        <v>/security</v>
      </c>
      <c r="M457" s="113"/>
      <c r="N457" s="113"/>
      <c r="O457" s="114" t="str">
        <f t="shared" si="56"/>
        <v>NVD NIST virtualenv link</v>
      </c>
      <c r="P457" s="113"/>
      <c r="Q457" s="110" t="str">
        <f t="shared" si="57"/>
        <v>CVE MITRE virtualenv link</v>
      </c>
      <c r="R457" s="113"/>
      <c r="S457" s="114" t="str">
        <f t="shared" si="54"/>
        <v>Snyk virtualenv link</v>
      </c>
      <c r="T457" s="113"/>
      <c r="U457" s="110" t="str">
        <f t="shared" si="58"/>
        <v>Exploit-DB virtualenv link</v>
      </c>
      <c r="V457" s="113"/>
      <c r="W457" s="113"/>
    </row>
    <row r="458" spans="1:23" ht="45" x14ac:dyDescent="0.25">
      <c r="A458" s="32">
        <v>455</v>
      </c>
      <c r="B458" s="19" t="s">
        <v>4639</v>
      </c>
      <c r="C458" s="32" t="s">
        <v>1473</v>
      </c>
      <c r="D458" s="110" t="str">
        <f t="shared" si="55"/>
        <v>https://pypi.org/project/w3lib/1.21.0</v>
      </c>
      <c r="E458" s="9"/>
      <c r="F458" s="14"/>
      <c r="G458" s="111" t="str">
        <f t="shared" si="52"/>
        <v>https://pypi.org/project/w3lib/</v>
      </c>
      <c r="H458" s="12"/>
      <c r="I458" s="113"/>
      <c r="J458" s="121"/>
      <c r="K458" s="110"/>
      <c r="L458" s="110" t="str">
        <f t="shared" si="53"/>
        <v>/security</v>
      </c>
      <c r="M458" s="113"/>
      <c r="N458" s="113"/>
      <c r="O458" s="114" t="str">
        <f t="shared" si="56"/>
        <v>NVD NIST w3lib link</v>
      </c>
      <c r="P458" s="113"/>
      <c r="Q458" s="110" t="str">
        <f t="shared" si="57"/>
        <v>CVE MITRE w3lib link</v>
      </c>
      <c r="R458" s="113"/>
      <c r="S458" s="114" t="str">
        <f t="shared" si="54"/>
        <v>Snyk w3lib link</v>
      </c>
      <c r="T458" s="113"/>
      <c r="U458" s="110" t="str">
        <f t="shared" si="58"/>
        <v>Exploit-DB w3lib link</v>
      </c>
      <c r="V458" s="113"/>
      <c r="W458" s="113"/>
    </row>
    <row r="459" spans="1:23" ht="45" x14ac:dyDescent="0.25">
      <c r="A459" s="32">
        <v>456</v>
      </c>
      <c r="B459" s="19" t="s">
        <v>4647</v>
      </c>
      <c r="C459" s="32" t="s">
        <v>4648</v>
      </c>
      <c r="D459" s="110" t="str">
        <f t="shared" si="55"/>
        <v>https://pypi.org/project/watchdog/2.1.6</v>
      </c>
      <c r="E459" s="9"/>
      <c r="F459" s="14"/>
      <c r="G459" s="111" t="str">
        <f t="shared" si="52"/>
        <v>https://pypi.org/project/watchdog/</v>
      </c>
      <c r="H459" s="12"/>
      <c r="I459" s="113"/>
      <c r="J459" s="121"/>
      <c r="K459" s="110"/>
      <c r="L459" s="110" t="str">
        <f t="shared" si="53"/>
        <v>/security</v>
      </c>
      <c r="M459" s="113"/>
      <c r="N459" s="113"/>
      <c r="O459" s="114" t="str">
        <f t="shared" si="56"/>
        <v>NVD NIST watchdog link</v>
      </c>
      <c r="P459" s="113"/>
      <c r="Q459" s="110" t="str">
        <f t="shared" si="57"/>
        <v>CVE MITRE watchdog link</v>
      </c>
      <c r="R459" s="113"/>
      <c r="S459" s="114" t="str">
        <f t="shared" si="54"/>
        <v>Snyk watchdog link</v>
      </c>
      <c r="T459" s="113"/>
      <c r="U459" s="110" t="str">
        <f t="shared" si="58"/>
        <v>Exploit-DB watchdog link</v>
      </c>
      <c r="V459" s="113"/>
      <c r="W459" s="113"/>
    </row>
    <row r="460" spans="1:23" ht="45" x14ac:dyDescent="0.25">
      <c r="A460" s="32">
        <v>457</v>
      </c>
      <c r="B460" s="19" t="s">
        <v>2956</v>
      </c>
      <c r="C460" s="32" t="s">
        <v>4656</v>
      </c>
      <c r="D460" s="110" t="str">
        <f t="shared" si="55"/>
        <v>https://pypi.org/project/wcwidth/0.2.5</v>
      </c>
      <c r="E460" s="9"/>
      <c r="F460" s="14"/>
      <c r="G460" s="111" t="str">
        <f t="shared" si="52"/>
        <v>https://pypi.org/project/wcwidth/</v>
      </c>
      <c r="H460" s="12"/>
      <c r="I460" s="113"/>
      <c r="J460" s="121"/>
      <c r="K460" s="110"/>
      <c r="L460" s="110" t="str">
        <f t="shared" si="53"/>
        <v>/security</v>
      </c>
      <c r="M460" s="113"/>
      <c r="N460" s="113"/>
      <c r="O460" s="114" t="str">
        <f t="shared" si="56"/>
        <v>NVD NIST wcwidth link</v>
      </c>
      <c r="P460" s="113"/>
      <c r="Q460" s="110" t="str">
        <f t="shared" si="57"/>
        <v>CVE MITRE wcwidth link</v>
      </c>
      <c r="R460" s="113"/>
      <c r="S460" s="114" t="str">
        <f t="shared" si="54"/>
        <v>Snyk wcwidth link</v>
      </c>
      <c r="T460" s="113"/>
      <c r="U460" s="110" t="str">
        <f t="shared" si="58"/>
        <v>Exploit-DB wcwidth link</v>
      </c>
      <c r="V460" s="113"/>
      <c r="W460" s="113"/>
    </row>
    <row r="461" spans="1:23" ht="45" x14ac:dyDescent="0.25">
      <c r="A461" s="32">
        <v>458</v>
      </c>
      <c r="B461" s="19" t="s">
        <v>4665</v>
      </c>
      <c r="C461" s="32">
        <v>1.1299999999999999</v>
      </c>
      <c r="D461" s="110" t="str">
        <f t="shared" si="55"/>
        <v>https://pypi.org/project/webcolors/1.13</v>
      </c>
      <c r="E461" s="9"/>
      <c r="F461" s="14"/>
      <c r="G461" s="111" t="str">
        <f t="shared" si="52"/>
        <v>https://pypi.org/project/webcolors/</v>
      </c>
      <c r="H461" s="12"/>
      <c r="I461" s="113"/>
      <c r="J461" s="121"/>
      <c r="K461" s="110"/>
      <c r="L461" s="110" t="str">
        <f t="shared" si="53"/>
        <v>/security</v>
      </c>
      <c r="M461" s="113"/>
      <c r="N461" s="113"/>
      <c r="O461" s="114" t="str">
        <f t="shared" si="56"/>
        <v>NVD NIST webcolors link</v>
      </c>
      <c r="P461" s="113"/>
      <c r="Q461" s="110" t="str">
        <f t="shared" si="57"/>
        <v>CVE MITRE webcolors link</v>
      </c>
      <c r="R461" s="113"/>
      <c r="S461" s="114" t="str">
        <f t="shared" si="54"/>
        <v>Snyk webcolors link</v>
      </c>
      <c r="T461" s="113"/>
      <c r="U461" s="110" t="str">
        <f t="shared" si="58"/>
        <v>Exploit-DB webcolors link</v>
      </c>
      <c r="V461" s="113"/>
      <c r="W461" s="113"/>
    </row>
    <row r="462" spans="1:23" ht="60" x14ac:dyDescent="0.25">
      <c r="A462" s="32">
        <v>459</v>
      </c>
      <c r="B462" s="19" t="s">
        <v>4674</v>
      </c>
      <c r="C462" s="32" t="s">
        <v>1078</v>
      </c>
      <c r="D462" s="110" t="str">
        <f t="shared" si="55"/>
        <v>https://pypi.org/project/webencodings/0.5.1</v>
      </c>
      <c r="E462" s="9"/>
      <c r="F462" s="14"/>
      <c r="G462" s="111" t="str">
        <f t="shared" si="52"/>
        <v>https://pypi.org/project/webencodings/</v>
      </c>
      <c r="H462" s="12"/>
      <c r="I462" s="113"/>
      <c r="J462" s="121"/>
      <c r="K462" s="110"/>
      <c r="L462" s="110" t="str">
        <f t="shared" si="53"/>
        <v>/security</v>
      </c>
      <c r="M462" s="113"/>
      <c r="N462" s="113"/>
      <c r="O462" s="114" t="str">
        <f t="shared" si="56"/>
        <v>NVD NIST webencodings link</v>
      </c>
      <c r="P462" s="113"/>
      <c r="Q462" s="110" t="str">
        <f t="shared" si="57"/>
        <v>CVE MITRE webencodings link</v>
      </c>
      <c r="R462" s="113"/>
      <c r="S462" s="114" t="str">
        <f t="shared" si="54"/>
        <v>Snyk webencodings link</v>
      </c>
      <c r="T462" s="113"/>
      <c r="U462" s="110" t="str">
        <f t="shared" si="58"/>
        <v>Exploit-DB webencodings link</v>
      </c>
      <c r="V462" s="113"/>
      <c r="W462" s="113"/>
    </row>
    <row r="463" spans="1:23" ht="60" x14ac:dyDescent="0.25">
      <c r="A463" s="32">
        <v>460</v>
      </c>
      <c r="B463" s="19" t="s">
        <v>4682</v>
      </c>
      <c r="C463" s="32" t="s">
        <v>4683</v>
      </c>
      <c r="D463" s="110" t="str">
        <f t="shared" si="55"/>
        <v>https://pypi.org/project/websocket-client/0.58.0</v>
      </c>
      <c r="E463" s="9"/>
      <c r="F463" s="14"/>
      <c r="G463" s="111" t="str">
        <f t="shared" si="52"/>
        <v>https://pypi.org/project/websocket-client/</v>
      </c>
      <c r="H463" s="12"/>
      <c r="I463" s="113"/>
      <c r="J463" s="121"/>
      <c r="K463" s="110"/>
      <c r="L463" s="110" t="str">
        <f t="shared" si="53"/>
        <v>/security</v>
      </c>
      <c r="M463" s="113"/>
      <c r="N463" s="113"/>
      <c r="O463" s="114" t="str">
        <f t="shared" si="56"/>
        <v>NVD NIST websocket-client link</v>
      </c>
      <c r="P463" s="113"/>
      <c r="Q463" s="110" t="str">
        <f t="shared" si="57"/>
        <v>CVE MITRE websocket-client link</v>
      </c>
      <c r="R463" s="113"/>
      <c r="S463" s="114" t="str">
        <f t="shared" si="54"/>
        <v>Snyk websocket-client link</v>
      </c>
      <c r="T463" s="113"/>
      <c r="U463" s="110" t="str">
        <f t="shared" si="58"/>
        <v>Exploit-DB websocket-client link</v>
      </c>
      <c r="V463" s="113"/>
      <c r="W463" s="113"/>
    </row>
    <row r="464" spans="1:23" ht="45" x14ac:dyDescent="0.25">
      <c r="A464" s="32">
        <v>461</v>
      </c>
      <c r="B464" s="19" t="s">
        <v>4695</v>
      </c>
      <c r="C464" s="32" t="s">
        <v>3888</v>
      </c>
      <c r="D464" s="110" t="str">
        <f t="shared" si="55"/>
        <v>https://pypi.org/project/Werkzeug/2.2.3</v>
      </c>
      <c r="E464" s="9"/>
      <c r="F464" s="14"/>
      <c r="G464" s="111" t="str">
        <f t="shared" si="52"/>
        <v>https://pypi.org/project/Werkzeug/</v>
      </c>
      <c r="H464" s="12"/>
      <c r="I464" s="113"/>
      <c r="J464" s="121"/>
      <c r="K464" s="110"/>
      <c r="L464" s="110" t="str">
        <f t="shared" si="53"/>
        <v>/security</v>
      </c>
      <c r="M464" s="113"/>
      <c r="N464" s="113"/>
      <c r="O464" s="114" t="str">
        <f t="shared" si="56"/>
        <v>NVD NIST Werkzeug link</v>
      </c>
      <c r="P464" s="113"/>
      <c r="Q464" s="110" t="str">
        <f t="shared" si="57"/>
        <v>CVE MITRE Werkzeug link</v>
      </c>
      <c r="R464" s="113"/>
      <c r="S464" s="114" t="str">
        <f t="shared" si="54"/>
        <v>Snyk Werkzeug link</v>
      </c>
      <c r="T464" s="113"/>
      <c r="U464" s="110" t="str">
        <f t="shared" si="58"/>
        <v>Exploit-DB Werkzeug link</v>
      </c>
      <c r="V464" s="113"/>
      <c r="W464" s="113"/>
    </row>
    <row r="465" spans="1:23" ht="60" x14ac:dyDescent="0.25">
      <c r="A465" s="32">
        <v>462</v>
      </c>
      <c r="B465" s="19" t="s">
        <v>4708</v>
      </c>
      <c r="C465" s="32" t="s">
        <v>3551</v>
      </c>
      <c r="D465" s="110" t="str">
        <f t="shared" si="55"/>
        <v>https://pypi.org/project/whatthepatch/1.0.2</v>
      </c>
      <c r="E465" s="9"/>
      <c r="F465" s="14"/>
      <c r="G465" s="111" t="str">
        <f t="shared" ref="G465:G502" si="59">HYPERLINK(_xlfn.CONCAT("https://pypi.org/project/",$B465,"/",$F465))</f>
        <v>https://pypi.org/project/whatthepatch/</v>
      </c>
      <c r="H465" s="12"/>
      <c r="I465" s="113"/>
      <c r="J465" s="121"/>
      <c r="K465" s="110"/>
      <c r="L465" s="110" t="str">
        <f t="shared" si="53"/>
        <v>/security</v>
      </c>
      <c r="M465" s="113"/>
      <c r="N465" s="113"/>
      <c r="O465" s="114" t="str">
        <f t="shared" si="56"/>
        <v>NVD NIST whatthepatch link</v>
      </c>
      <c r="P465" s="113"/>
      <c r="Q465" s="110" t="str">
        <f t="shared" si="57"/>
        <v>CVE MITRE whatthepatch link</v>
      </c>
      <c r="R465" s="113"/>
      <c r="S465" s="114" t="str">
        <f t="shared" si="54"/>
        <v>Snyk whatthepatch link</v>
      </c>
      <c r="T465" s="113"/>
      <c r="U465" s="110" t="str">
        <f t="shared" si="58"/>
        <v>Exploit-DB whatthepatch link</v>
      </c>
      <c r="V465" s="113"/>
      <c r="W465" s="113"/>
    </row>
    <row r="466" spans="1:23" ht="45" x14ac:dyDescent="0.25">
      <c r="A466" s="32">
        <v>463</v>
      </c>
      <c r="B466" s="19" t="s">
        <v>4717</v>
      </c>
      <c r="C466" s="32" t="s">
        <v>4718</v>
      </c>
      <c r="D466" s="110" t="str">
        <f t="shared" si="55"/>
        <v>https://pypi.org/project/wheel/0.38.4</v>
      </c>
      <c r="E466" s="9"/>
      <c r="F466" s="14"/>
      <c r="G466" s="111" t="str">
        <f t="shared" si="59"/>
        <v>https://pypi.org/project/wheel/</v>
      </c>
      <c r="H466" s="12"/>
      <c r="I466" s="113"/>
      <c r="J466" s="121"/>
      <c r="K466" s="110"/>
      <c r="L466" s="110" t="str">
        <f t="shared" si="53"/>
        <v>/security</v>
      </c>
      <c r="M466" s="113"/>
      <c r="N466" s="113"/>
      <c r="O466" s="114" t="str">
        <f t="shared" si="56"/>
        <v>NVD NIST wheel link</v>
      </c>
      <c r="P466" s="113"/>
      <c r="Q466" s="110" t="str">
        <f t="shared" si="57"/>
        <v>CVE MITRE wheel link</v>
      </c>
      <c r="R466" s="113"/>
      <c r="S466" s="114" t="str">
        <f t="shared" si="54"/>
        <v>Snyk wheel link</v>
      </c>
      <c r="T466" s="113"/>
      <c r="U466" s="110" t="str">
        <f t="shared" si="58"/>
        <v>Exploit-DB wheel link</v>
      </c>
      <c r="V466" s="113"/>
      <c r="W466" s="113"/>
    </row>
    <row r="467" spans="1:23" ht="60" x14ac:dyDescent="0.25">
      <c r="A467" s="32">
        <v>464</v>
      </c>
      <c r="B467" s="19" t="s">
        <v>4728</v>
      </c>
      <c r="C467" s="32" t="s">
        <v>4729</v>
      </c>
      <c r="D467" s="110" t="str">
        <f t="shared" si="55"/>
        <v>https://pypi.org/project/widgetsnbextension/4.0.5</v>
      </c>
      <c r="E467" s="9"/>
      <c r="F467" s="14"/>
      <c r="G467" s="111" t="str">
        <f t="shared" si="59"/>
        <v>https://pypi.org/project/widgetsnbextension/</v>
      </c>
      <c r="H467" s="12"/>
      <c r="I467" s="113"/>
      <c r="J467" s="121"/>
      <c r="K467" s="110"/>
      <c r="L467" s="110" t="str">
        <f t="shared" si="53"/>
        <v>/security</v>
      </c>
      <c r="M467" s="113"/>
      <c r="N467" s="113"/>
      <c r="O467" s="114" t="str">
        <f t="shared" si="56"/>
        <v>NVD NIST widgetsnbextension link</v>
      </c>
      <c r="P467" s="113"/>
      <c r="Q467" s="110" t="str">
        <f t="shared" si="57"/>
        <v>CVE MITRE widgetsnbextension link</v>
      </c>
      <c r="R467" s="113"/>
      <c r="S467" s="114" t="str">
        <f t="shared" si="54"/>
        <v>Snyk widgetsnbextension link</v>
      </c>
      <c r="T467" s="113"/>
      <c r="U467" s="110" t="str">
        <f t="shared" si="58"/>
        <v>Exploit-DB widgetsnbextension link</v>
      </c>
      <c r="V467" s="113"/>
      <c r="W467" s="113"/>
    </row>
    <row r="468" spans="1:23" ht="60" x14ac:dyDescent="0.25">
      <c r="A468" s="32">
        <v>465</v>
      </c>
      <c r="B468" s="19" t="s">
        <v>4737</v>
      </c>
      <c r="C468" s="32" t="s">
        <v>555</v>
      </c>
      <c r="D468" s="110" t="str">
        <f t="shared" si="55"/>
        <v>https://pypi.org/project/win-inet-pton/1.1.0</v>
      </c>
      <c r="E468" s="9"/>
      <c r="F468" s="14"/>
      <c r="G468" s="111" t="str">
        <f t="shared" si="59"/>
        <v>https://pypi.org/project/win-inet-pton/</v>
      </c>
      <c r="H468" s="12"/>
      <c r="I468" s="113"/>
      <c r="J468" s="121"/>
      <c r="K468" s="110"/>
      <c r="L468" s="110" t="str">
        <f t="shared" si="53"/>
        <v>/security</v>
      </c>
      <c r="M468" s="113"/>
      <c r="N468" s="113"/>
      <c r="O468" s="114" t="str">
        <f t="shared" si="56"/>
        <v>NVD NIST win-inet-pton link</v>
      </c>
      <c r="P468" s="113"/>
      <c r="Q468" s="110" t="str">
        <f t="shared" si="57"/>
        <v>CVE MITRE win-inet-pton link</v>
      </c>
      <c r="R468" s="113"/>
      <c r="S468" s="114" t="str">
        <f t="shared" si="54"/>
        <v>Snyk win-inet-pton link</v>
      </c>
      <c r="T468" s="113"/>
      <c r="U468" s="110" t="str">
        <f t="shared" si="58"/>
        <v>Exploit-DB win-inet-pton link</v>
      </c>
      <c r="V468" s="113"/>
      <c r="W468" s="113"/>
    </row>
    <row r="469" spans="1:23" ht="60" x14ac:dyDescent="0.25">
      <c r="A469" s="32">
        <v>466</v>
      </c>
      <c r="B469" s="19" t="s">
        <v>4745</v>
      </c>
      <c r="C469" s="32">
        <v>0.5</v>
      </c>
      <c r="D469" s="110" t="str">
        <f t="shared" si="55"/>
        <v>https://pypi.org/project/win-unicode-console/0.5</v>
      </c>
      <c r="E469" s="9"/>
      <c r="F469" s="14"/>
      <c r="G469" s="111" t="str">
        <f t="shared" si="59"/>
        <v>https://pypi.org/project/win-unicode-console/</v>
      </c>
      <c r="H469" s="12"/>
      <c r="I469" s="113"/>
      <c r="J469" s="121"/>
      <c r="K469" s="110"/>
      <c r="L469" s="110" t="str">
        <f t="shared" si="53"/>
        <v>/security</v>
      </c>
      <c r="M469" s="113"/>
      <c r="N469" s="113"/>
      <c r="O469" s="114" t="str">
        <f t="shared" si="56"/>
        <v>NVD NIST win-unicode-console link</v>
      </c>
      <c r="P469" s="113"/>
      <c r="Q469" s="110" t="str">
        <f t="shared" si="57"/>
        <v>CVE MITRE win-unicode-console link</v>
      </c>
      <c r="R469" s="113"/>
      <c r="S469" s="114" t="str">
        <f t="shared" si="54"/>
        <v>Snyk win-unicode-console link</v>
      </c>
      <c r="T469" s="113"/>
      <c r="U469" s="110" t="str">
        <f t="shared" si="58"/>
        <v>Exploit-DB win-unicode-console link</v>
      </c>
      <c r="V469" s="113"/>
      <c r="W469" s="113"/>
    </row>
    <row r="470" spans="1:23" ht="60" x14ac:dyDescent="0.25">
      <c r="A470" s="32">
        <v>467</v>
      </c>
      <c r="B470" s="19" t="s">
        <v>4754</v>
      </c>
      <c r="C470" s="32">
        <v>0.2</v>
      </c>
      <c r="D470" s="110" t="str">
        <f t="shared" si="55"/>
        <v>https://pypi.org/project/wincertstore/0.2</v>
      </c>
      <c r="E470" s="9"/>
      <c r="F470" s="14"/>
      <c r="G470" s="111" t="str">
        <f t="shared" si="59"/>
        <v>https://pypi.org/project/wincertstore/</v>
      </c>
      <c r="H470" s="12"/>
      <c r="I470" s="113"/>
      <c r="J470" s="121"/>
      <c r="K470" s="110"/>
      <c r="L470" s="110" t="str">
        <f t="shared" si="53"/>
        <v>/security</v>
      </c>
      <c r="M470" s="113"/>
      <c r="N470" s="113"/>
      <c r="O470" s="114" t="str">
        <f t="shared" si="56"/>
        <v>NVD NIST wincertstore link</v>
      </c>
      <c r="P470" s="113"/>
      <c r="Q470" s="110" t="str">
        <f t="shared" si="57"/>
        <v>CVE MITRE wincertstore link</v>
      </c>
      <c r="R470" s="113"/>
      <c r="S470" s="114" t="str">
        <f t="shared" si="54"/>
        <v>Snyk wincertstore link</v>
      </c>
      <c r="T470" s="113"/>
      <c r="U470" s="110" t="str">
        <f t="shared" si="58"/>
        <v>Exploit-DB wincertstore link</v>
      </c>
      <c r="V470" s="113"/>
      <c r="W470" s="113"/>
    </row>
    <row r="471" spans="1:23" ht="45" x14ac:dyDescent="0.25">
      <c r="A471" s="32">
        <v>468</v>
      </c>
      <c r="B471" s="19" t="s">
        <v>4763</v>
      </c>
      <c r="C471" s="32" t="s">
        <v>4764</v>
      </c>
      <c r="D471" s="110" t="str">
        <f t="shared" si="55"/>
        <v>https://pypi.org/project/wrapt/1.14.1</v>
      </c>
      <c r="E471" s="9"/>
      <c r="F471" s="14"/>
      <c r="G471" s="111" t="str">
        <f t="shared" si="59"/>
        <v>https://pypi.org/project/wrapt/</v>
      </c>
      <c r="H471" s="12"/>
      <c r="I471" s="113"/>
      <c r="J471" s="121"/>
      <c r="K471" s="110"/>
      <c r="L471" s="110" t="str">
        <f t="shared" si="53"/>
        <v>/security</v>
      </c>
      <c r="M471" s="113"/>
      <c r="N471" s="113"/>
      <c r="O471" s="114" t="str">
        <f t="shared" si="56"/>
        <v>NVD NIST wrapt link</v>
      </c>
      <c r="P471" s="113"/>
      <c r="Q471" s="110" t="str">
        <f t="shared" si="57"/>
        <v>CVE MITRE wrapt link</v>
      </c>
      <c r="R471" s="113"/>
      <c r="S471" s="114" t="str">
        <f t="shared" si="54"/>
        <v>Snyk wrapt link</v>
      </c>
      <c r="T471" s="113"/>
      <c r="U471" s="110" t="str">
        <f t="shared" si="58"/>
        <v>Exploit-DB wrapt link</v>
      </c>
      <c r="V471" s="113"/>
      <c r="W471" s="113"/>
    </row>
    <row r="472" spans="1:23" ht="45" x14ac:dyDescent="0.25">
      <c r="A472" s="32">
        <v>469</v>
      </c>
      <c r="B472" s="19" t="s">
        <v>4773</v>
      </c>
      <c r="C472" s="32" t="s">
        <v>4774</v>
      </c>
      <c r="D472" s="110" t="str">
        <f t="shared" si="55"/>
        <v>https://pypi.org/project/xarray/2022.11.0</v>
      </c>
      <c r="E472" s="9"/>
      <c r="F472" s="14"/>
      <c r="G472" s="111" t="str">
        <f t="shared" si="59"/>
        <v>https://pypi.org/project/xarray/</v>
      </c>
      <c r="H472" s="12"/>
      <c r="I472" s="113"/>
      <c r="J472" s="121"/>
      <c r="K472" s="110"/>
      <c r="L472" s="110" t="str">
        <f t="shared" si="53"/>
        <v>/security</v>
      </c>
      <c r="M472" s="113"/>
      <c r="N472" s="113"/>
      <c r="O472" s="114" t="str">
        <f t="shared" si="56"/>
        <v>NVD NIST xarray link</v>
      </c>
      <c r="P472" s="113"/>
      <c r="Q472" s="110" t="str">
        <f t="shared" si="57"/>
        <v>CVE MITRE xarray link</v>
      </c>
      <c r="R472" s="113"/>
      <c r="S472" s="114" t="str">
        <f t="shared" si="54"/>
        <v>Snyk xarray link</v>
      </c>
      <c r="T472" s="113"/>
      <c r="U472" s="110" t="str">
        <f t="shared" si="58"/>
        <v>Exploit-DB xarray link</v>
      </c>
      <c r="V472" s="113"/>
      <c r="W472" s="113"/>
    </row>
    <row r="473" spans="1:23" ht="45" x14ac:dyDescent="0.25">
      <c r="A473" s="32">
        <v>470</v>
      </c>
      <c r="B473" s="19" t="s">
        <v>4784</v>
      </c>
      <c r="C473" s="32" t="s">
        <v>4785</v>
      </c>
      <c r="D473" s="110" t="str">
        <f t="shared" si="55"/>
        <v>https://pypi.org/project/xgboost/1.7.6</v>
      </c>
      <c r="E473" s="9"/>
      <c r="F473" s="14"/>
      <c r="G473" s="111" t="str">
        <f t="shared" si="59"/>
        <v>https://pypi.org/project/xgboost/</v>
      </c>
      <c r="H473" s="12"/>
      <c r="I473" s="113"/>
      <c r="J473" s="121"/>
      <c r="K473" s="110"/>
      <c r="L473" s="110" t="str">
        <f t="shared" si="53"/>
        <v>/security</v>
      </c>
      <c r="M473" s="113"/>
      <c r="N473" s="113"/>
      <c r="O473" s="114" t="str">
        <f t="shared" si="56"/>
        <v>NVD NIST xgboost link</v>
      </c>
      <c r="P473" s="113"/>
      <c r="Q473" s="110" t="str">
        <f t="shared" si="57"/>
        <v>CVE MITRE xgboost link</v>
      </c>
      <c r="R473" s="113"/>
      <c r="S473" s="114" t="str">
        <f t="shared" si="54"/>
        <v>Snyk xgboost link</v>
      </c>
      <c r="T473" s="113"/>
      <c r="U473" s="110" t="str">
        <f t="shared" si="58"/>
        <v>Exploit-DB xgboost link</v>
      </c>
      <c r="V473" s="113"/>
      <c r="W473" s="113"/>
    </row>
    <row r="474" spans="1:23" ht="45" x14ac:dyDescent="0.25">
      <c r="A474" s="32">
        <v>471</v>
      </c>
      <c r="B474" s="19" t="s">
        <v>4794</v>
      </c>
      <c r="C474" s="32" t="s">
        <v>1431</v>
      </c>
      <c r="D474" s="110" t="str">
        <f t="shared" si="55"/>
        <v>https://pypi.org/project/xlrd/2.0.1</v>
      </c>
      <c r="E474" s="9"/>
      <c r="F474" s="14"/>
      <c r="G474" s="111" t="str">
        <f t="shared" si="59"/>
        <v>https://pypi.org/project/xlrd/</v>
      </c>
      <c r="H474" s="12"/>
      <c r="I474" s="113"/>
      <c r="J474" s="121"/>
      <c r="K474" s="110"/>
      <c r="L474" s="110" t="str">
        <f t="shared" si="53"/>
        <v>/security</v>
      </c>
      <c r="M474" s="113"/>
      <c r="N474" s="113"/>
      <c r="O474" s="114" t="str">
        <f t="shared" si="56"/>
        <v>NVD NIST xlrd link</v>
      </c>
      <c r="P474" s="113"/>
      <c r="Q474" s="110" t="str">
        <f t="shared" si="57"/>
        <v>CVE MITRE xlrd link</v>
      </c>
      <c r="R474" s="113"/>
      <c r="S474" s="114" t="str">
        <f t="shared" si="54"/>
        <v>Snyk xlrd link</v>
      </c>
      <c r="T474" s="113"/>
      <c r="U474" s="110" t="str">
        <f t="shared" si="58"/>
        <v>Exploit-DB xlrd link</v>
      </c>
      <c r="V474" s="113"/>
      <c r="W474" s="113"/>
    </row>
    <row r="475" spans="1:23" ht="45" x14ac:dyDescent="0.25">
      <c r="A475" s="32">
        <v>472</v>
      </c>
      <c r="B475" s="19" t="s">
        <v>4803</v>
      </c>
      <c r="C475" s="32" t="s">
        <v>896</v>
      </c>
      <c r="D475" s="110" t="str">
        <f t="shared" si="55"/>
        <v>https://pypi.org/project/XlsxWriter/3.1.2</v>
      </c>
      <c r="E475" s="9"/>
      <c r="F475" s="14"/>
      <c r="G475" s="111" t="str">
        <f t="shared" si="59"/>
        <v>https://pypi.org/project/XlsxWriter/</v>
      </c>
      <c r="H475" s="12"/>
      <c r="I475" s="113"/>
      <c r="J475" s="121"/>
      <c r="K475" s="110"/>
      <c r="L475" s="110" t="str">
        <f t="shared" si="53"/>
        <v>/security</v>
      </c>
      <c r="M475" s="113"/>
      <c r="N475" s="113"/>
      <c r="O475" s="114" t="str">
        <f t="shared" si="56"/>
        <v>NVD NIST XlsxWriter link</v>
      </c>
      <c r="P475" s="113"/>
      <c r="Q475" s="110" t="str">
        <f t="shared" si="57"/>
        <v>CVE MITRE XlsxWriter link</v>
      </c>
      <c r="R475" s="113"/>
      <c r="S475" s="114" t="str">
        <f t="shared" si="54"/>
        <v>Snyk XlsxWriter link</v>
      </c>
      <c r="T475" s="113"/>
      <c r="U475" s="110" t="str">
        <f t="shared" si="58"/>
        <v>Exploit-DB XlsxWriter link</v>
      </c>
      <c r="V475" s="113"/>
      <c r="W475" s="113"/>
    </row>
    <row r="476" spans="1:23" ht="45" x14ac:dyDescent="0.25">
      <c r="A476" s="32">
        <v>473</v>
      </c>
      <c r="B476" s="19" t="s">
        <v>4812</v>
      </c>
      <c r="C476" s="32" t="s">
        <v>4813</v>
      </c>
      <c r="D476" s="110" t="str">
        <f t="shared" si="55"/>
        <v>https://pypi.org/project/xlwings/0.29.1</v>
      </c>
      <c r="E476" s="9"/>
      <c r="F476" s="14"/>
      <c r="G476" s="111" t="str">
        <f t="shared" si="59"/>
        <v>https://pypi.org/project/xlwings/</v>
      </c>
      <c r="H476" s="12"/>
      <c r="I476" s="113"/>
      <c r="J476" s="121"/>
      <c r="K476" s="110"/>
      <c r="L476" s="110" t="str">
        <f t="shared" si="53"/>
        <v>/security</v>
      </c>
      <c r="M476" s="113"/>
      <c r="N476" s="113"/>
      <c r="O476" s="114" t="str">
        <f t="shared" si="56"/>
        <v>NVD NIST xlwings link</v>
      </c>
      <c r="P476" s="113"/>
      <c r="Q476" s="110" t="str">
        <f t="shared" si="57"/>
        <v>CVE MITRE xlwings link</v>
      </c>
      <c r="R476" s="113"/>
      <c r="S476" s="114" t="str">
        <f t="shared" si="54"/>
        <v>Snyk xlwings link</v>
      </c>
      <c r="T476" s="113"/>
      <c r="U476" s="110" t="str">
        <f t="shared" si="58"/>
        <v>Exploit-DB xlwings link</v>
      </c>
      <c r="V476" s="113"/>
      <c r="W476" s="113"/>
    </row>
    <row r="477" spans="1:23" ht="45" x14ac:dyDescent="0.25">
      <c r="A477" s="32">
        <v>474</v>
      </c>
      <c r="B477" s="19" t="s">
        <v>4823</v>
      </c>
      <c r="C477" s="32" t="s">
        <v>241</v>
      </c>
      <c r="D477" s="110" t="str">
        <f t="shared" si="55"/>
        <v>https://pypi.org/project/xlwt/1.3.0</v>
      </c>
      <c r="E477" s="9"/>
      <c r="F477" s="14"/>
      <c r="G477" s="111" t="str">
        <f t="shared" si="59"/>
        <v>https://pypi.org/project/xlwt/</v>
      </c>
      <c r="H477" s="12"/>
      <c r="I477" s="113"/>
      <c r="J477" s="121"/>
      <c r="K477" s="110"/>
      <c r="L477" s="110" t="str">
        <f t="shared" si="53"/>
        <v>/security</v>
      </c>
      <c r="M477" s="113"/>
      <c r="N477" s="113"/>
      <c r="O477" s="114" t="str">
        <f t="shared" si="56"/>
        <v>NVD NIST xlwt link</v>
      </c>
      <c r="P477" s="113"/>
      <c r="Q477" s="110" t="str">
        <f t="shared" si="57"/>
        <v>CVE MITRE xlwt link</v>
      </c>
      <c r="R477" s="113"/>
      <c r="S477" s="114" t="str">
        <f t="shared" si="54"/>
        <v>Snyk xlwt link</v>
      </c>
      <c r="T477" s="113"/>
      <c r="U477" s="110" t="str">
        <f t="shared" si="58"/>
        <v>Exploit-DB xlwt link</v>
      </c>
      <c r="V477" s="113"/>
      <c r="W477" s="113"/>
    </row>
    <row r="478" spans="1:23" ht="45" x14ac:dyDescent="0.25">
      <c r="A478" s="32">
        <v>475</v>
      </c>
      <c r="B478" s="19" t="s">
        <v>4832</v>
      </c>
      <c r="C478" s="32" t="s">
        <v>1577</v>
      </c>
      <c r="D478" s="110" t="str">
        <f t="shared" si="55"/>
        <v>https://pypi.org/project/xmltodict/0.13.0</v>
      </c>
      <c r="E478" s="9"/>
      <c r="F478" s="14"/>
      <c r="G478" s="111" t="str">
        <f t="shared" si="59"/>
        <v>https://pypi.org/project/xmltodict/</v>
      </c>
      <c r="H478" s="12"/>
      <c r="I478" s="113"/>
      <c r="J478" s="121"/>
      <c r="K478" s="110"/>
      <c r="L478" s="110" t="str">
        <f t="shared" si="53"/>
        <v>/security</v>
      </c>
      <c r="M478" s="113"/>
      <c r="N478" s="113"/>
      <c r="O478" s="114" t="str">
        <f t="shared" si="56"/>
        <v>NVD NIST xmltodict link</v>
      </c>
      <c r="P478" s="113"/>
      <c r="Q478" s="110" t="str">
        <f t="shared" si="57"/>
        <v>CVE MITRE xmltodict link</v>
      </c>
      <c r="R478" s="113"/>
      <c r="S478" s="114" t="str">
        <f t="shared" si="54"/>
        <v>Snyk xmltodict link</v>
      </c>
      <c r="T478" s="113"/>
      <c r="U478" s="110" t="str">
        <f t="shared" si="58"/>
        <v>Exploit-DB xmltodict link</v>
      </c>
      <c r="V478" s="113"/>
      <c r="W478" s="113"/>
    </row>
    <row r="479" spans="1:23" ht="45" x14ac:dyDescent="0.25">
      <c r="A479" s="32">
        <v>476</v>
      </c>
      <c r="B479" s="19" t="s">
        <v>4841</v>
      </c>
      <c r="C479" s="32" t="s">
        <v>4842</v>
      </c>
      <c r="D479" s="110" t="str">
        <f t="shared" si="55"/>
        <v>https://pypi.org/project/xyzservices/2022.9.0</v>
      </c>
      <c r="E479" s="9"/>
      <c r="F479" s="14"/>
      <c r="G479" s="111" t="str">
        <f t="shared" si="59"/>
        <v>https://pypi.org/project/xyzservices/</v>
      </c>
      <c r="H479" s="12"/>
      <c r="I479" s="113"/>
      <c r="J479" s="121"/>
      <c r="K479" s="110"/>
      <c r="L479" s="110" t="str">
        <f t="shared" si="53"/>
        <v>/security</v>
      </c>
      <c r="M479" s="113"/>
      <c r="N479" s="113"/>
      <c r="O479" s="114" t="str">
        <f t="shared" si="56"/>
        <v>NVD NIST xyzservices link</v>
      </c>
      <c r="P479" s="113"/>
      <c r="Q479" s="110" t="str">
        <f t="shared" si="57"/>
        <v>CVE MITRE xyzservices link</v>
      </c>
      <c r="R479" s="113"/>
      <c r="S479" s="114" t="str">
        <f t="shared" si="54"/>
        <v>Snyk xyzservices link</v>
      </c>
      <c r="T479" s="113"/>
      <c r="U479" s="110" t="str">
        <f t="shared" si="58"/>
        <v>Exploit-DB xyzservices link</v>
      </c>
      <c r="V479" s="113"/>
      <c r="W479" s="113"/>
    </row>
    <row r="480" spans="1:23" ht="45" x14ac:dyDescent="0.25">
      <c r="A480" s="32">
        <v>477</v>
      </c>
      <c r="B480" s="19" t="s">
        <v>4851</v>
      </c>
      <c r="C480" s="32" t="s">
        <v>4852</v>
      </c>
      <c r="D480" s="110" t="str">
        <f t="shared" si="55"/>
        <v>https://pypi.org/project/y-py/0.5.9</v>
      </c>
      <c r="E480" s="9"/>
      <c r="F480" s="14"/>
      <c r="G480" s="111" t="str">
        <f t="shared" si="59"/>
        <v>https://pypi.org/project/y-py/</v>
      </c>
      <c r="H480" s="12"/>
      <c r="I480" s="113"/>
      <c r="J480" s="121"/>
      <c r="K480" s="110"/>
      <c r="L480" s="110" t="str">
        <f t="shared" si="53"/>
        <v>/security</v>
      </c>
      <c r="M480" s="113"/>
      <c r="N480" s="113"/>
      <c r="O480" s="114" t="str">
        <f t="shared" si="56"/>
        <v>NVD NIST y-py link</v>
      </c>
      <c r="P480" s="113"/>
      <c r="Q480" s="110" t="str">
        <f t="shared" si="57"/>
        <v>CVE MITRE y-py link</v>
      </c>
      <c r="R480" s="113"/>
      <c r="S480" s="114" t="str">
        <f t="shared" si="54"/>
        <v>Snyk y-py link</v>
      </c>
      <c r="T480" s="113"/>
      <c r="U480" s="110" t="str">
        <f t="shared" si="58"/>
        <v>Exploit-DB y-py link</v>
      </c>
      <c r="V480" s="113"/>
      <c r="W480" s="113"/>
    </row>
    <row r="481" spans="1:23" ht="45" x14ac:dyDescent="0.25">
      <c r="A481" s="32">
        <v>478</v>
      </c>
      <c r="B481" s="19" t="s">
        <v>4861</v>
      </c>
      <c r="C481" s="32" t="s">
        <v>4862</v>
      </c>
      <c r="D481" s="110" t="str">
        <f t="shared" si="55"/>
        <v>https://pypi.org/project/yapf/0.40.1</v>
      </c>
      <c r="E481" s="9"/>
      <c r="F481" s="14"/>
      <c r="G481" s="111" t="str">
        <f t="shared" si="59"/>
        <v>https://pypi.org/project/yapf/</v>
      </c>
      <c r="H481" s="12"/>
      <c r="I481" s="113"/>
      <c r="J481" s="121"/>
      <c r="K481" s="110"/>
      <c r="L481" s="110" t="str">
        <f t="shared" si="53"/>
        <v>/security</v>
      </c>
      <c r="M481" s="113"/>
      <c r="N481" s="113"/>
      <c r="O481" s="114" t="str">
        <f t="shared" si="56"/>
        <v>NVD NIST yapf link</v>
      </c>
      <c r="P481" s="113"/>
      <c r="Q481" s="110" t="str">
        <f t="shared" si="57"/>
        <v>CVE MITRE yapf link</v>
      </c>
      <c r="R481" s="113"/>
      <c r="S481" s="114" t="str">
        <f t="shared" si="54"/>
        <v>Snyk yapf link</v>
      </c>
      <c r="T481" s="113"/>
      <c r="U481" s="110" t="str">
        <f t="shared" si="58"/>
        <v>Exploit-DB yapf link</v>
      </c>
      <c r="V481" s="113"/>
      <c r="W481" s="113"/>
    </row>
    <row r="482" spans="1:23" ht="45" x14ac:dyDescent="0.25">
      <c r="A482" s="32">
        <v>479</v>
      </c>
      <c r="B482" s="19" t="s">
        <v>4872</v>
      </c>
      <c r="C482" s="32" t="s">
        <v>1098</v>
      </c>
      <c r="D482" s="110" t="str">
        <f t="shared" si="55"/>
        <v>https://pypi.org/project/yarl/1.8.1</v>
      </c>
      <c r="E482" s="9"/>
      <c r="F482" s="14"/>
      <c r="G482" s="111" t="str">
        <f t="shared" si="59"/>
        <v>https://pypi.org/project/yarl/</v>
      </c>
      <c r="H482" s="12"/>
      <c r="I482" s="113"/>
      <c r="J482" s="121"/>
      <c r="K482" s="110"/>
      <c r="L482" s="110" t="str">
        <f t="shared" si="53"/>
        <v>/security</v>
      </c>
      <c r="M482" s="113"/>
      <c r="N482" s="113"/>
      <c r="O482" s="114" t="str">
        <f t="shared" si="56"/>
        <v>NVD NIST yarl link</v>
      </c>
      <c r="P482" s="113"/>
      <c r="Q482" s="110" t="str">
        <f t="shared" si="57"/>
        <v>CVE MITRE yarl link</v>
      </c>
      <c r="R482" s="113"/>
      <c r="S482" s="114" t="str">
        <f t="shared" si="54"/>
        <v>Snyk yarl link</v>
      </c>
      <c r="T482" s="113"/>
      <c r="U482" s="110" t="str">
        <f t="shared" si="58"/>
        <v>Exploit-DB yarl link</v>
      </c>
      <c r="V482" s="113"/>
      <c r="W482" s="113"/>
    </row>
    <row r="483" spans="1:23" ht="60" x14ac:dyDescent="0.25">
      <c r="A483" s="32">
        <v>480</v>
      </c>
      <c r="B483" s="19" t="s">
        <v>4882</v>
      </c>
      <c r="C483" s="32" t="s">
        <v>4883</v>
      </c>
      <c r="D483" s="110" t="str">
        <f t="shared" si="55"/>
        <v>https://pypi.org/project/ypy-websocket/0.8.2</v>
      </c>
      <c r="E483" s="9"/>
      <c r="F483" s="14"/>
      <c r="G483" s="111" t="str">
        <f t="shared" si="59"/>
        <v>https://pypi.org/project/ypy-websocket/</v>
      </c>
      <c r="H483" s="12"/>
      <c r="I483" s="113"/>
      <c r="J483" s="121"/>
      <c r="K483" s="110"/>
      <c r="L483" s="110" t="str">
        <f t="shared" si="53"/>
        <v>/security</v>
      </c>
      <c r="M483" s="113"/>
      <c r="N483" s="113"/>
      <c r="O483" s="114" t="str">
        <f t="shared" si="56"/>
        <v>NVD NIST ypy-websocket link</v>
      </c>
      <c r="P483" s="113"/>
      <c r="Q483" s="110" t="str">
        <f t="shared" si="57"/>
        <v>CVE MITRE ypy-websocket link</v>
      </c>
      <c r="R483" s="113"/>
      <c r="S483" s="114" t="str">
        <f t="shared" si="54"/>
        <v>Snyk ypy-websocket link</v>
      </c>
      <c r="T483" s="113"/>
      <c r="U483" s="110" t="str">
        <f t="shared" si="58"/>
        <v>Exploit-DB ypy-websocket link</v>
      </c>
      <c r="V483" s="113"/>
      <c r="W483" s="113"/>
    </row>
    <row r="484" spans="1:23" ht="45" x14ac:dyDescent="0.25">
      <c r="A484" s="32">
        <v>481</v>
      </c>
      <c r="B484" s="19" t="s">
        <v>4893</v>
      </c>
      <c r="C484" s="32" t="s">
        <v>1250</v>
      </c>
      <c r="D484" s="110" t="str">
        <f t="shared" si="55"/>
        <v>https://pypi.org/project/zict/2.2.0</v>
      </c>
      <c r="E484" s="9"/>
      <c r="F484" s="14"/>
      <c r="G484" s="111" t="str">
        <f t="shared" si="59"/>
        <v>https://pypi.org/project/zict/</v>
      </c>
      <c r="H484" s="12"/>
      <c r="I484" s="113"/>
      <c r="J484" s="121"/>
      <c r="K484" s="110"/>
      <c r="L484" s="110" t="str">
        <f t="shared" si="53"/>
        <v>/security</v>
      </c>
      <c r="M484" s="113"/>
      <c r="N484" s="113"/>
      <c r="O484" s="114" t="str">
        <f t="shared" si="56"/>
        <v>NVD NIST zict link</v>
      </c>
      <c r="P484" s="113"/>
      <c r="Q484" s="110" t="str">
        <f t="shared" si="57"/>
        <v>CVE MITRE zict link</v>
      </c>
      <c r="R484" s="113"/>
      <c r="S484" s="114" t="str">
        <f t="shared" si="54"/>
        <v>Snyk zict link</v>
      </c>
      <c r="T484" s="113"/>
      <c r="U484" s="110" t="str">
        <f t="shared" si="58"/>
        <v>Exploit-DB zict link</v>
      </c>
      <c r="V484" s="113"/>
      <c r="W484" s="113"/>
    </row>
    <row r="485" spans="1:23" ht="45" x14ac:dyDescent="0.25">
      <c r="A485" s="32">
        <v>482</v>
      </c>
      <c r="B485" s="19" t="s">
        <v>4900</v>
      </c>
      <c r="C485" s="32" t="s">
        <v>4901</v>
      </c>
      <c r="D485" s="110" t="str">
        <f t="shared" si="55"/>
        <v>https://pypi.org/project/zipp/3.11.0</v>
      </c>
      <c r="E485" s="9"/>
      <c r="F485" s="14"/>
      <c r="G485" s="111" t="str">
        <f t="shared" si="59"/>
        <v>https://pypi.org/project/zipp/</v>
      </c>
      <c r="H485" s="12"/>
      <c r="I485" s="113"/>
      <c r="J485" s="121"/>
      <c r="K485" s="110"/>
      <c r="L485" s="110" t="str">
        <f t="shared" si="53"/>
        <v>/security</v>
      </c>
      <c r="M485" s="113"/>
      <c r="N485" s="113"/>
      <c r="O485" s="114" t="str">
        <f t="shared" si="56"/>
        <v>NVD NIST zipp link</v>
      </c>
      <c r="P485" s="113"/>
      <c r="Q485" s="110" t="str">
        <f t="shared" si="57"/>
        <v>CVE MITRE zipp link</v>
      </c>
      <c r="R485" s="113"/>
      <c r="S485" s="114" t="str">
        <f t="shared" si="54"/>
        <v>Snyk zipp link</v>
      </c>
      <c r="T485" s="113"/>
      <c r="U485" s="110" t="str">
        <f t="shared" si="58"/>
        <v>Exploit-DB zipp link</v>
      </c>
      <c r="V485" s="113"/>
      <c r="W485" s="113"/>
    </row>
    <row r="486" spans="1:23" ht="45" x14ac:dyDescent="0.25">
      <c r="A486" s="32">
        <v>483</v>
      </c>
      <c r="B486" s="19" t="s">
        <v>4911</v>
      </c>
      <c r="C486" s="32">
        <v>5</v>
      </c>
      <c r="D486" s="110" t="str">
        <f t="shared" si="55"/>
        <v>https://pypi.org/project/zope.event/5</v>
      </c>
      <c r="E486" s="9"/>
      <c r="F486" s="14"/>
      <c r="G486" s="111" t="str">
        <f t="shared" si="59"/>
        <v>https://pypi.org/project/zope.event/</v>
      </c>
      <c r="H486" s="12"/>
      <c r="I486" s="113"/>
      <c r="J486" s="121"/>
      <c r="K486" s="110"/>
      <c r="L486" s="110" t="str">
        <f t="shared" si="53"/>
        <v>/security</v>
      </c>
      <c r="M486" s="113"/>
      <c r="N486" s="113"/>
      <c r="O486" s="114" t="str">
        <f t="shared" si="56"/>
        <v>NVD NIST zope.event link</v>
      </c>
      <c r="P486" s="113"/>
      <c r="Q486" s="110" t="str">
        <f t="shared" si="57"/>
        <v>CVE MITRE zope.event link</v>
      </c>
      <c r="R486" s="113"/>
      <c r="S486" s="114" t="str">
        <f t="shared" si="54"/>
        <v>Snyk zope.event link</v>
      </c>
      <c r="T486" s="113"/>
      <c r="U486" s="110" t="str">
        <f t="shared" si="58"/>
        <v>Exploit-DB zope.event link</v>
      </c>
      <c r="V486" s="113"/>
      <c r="W486" s="113"/>
    </row>
    <row r="487" spans="1:23" ht="60" x14ac:dyDescent="0.25">
      <c r="A487" s="32">
        <v>484</v>
      </c>
      <c r="B487" s="19" t="s">
        <v>4921</v>
      </c>
      <c r="C487" s="32" t="s">
        <v>4579</v>
      </c>
      <c r="D487" s="110" t="str">
        <f t="shared" si="55"/>
        <v>https://pypi.org/project/zope.interface/5.4.0</v>
      </c>
      <c r="E487" s="9"/>
      <c r="F487" s="14"/>
      <c r="G487" s="111" t="str">
        <f t="shared" si="59"/>
        <v>https://pypi.org/project/zope.interface/</v>
      </c>
      <c r="H487" s="12"/>
      <c r="I487" s="113"/>
      <c r="J487" s="121"/>
      <c r="K487" s="110"/>
      <c r="L487" s="110" t="str">
        <f t="shared" si="53"/>
        <v>/security</v>
      </c>
      <c r="M487" s="113"/>
      <c r="N487" s="113"/>
      <c r="O487" s="114" t="str">
        <f t="shared" si="56"/>
        <v>NVD NIST zope.interface link</v>
      </c>
      <c r="P487" s="113"/>
      <c r="Q487" s="110" t="str">
        <f t="shared" si="57"/>
        <v>CVE MITRE zope.interface link</v>
      </c>
      <c r="R487" s="113"/>
      <c r="S487" s="114" t="str">
        <f t="shared" si="54"/>
        <v>Snyk zope.interface link</v>
      </c>
      <c r="T487" s="113"/>
      <c r="U487" s="110" t="str">
        <f t="shared" si="58"/>
        <v>Exploit-DB zope.interface link</v>
      </c>
      <c r="V487" s="113"/>
      <c r="W487" s="113"/>
    </row>
    <row r="488" spans="1:23" ht="45" x14ac:dyDescent="0.25">
      <c r="A488" s="32">
        <v>485</v>
      </c>
      <c r="B488" s="19" t="s">
        <v>4931</v>
      </c>
      <c r="C488" s="32" t="s">
        <v>4932</v>
      </c>
      <c r="D488" s="110" t="str">
        <f t="shared" si="55"/>
        <v>https://pypi.org/project/zstandard/0.19.0</v>
      </c>
      <c r="E488" s="9"/>
      <c r="F488" s="14"/>
      <c r="G488" s="111" t="str">
        <f t="shared" si="59"/>
        <v>https://pypi.org/project/zstandard/</v>
      </c>
      <c r="H488" s="12"/>
      <c r="I488" s="113"/>
      <c r="J488" s="121"/>
      <c r="K488" s="110"/>
      <c r="L488" s="110" t="str">
        <f t="shared" si="53"/>
        <v>/security</v>
      </c>
      <c r="M488" s="113"/>
      <c r="N488" s="113"/>
      <c r="O488" s="114" t="str">
        <f t="shared" si="56"/>
        <v>NVD NIST zstandard link</v>
      </c>
      <c r="P488" s="113"/>
      <c r="Q488" s="110" t="str">
        <f t="shared" si="57"/>
        <v>CVE MITRE zstandard link</v>
      </c>
      <c r="R488" s="113"/>
      <c r="S488" s="114" t="str">
        <f t="shared" si="54"/>
        <v>Snyk zstandard link</v>
      </c>
      <c r="T488" s="113"/>
      <c r="U488" s="110" t="str">
        <f t="shared" si="58"/>
        <v>Exploit-DB zstandard link</v>
      </c>
      <c r="V488" s="113"/>
      <c r="W488" s="113"/>
    </row>
    <row r="490" spans="1:23" ht="60.75" thickBot="1" x14ac:dyDescent="0.3">
      <c r="B490" s="19" t="s">
        <v>4944</v>
      </c>
      <c r="C490" s="32" t="s">
        <v>4945</v>
      </c>
      <c r="D490" s="110" t="str">
        <f>HYPERLINK(_xlfn.CONCAT("https://pypi.org/project/",$B490,"/",""))</f>
        <v>https://pypi.org/project/streamlit/</v>
      </c>
      <c r="E490" s="9">
        <v>45835</v>
      </c>
      <c r="F490" s="14" t="s">
        <v>4946</v>
      </c>
      <c r="G490" s="12"/>
      <c r="H490" s="12">
        <v>45835</v>
      </c>
      <c r="I490" s="23" t="s">
        <v>5620</v>
      </c>
      <c r="J490" s="32"/>
      <c r="K490" s="110" t="s">
        <v>5621</v>
      </c>
      <c r="L490" s="110" t="str">
        <f>HYPERLINK(_xlfn.CONCAT($K490,"/security"))</f>
        <v>https://github.com/streamlit/streamlit/security</v>
      </c>
      <c r="M490" s="115" t="s">
        <v>5450</v>
      </c>
      <c r="N490" s="113"/>
      <c r="O490" s="114" t="str">
        <f t="shared" si="56"/>
        <v>NVD NIST streamlit link</v>
      </c>
      <c r="P490" s="136" t="s">
        <v>5450</v>
      </c>
      <c r="Q490" s="110" t="str">
        <f t="shared" si="57"/>
        <v>CVE MITRE streamlit link</v>
      </c>
      <c r="R490" s="136" t="s">
        <v>5450</v>
      </c>
      <c r="S490" s="114" t="str">
        <f t="shared" ref="S490" si="60">HYPERLINK(CONCATENATE("https://security.snyk.io/vuln?search=",$B490),CONCATENATE("Snyk ",$B490," link"))</f>
        <v>Snyk streamlit link</v>
      </c>
      <c r="T490" s="136" t="s">
        <v>5450</v>
      </c>
      <c r="U490" s="110" t="str">
        <f t="shared" si="58"/>
        <v>Exploit-DB streamlit link</v>
      </c>
      <c r="V490" s="137" t="s">
        <v>34</v>
      </c>
      <c r="W490" s="129" t="s">
        <v>5498</v>
      </c>
    </row>
  </sheetData>
  <autoFilter ref="A3:W488" xr:uid="{F611BA28-2C79-40DE-A4BE-B7468D2EFD01}"/>
  <hyperlinks>
    <hyperlink ref="K4" r:id="rId1" xr:uid="{F1D8DE4B-8C19-4BE3-A3D2-8C1EBCCAA6C6}"/>
    <hyperlink ref="L10" r:id="rId2" xr:uid="{4F8565DF-C88B-41C3-A64E-4D79E7690EDF}"/>
    <hyperlink ref="L8" r:id="rId3" xr:uid="{A87AE64F-FE29-4629-B13B-831F714632A2}"/>
    <hyperlink ref="L7" r:id="rId4" xr:uid="{AC1B8D28-68B5-4473-9931-9899E38261DF}"/>
    <hyperlink ref="L6" r:id="rId5" xr:uid="{CE167DF1-D6FA-49DD-A627-84F889A0BA7D}"/>
    <hyperlink ref="L5" r:id="rId6" xr:uid="{C7744BA4-3B6F-4E60-A919-89CC0DA14760}"/>
    <hyperlink ref="L4" r:id="rId7" xr:uid="{74F332FA-C060-4A1D-A9F8-BB9581D47676}"/>
    <hyperlink ref="K21" r:id="rId8" xr:uid="{CAE7E9D7-418F-40B3-83B6-3D357763BB39}"/>
    <hyperlink ref="N45" r:id="rId9" display="https://www.cve.org/CVERecord?id=CVE-2024-21503" xr:uid="{0A59A19E-0FE3-4070-84E8-F8FEF6CD0BCD}"/>
    <hyperlink ref="J403" r:id="rId10" display="https://pypi.org/search/?c=Development+Status+%3A%3A+5+-+Production%2FStable" xr:uid="{CE020B20-7F80-45AB-84C8-6893B6F1FE13}"/>
    <hyperlink ref="K90" r:id="rId11" xr:uid="{1243D60B-E71F-4E1D-9AC4-994F398FE7CC}"/>
    <hyperlink ref="R92" r:id="rId12" xr:uid="{66DE35A3-7240-4EF0-8371-DB06C27A9533}"/>
    <hyperlink ref="P92" r:id="rId13" xr:uid="{BCCCAE90-80BB-4A15-AB66-CC1B31F144FF}"/>
    <hyperlink ref="K93" r:id="rId14" xr:uid="{050DFF7C-7C50-4214-9898-42B5C086C79C}"/>
    <hyperlink ref="N95" r:id="rId15" display="https://github.com/plotly/dash" xr:uid="{F916F962-9946-45AA-B514-D1A43E8CE71B}"/>
    <hyperlink ref="K68" r:id="rId16" xr:uid="{C27AD21A-DD39-408A-8B34-D88214991033}"/>
    <hyperlink ref="K97" r:id="rId17" xr:uid="{FDAE462B-5C9C-43D0-A385-470CA4AE0648}"/>
    <hyperlink ref="N82" r:id="rId18" xr:uid="{CEC82725-22C6-44AC-90F9-867105287FE6}"/>
    <hyperlink ref="T140" r:id="rId19" display="https://www.cve.org/CVERecord?id=CVE-2024-5550" xr:uid="{B78947EC-B1FA-4A49-9B1B-2EAB8DA86007}"/>
    <hyperlink ref="K149" r:id="rId20" xr:uid="{CD8B883D-5A75-4927-8046-475FECCAABA0}"/>
    <hyperlink ref="P149" r:id="rId21" display="https://www.cve.org/CVERecord?id=CVE-2024-5550" xr:uid="{38CC27A9-C867-4471-AE75-C0EC4723FC76}"/>
    <hyperlink ref="N136" r:id="rId22" display="https://www.cve.org/CVERecord?id=CVE-2023-41419" xr:uid="{B4CD0FAA-DF1C-4A31-B642-76EC7F9C82D5}"/>
    <hyperlink ref="K207" r:id="rId23" xr:uid="{F5B0FBEA-EB79-4E2B-B088-433A3ED20F70}"/>
  </hyperlinks>
  <printOptions horizontalCentered="1"/>
  <pageMargins left="0.25" right="0.25" top="0.75" bottom="0.75" header="0.3" footer="0.3"/>
  <pageSetup paperSize="8" scale="61" fitToHeight="0" orientation="landscape" r:id="rId24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Sheet3</vt:lpstr>
      <vt:lpstr>Sheet1 (2)</vt:lpstr>
      <vt:lpstr>Sheet1!Print_Area</vt:lpstr>
      <vt:lpstr>'Sheet1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McFarlane, Doug</dc:creator>
  <cp:lastModifiedBy>McFarlane, Doug James</cp:lastModifiedBy>
  <cp:lastPrinted>2025-04-24T03:08:03Z</cp:lastPrinted>
  <dcterms:created xsi:type="dcterms:W3CDTF">2023-08-01T06:56:37Z</dcterms:created>
  <dcterms:modified xsi:type="dcterms:W3CDTF">2025-07-18T02:22:32Z</dcterms:modified>
</cp:coreProperties>
</file>