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9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  <font>
      <name val="Calibri"/>
      <b val="1"/>
      <color rgb="00006600"/>
      <sz val="11"/>
    </font>
    <font>
      <name val="Calibri"/>
      <b val="1"/>
      <color rgb="00FF6600"/>
      <sz val="11"/>
    </font>
    <font>
      <name val="Calibri"/>
      <b val="1"/>
      <color rgb="000066CC"/>
      <sz val="11"/>
    </font>
    <font>
      <name val="Calibri"/>
      <color rgb="00000000"/>
      <sz val="11"/>
    </font>
    <font>
      <name val="Calibri"/>
      <b val="1"/>
      <color rgb="00CC0000"/>
      <sz val="11"/>
    </font>
    <font>
      <name val="Calibri"/>
      <b val="1"/>
      <color rgb="006600CC"/>
      <sz val="11"/>
    </font>
  </fonts>
  <fills count="1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E6FFE6"/>
        <bgColor rgb="00E6FFE6"/>
      </patternFill>
    </fill>
    <fill>
      <patternFill patternType="solid">
        <fgColor rgb="00FFF0E6"/>
        <bgColor rgb="00FFF0E6"/>
      </patternFill>
    </fill>
    <fill>
      <patternFill patternType="solid">
        <fgColor rgb="00E6F3FF"/>
        <bgColor rgb="00E6F3FF"/>
      </patternFill>
    </fill>
    <fill>
      <patternFill patternType="solid">
        <fgColor rgb="00FFE6E6"/>
        <bgColor rgb="00FFE6E6"/>
      </patternFill>
    </fill>
    <fill>
      <patternFill patternType="solid">
        <fgColor rgb="00F0E6FF"/>
        <bgColor rgb="00F0E6FF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8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14" fillId="11" borderId="11" applyAlignment="1" pivotButton="0" quotePrefix="0" xfId="0">
      <alignment horizontal="center" vertical="center" wrapText="1"/>
    </xf>
    <xf numFmtId="14" fontId="13" fillId="10" borderId="11" applyAlignment="1" pivotButton="0" quotePrefix="0" xfId="3">
      <alignment horizontal="center" vertical="center" wrapText="1"/>
    </xf>
    <xf numFmtId="0" fontId="15" fillId="12" borderId="11" applyAlignment="1" pivotButton="0" quotePrefix="0" xfId="0">
      <alignment horizontal="center" vertical="center" wrapText="1"/>
    </xf>
    <xf numFmtId="0" fontId="16" fillId="0" borderId="11" applyAlignment="1" pivotButton="0" quotePrefix="0" xfId="3">
      <alignment vertical="center" wrapText="1"/>
    </xf>
    <xf numFmtId="0" fontId="18" fillId="14" borderId="11" applyAlignment="1" pivotButton="0" quotePrefix="0" xfId="0">
      <alignment horizontal="center" vertical="center" wrapText="1"/>
    </xf>
    <xf numFmtId="0" fontId="17" fillId="13" borderId="11" applyAlignment="1" pivotButton="0" quotePrefix="0" xfId="0">
      <alignment horizontal="center" vertical="center" wrapText="1"/>
    </xf>
    <xf numFmtId="0" fontId="13" fillId="10" borderId="11" applyAlignment="1" pivotButton="0" quotePrefix="0" xfId="3">
      <alignment horizontal="center" vertical="center" wrapText="1"/>
    </xf>
    <xf numFmtId="0" fontId="13" fillId="10" borderId="11" applyAlignment="1" pivotButton="0" quotePrefix="0" xfId="2">
      <alignment horizontal="center" vertical="center" wrapText="1"/>
    </xf>
    <xf numFmtId="0" fontId="17" fillId="13" borderId="11" applyAlignment="1" pivotButton="0" quotePrefix="0" xfId="2">
      <alignment horizontal="center" vertical="center" wrapText="1"/>
    </xf>
    <xf numFmtId="0" fontId="17" fillId="13" borderId="11" applyAlignment="1" pivotButton="0" quotePrefix="0" xfId="1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27" t="n">
        <v>45282</v>
      </c>
      <c r="F4" s="32" t="inlineStr">
        <is>
          <t>1.13.0</t>
        </is>
      </c>
      <c r="G4" s="61">
        <f>HYPERLINK(_xlfn.CONCAT("https://pypi.org/project/",$B4,"/",$F4))</f>
        <v/>
      </c>
      <c r="H4" s="32" t="n">
        <v>45686</v>
      </c>
      <c r="I4" s="47" t="inlineStr">
        <is>
          <t>n/a</t>
        </is>
      </c>
      <c r="J4" s="47" t="inlineStr">
        <is>
          <t>5 - Production/ Stable</t>
        </is>
      </c>
      <c r="K4" s="29" t="inlineStr">
        <is>
          <t>https://github.com/wireservice/agate</t>
        </is>
      </c>
      <c r="L4" s="29" t="inlineStr">
        <is>
          <t>https://github.com/wireservice/agate/security</t>
        </is>
      </c>
      <c r="M4" s="55" t="inlineStr">
        <is>
          <t>No published security advisories</t>
        </is>
      </c>
      <c r="N4" s="28" t="n"/>
      <c r="O4" s="29">
        <f>HYPERLINK(_xlfn.CONCAT("https://nvd.nist.gov/vuln/search/results?form_type=Basic&amp;results_type=overview&amp;query=",$B4,"&amp;search_type=all&amp;isCpeNameSearch=false"),CONCATENATE("NVD NIST ",$B4," link"))</f>
        <v/>
      </c>
      <c r="P4" s="36" t="inlineStr">
        <is>
          <t>Package version not listed</t>
        </is>
      </c>
      <c r="Q4" s="29">
        <f>HYPERLINK(CONCATENATE("https://cve.mitre.org/cgi-bin/cvekey.cgi?keyword=",$B4),CONCATENATE("CVE MITRE ",$B4," link"))</f>
        <v/>
      </c>
      <c r="R4" s="36" t="inlineStr">
        <is>
          <t>Package version not listed</t>
        </is>
      </c>
      <c r="S4" s="29">
        <f>HYPERLINK(CONCATENATE("https://security.snyk.io/vuln?search=",$B4),CONCATENATE("Snyk ",$B4," link"))</f>
        <v/>
      </c>
      <c r="T4" s="36" t="inlineStr">
        <is>
          <t>Package version not listed</t>
        </is>
      </c>
      <c r="U4" s="29">
        <f>HYPERLINK(CONCATENATE("https://www.exploit-db.com/search?q=",$B4,"&amp;verified=true"),CONCATENATE("Exploit-DB ",$B4," link"))</f>
        <v/>
      </c>
      <c r="V4" s="36" t="inlineStr">
        <is>
          <t>Package version not listed</t>
        </is>
      </c>
      <c r="W4" s="55" t="inlineStr">
        <is>
          <t>PROCEED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27" t="n">
        <v>44918</v>
      </c>
      <c r="F5" s="32" t="inlineStr">
        <is>
          <t>2.23.0</t>
        </is>
      </c>
      <c r="G5" s="61">
        <f>HYPERLINK(_xlfn.CONCAT("https://pypi.org/project/",$B5,"/",$F5))</f>
        <v/>
      </c>
      <c r="H5" s="32" t="n">
        <v>45821</v>
      </c>
      <c r="I5" s="47" t="inlineStr">
        <is>
          <t>Python &gt;=3.9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29" t="inlineStr">
        <is>
          <t>https://github.com/aio-libs/aiobotocore/security</t>
        </is>
      </c>
      <c r="M5" s="55" t="inlineStr">
        <is>
          <t>No published security advisories</t>
        </is>
      </c>
      <c r="N5" s="28" t="n"/>
      <c r="O5" s="29">
        <f>HYPERLINK(_xlfn.CONCAT("https://nvd.nist.gov/vuln/search/results?form_type=Basic&amp;results_type=overview&amp;query=",$B5,"&amp;search_type=all&amp;isCpeNameSearch=false"),CONCATENATE("NVD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29">
        <f>HYPERLINK(CONCATENATE("https://security.snyk.io/vuln?search=",$B5),CONCATENATE("Snyk ",$B5," link"))</f>
        <v/>
      </c>
      <c r="T5" s="36" t="inlineStr">
        <is>
          <t>Package version not listed</t>
        </is>
      </c>
      <c r="U5" s="29">
        <f>HYPERLINK(CONCATENATE("https://www.exploit-db.com/search?q=",$B5,"&amp;verified=true"),CONCATENATE("Exploit-DB ",$B5," link"))</f>
        <v/>
      </c>
      <c r="V5" s="49" t="inlineStr">
        <is>
          <t>None found</t>
        </is>
      </c>
      <c r="W5" s="49" t="inlineStr">
        <is>
          <t>PROCEED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27" t="n">
        <v>44809</v>
      </c>
      <c r="F6" s="32" t="inlineStr">
        <is>
          <t>24.1.0</t>
        </is>
      </c>
      <c r="G6" s="61">
        <f>HYPERLINK(_xlfn.CONCAT("https://pypi.org/project/",$B6,"/",$F6))</f>
        <v/>
      </c>
      <c r="H6" s="32" t="n">
        <v>45467</v>
      </c>
      <c r="I6" s="47" t="inlineStr">
        <is>
          <t>Python &gt;=3.8</t>
        </is>
      </c>
      <c r="J6" s="47" t="inlineStr">
        <is>
          <t>5 - Production/ Stable</t>
        </is>
      </c>
      <c r="K6" s="29" t="inlineStr">
        <is>
          <t>https://github.com/Tinche/aiofiles</t>
        </is>
      </c>
      <c r="L6" s="29" t="inlineStr">
        <is>
          <t>https://github.com/Tinche/aiofiles/security</t>
        </is>
      </c>
      <c r="M6" s="55" t="inlineStr">
        <is>
          <t>No published security advisories</t>
        </is>
      </c>
      <c r="N6" s="28" t="n"/>
      <c r="O6" s="29">
        <f>HYPERLINK(_xlfn.CONCAT("https://nvd.nist.gov/vuln/search/results?form_type=Basic&amp;results_type=overview&amp;query=",$B6,"&amp;search_type=all&amp;isCpeNameSearch=false"),CONCATENATE("NVD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29">
        <f>HYPERLINK(CONCATENATE("https://security.snyk.io/vuln?search=",$B6),CONCATENATE("Snyk ",$B6," link"))</f>
        <v/>
      </c>
      <c r="T6" s="36" t="inlineStr">
        <is>
          <t>Package version not listed</t>
        </is>
      </c>
      <c r="U6" s="29">
        <f>HYPERLINK(CONCATENATE("https://www.exploit-db.com/search?q=",$B6,"&amp;verified=true"),CONCATENATE("Exploit-DB ",$B6," link"))</f>
        <v/>
      </c>
      <c r="V6" s="49" t="inlineStr">
        <is>
          <t>None found</t>
        </is>
      </c>
      <c r="W6" s="49" t="inlineStr">
        <is>
          <t>PROCEED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27" t="n">
        <v>44826</v>
      </c>
      <c r="F7" s="32" t="inlineStr">
        <is>
          <t>3.12.13</t>
        </is>
      </c>
      <c r="G7" s="61">
        <f>HYPERLINK(_xlfn.CONCAT("https://pypi.org/project/",$B7,"/",$F7))</f>
        <v/>
      </c>
      <c r="H7" s="32" t="n">
        <v>45823</v>
      </c>
      <c r="I7" s="47" t="inlineStr">
        <is>
          <t>Python &gt;=3.9</t>
        </is>
      </c>
      <c r="J7" s="47" t="inlineStr">
        <is>
          <t>5 - Production/ Stable</t>
        </is>
      </c>
      <c r="K7" s="29" t="inlineStr">
        <is>
          <t>https://github.com/aio-libs/aiohttp</t>
        </is>
      </c>
      <c r="L7" s="29" t="inlineStr">
        <is>
          <t>https://github.com/aio-libs/aiohttp/security</t>
        </is>
      </c>
      <c r="M7" s="32" t="inlineStr">
        <is>
          <t>CHECK</t>
        </is>
      </c>
      <c r="N7" s="65" t="inlineStr">
        <is>
          <t>CVE-2024-30251
Affected versions &lt;3.9.4</t>
        </is>
      </c>
      <c r="O7" s="29">
        <f>HYPERLINK(_xlfn.CONCAT("https://nvd.nist.gov/vuln/search/results?form_type=Basic&amp;results_type=overview&amp;query=",$B7,"&amp;search_type=all&amp;isCpeNameSearch=false"),CONCATENATE("NVD NIST ",$B7," link"))</f>
        <v/>
      </c>
      <c r="P7" s="36" t="inlineStr">
        <is>
          <t>Package version not listed</t>
        </is>
      </c>
      <c r="Q7" s="29">
        <f>HYPERLINK(CONCATENATE("https://cve.mitre.org/cgi-bin/cvekey.cgi?keyword=",$B7),CONCATENATE("CVE MITRE ",$B7," link"))</f>
        <v/>
      </c>
      <c r="R7" s="36" t="inlineStr">
        <is>
          <t>Package version not listed</t>
        </is>
      </c>
      <c r="S7" s="29">
        <f>HYPERLINK(CONCATENATE("https://security.snyk.io/vuln?search=",$B7),CONCATENATE("Snyk ",$B7," link"))</f>
        <v/>
      </c>
      <c r="T7" s="36" t="inlineStr">
        <is>
          <t>Package version not listed</t>
        </is>
      </c>
      <c r="U7" s="29">
        <f>HYPERLINK(CONCATENATE("https://www.exploit-db.com/search?q=",$B7,"&amp;verified=true"),CONCATENATE("Exploit-DB ",$B7," link"))</f>
        <v/>
      </c>
      <c r="V7" s="49" t="inlineStr">
        <is>
          <t>None found</t>
        </is>
      </c>
      <c r="W7" s="49" t="inlineStr">
        <is>
          <t>PROCEED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27" t="n">
        <v>44144</v>
      </c>
      <c r="F8" s="32" t="inlineStr">
        <is>
          <t>0.12.0</t>
        </is>
      </c>
      <c r="G8" s="61">
        <f>HYPERLINK(_xlfn.CONCAT("https://pypi.org/project/",$B8,"/",$F8))</f>
        <v/>
      </c>
      <c r="H8" s="32" t="n">
        <v>45537</v>
      </c>
      <c r="I8" s="47" t="inlineStr">
        <is>
          <t>Python &gt;=3.8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29" t="inlineStr">
        <is>
          <t>https://github.com/omnilib/aioitertools/security</t>
        </is>
      </c>
      <c r="M8" s="55" t="inlineStr">
        <is>
          <t>No published security advisories</t>
        </is>
      </c>
      <c r="N8" s="28" t="n"/>
      <c r="O8" s="29">
        <f>HYPERLINK(_xlfn.CONCAT("https://nvd.nist.gov/vuln/search/results?form_type=Basic&amp;results_type=overview&amp;query=",$B8,"&amp;search_type=all&amp;isCpeNameSearch=false"),CONCATENATE("NVD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29">
        <f>HYPERLINK(CONCATENATE("https://security.snyk.io/vuln?search=",$B8),CONCATENATE("Snyk ",$B8," link"))</f>
        <v/>
      </c>
      <c r="T8" s="49" t="inlineStr">
        <is>
          <t>None found</t>
        </is>
      </c>
      <c r="U8" s="29">
        <f>HYPERLINK(CONCATENATE("https://www.exploit-db.com/search?q=",$B8,"&amp;verified=true"),CONCATENATE("Exploit-DB ",$B8," link"))</f>
        <v/>
      </c>
      <c r="V8" s="49" t="inlineStr">
        <is>
          <t>None found</t>
        </is>
      </c>
      <c r="W8" s="49" t="inlineStr">
        <is>
          <t>PROCEED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27" t="n">
        <v>44486</v>
      </c>
      <c r="F9" s="32" t="inlineStr">
        <is>
          <t>1.3.2</t>
        </is>
      </c>
      <c r="G9" s="61">
        <f>HYPERLINK(_xlfn.CONCAT("https://pypi.org/project/",$B9,"/",$F9))</f>
        <v/>
      </c>
      <c r="H9" s="32" t="n">
        <v>45640</v>
      </c>
      <c r="I9" s="47" t="inlineStr">
        <is>
          <t>Python &gt;=3.9</t>
        </is>
      </c>
      <c r="J9" s="47" t="inlineStr">
        <is>
          <t>5 - Production/ Stable</t>
        </is>
      </c>
      <c r="K9" s="29" t="inlineStr">
        <is>
          <t>https://github.com/aio-libs/aiosignal</t>
        </is>
      </c>
      <c r="L9" s="29" t="inlineStr">
        <is>
          <t>https://github.com/aio-libs/aiosignal/security</t>
        </is>
      </c>
      <c r="M9" s="55" t="inlineStr">
        <is>
          <t>No published security advisories</t>
        </is>
      </c>
      <c r="N9" s="28" t="n"/>
      <c r="O9" s="29">
        <f>HYPERLINK(_xlfn.CONCAT("https://nvd.nist.gov/vuln/search/results?form_type=Basic&amp;results_type=overview&amp;query=",$B9,"&amp;search_type=all&amp;isCpeNameSearch=false"),CONCATENATE("NVD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29">
        <f>HYPERLINK(CONCATENATE("https://security.snyk.io/vuln?search=",$B9),CONCATENATE("Snyk ",$B9," link"))</f>
        <v/>
      </c>
      <c r="T9" s="36" t="inlineStr">
        <is>
          <t>Package version not listed</t>
        </is>
      </c>
      <c r="U9" s="29">
        <f>HYPERLINK(CONCATENATE("https://www.exploit-db.com/search?q=",$B9,"&amp;verified=true"),CONCATENATE("Exploit-DB ",$B9," link"))</f>
        <v/>
      </c>
      <c r="V9" s="49" t="inlineStr">
        <is>
          <t>None found</t>
        </is>
      </c>
      <c r="W9" s="49" t="inlineStr">
        <is>
          <t>PROCEED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27" t="n">
        <v>44914</v>
      </c>
      <c r="F10" s="32" t="inlineStr">
        <is>
          <t>0.21.0</t>
        </is>
      </c>
      <c r="G10" s="61">
        <f>HYPERLINK(_xlfn.CONCAT("https://pypi.org/project/",$B10,"/",$F10))</f>
        <v/>
      </c>
      <c r="H10" s="32" t="n">
        <v>45691</v>
      </c>
      <c r="I10" s="47" t="inlineStr">
        <is>
          <t>Python &gt;=3.9</t>
        </is>
      </c>
      <c r="J10" s="47" t="inlineStr">
        <is>
          <t>5 - Production/ Stable</t>
        </is>
      </c>
      <c r="K10" s="29" t="inlineStr">
        <is>
          <t>https://github.com/omnilib/aiosqlite</t>
        </is>
      </c>
      <c r="L10" s="29" t="inlineStr">
        <is>
          <t>https://github.com/omnilib/aiosqlite/security</t>
        </is>
      </c>
      <c r="M10" s="55" t="inlineStr">
        <is>
          <t>No published security advisories</t>
        </is>
      </c>
      <c r="N10" s="28" t="n"/>
      <c r="O10" s="29">
        <f>HYPERLINK(_xlfn.CONCAT("https://nvd.nist.gov/vuln/search/results?form_type=Basic&amp;results_type=overview&amp;query=",$B10,"&amp;search_type=all&amp;isCpeNameSearch=false"),CONCATENATE("NVD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29">
        <f>HYPERLINK(CONCATENATE("https://security.snyk.io/vuln?search=",$B10),CONCATENATE("Snyk ",$B10," link"))</f>
        <v/>
      </c>
      <c r="T10" s="49" t="inlineStr">
        <is>
          <t>None found</t>
        </is>
      </c>
      <c r="U10" s="29">
        <f>HYPERLINK(CONCATENATE("https://www.exploit-db.com/search?q=",$B10,"&amp;verified=true"),CONCATENATE("Exploit-DB ",$B10," link"))</f>
        <v/>
      </c>
      <c r="V10" s="49" t="inlineStr">
        <is>
          <t>None found</t>
        </is>
      </c>
      <c r="W10" s="49" t="inlineStr">
        <is>
          <t>PROCEED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27" t="n">
        <v>43376</v>
      </c>
      <c r="F11" s="32" t="inlineStr">
        <is>
          <t>1.0.0</t>
        </is>
      </c>
      <c r="G11" s="61">
        <f>HYPERLINK(_xlfn.CONCAT("https://pypi.org/project/",$B11,"/",$F11))</f>
        <v/>
      </c>
      <c r="H11" s="32" t="n">
        <v>45470</v>
      </c>
      <c r="I11" s="47" t="inlineStr">
        <is>
          <t>Python &gt;=3.10</t>
        </is>
      </c>
      <c r="J11" s="47" t="inlineStr">
        <is>
          <t>5 - Production/ Stable</t>
        </is>
      </c>
      <c r="K11" s="29" t="inlineStr">
        <is>
          <t>https://github.com/sphinx-doc/alabaster</t>
        </is>
      </c>
      <c r="L11" s="29">
        <f>HYPERLINK(_xlfn.CONCAT($K11,"/security"))</f>
        <v/>
      </c>
      <c r="M11" s="55" t="inlineStr">
        <is>
          <t>No published security advisories</t>
        </is>
      </c>
      <c r="N11" s="28" t="n"/>
      <c r="O11" s="29">
        <f>HYPERLINK(_xlfn.CONCAT("https://nvd.nist.gov/vuln/search/results?form_type=Basic&amp;results_type=overview&amp;query=",$B11,"&amp;search_type=all&amp;isCpeNameSearch=false"),CONCATENATE("NVD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29">
        <f>HYPERLINK(CONCATENATE("https://security.snyk.io/vuln?search=",$B11),CONCATENATE("Snyk ",$B11," link"))</f>
        <v/>
      </c>
      <c r="T11" s="49" t="inlineStr">
        <is>
          <t>None found</t>
        </is>
      </c>
      <c r="U11" s="29">
        <f>HYPERLINK(CONCATENATE("https://www.exploit-db.com/search?q=",$B11,"&amp;verified=true"),CONCATENATE("Exploit-DB ",$B11," link"))</f>
        <v/>
      </c>
      <c r="V11" s="49" t="inlineStr">
        <is>
          <t>None found</t>
        </is>
      </c>
      <c r="W11" s="49" t="inlineStr">
        <is>
          <t>PROCEED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27" t="n">
        <v>44830</v>
      </c>
      <c r="F12" s="32" t="inlineStr">
        <is>
          <t>0.17.4</t>
        </is>
      </c>
      <c r="G12" s="61">
        <f>HYPERLINK(_xlfn.CONCAT("https://pypi.org/project/",$B12,"/",$F12))</f>
        <v/>
      </c>
      <c r="H12" s="32" t="n">
        <v>45741</v>
      </c>
      <c r="I12" s="47" t="inlineStr">
        <is>
          <t>n/a</t>
        </is>
      </c>
      <c r="J12" s="59" t="inlineStr">
        <is>
          <t>n/a</t>
        </is>
      </c>
      <c r="K12" s="29" t="inlineStr">
        <is>
          <t>https://github.com/ronaldoussoren/altgraph</t>
        </is>
      </c>
      <c r="L12" s="29">
        <f>HYPERLINK(_xlfn.CONCAT($K12,"/security"))</f>
        <v/>
      </c>
      <c r="M12" s="55" t="inlineStr">
        <is>
          <t>No published security advisories</t>
        </is>
      </c>
      <c r="N12" s="28" t="n"/>
      <c r="O12" s="29">
        <f>HYPERLINK(_xlfn.CONCAT("https://nvd.nist.gov/vuln/search/results?form_type=Basic&amp;results_type=overview&amp;query=",$B12,"&amp;search_type=all&amp;isCpeNameSearch=false"),CONCATENATE("NVD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29">
        <f>HYPERLINK(CONCATENATE("https://security.snyk.io/vuln?search=",$B12),CONCATENATE("Snyk ",$B12," link"))</f>
        <v/>
      </c>
      <c r="T12" s="49" t="inlineStr">
        <is>
          <t>None found</t>
        </is>
      </c>
      <c r="U12" s="29">
        <f>HYPERLINK(CONCATENATE("https://www.exploit-db.com/search?q=",$B12,"&amp;verified=true"),CONCATENATE("Exploit-DB ",$B12," link"))</f>
        <v/>
      </c>
      <c r="V12" s="49" t="inlineStr">
        <is>
          <t>None found</t>
        </is>
      </c>
      <c r="W12" s="49" t="inlineStr">
        <is>
          <t>PROCEED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27" t="n">
        <v>44988</v>
      </c>
      <c r="F13" s="32" t="inlineStr">
        <is>
          <t>0.2.0</t>
        </is>
      </c>
      <c r="G13" s="61">
        <f>HYPERLINK(_xlfn.CONCAT("https://pypi.org/project/",$B13,"/",$F13))</f>
        <v/>
      </c>
      <c r="H13" s="32" t="n">
        <v>44988</v>
      </c>
      <c r="I13" s="47" t="inlineStr">
        <is>
          <t>Python &gt;=3.8</t>
        </is>
      </c>
      <c r="J13" s="59" t="inlineStr">
        <is>
          <t>n/a</t>
        </is>
      </c>
      <c r="K13" s="32" t="inlineStr">
        <is>
          <t>CHECK</t>
        </is>
      </c>
      <c r="L13" s="29">
        <f>HYPERLINK(_xlfn.CONCAT($K13,"/security"))</f>
        <v/>
      </c>
      <c r="M13" s="30" t="n"/>
      <c r="N13" s="28" t="n"/>
      <c r="O13" s="29">
        <f>HYPERLINK(_xlfn.CONCAT("https://nvd.nist.gov/vuln/search/results?form_type=Basic&amp;results_type=overview&amp;query=",$B13,"&amp;search_type=all&amp;isCpeNameSearch=false"),CONCATENATE("NVD NIST ",$B13," link"))</f>
        <v/>
      </c>
      <c r="P13" s="49" t="inlineStr">
        <is>
          <t>None found</t>
        </is>
      </c>
      <c r="Q13" s="29">
        <f>HYPERLINK(CONCATENATE("https://cve.mitre.org/cgi-bin/cvekey.cgi?keyword=",$B13),CONCATENATE("CVE MITRE ",$B13," link"))</f>
        <v/>
      </c>
      <c r="R13" s="49" t="inlineStr">
        <is>
          <t>None found</t>
        </is>
      </c>
      <c r="S13" s="29">
        <f>HYPERLINK(CONCATENATE("https://security.snyk.io/vuln?search=",$B13),CONCATENATE("Snyk ",$B13," link"))</f>
        <v/>
      </c>
      <c r="T13" s="49" t="inlineStr">
        <is>
          <t>None found</t>
        </is>
      </c>
      <c r="U13" s="29">
        <f>HYPERLINK(CONCATENATE("https://www.exploit-db.com/search?q=",$B13,"&amp;verified=true"),CONCATENATE("Exploit-DB ",$B13," link"))</f>
        <v/>
      </c>
      <c r="V13" s="49" t="inlineStr">
        <is>
          <t>None found</t>
        </is>
      </c>
      <c r="W13" s="49" t="inlineStr">
        <is>
          <t>PROCEED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27" t="inlineStr">
        <is>
          <t>???</t>
        </is>
      </c>
      <c r="F14" s="32" t="inlineStr">
        <is>
          <t>1.13.0</t>
        </is>
      </c>
      <c r="G14" s="61">
        <f>HYPERLINK(_xlfn.CONCAT("https://pypi.org/project/",$B14,"/",$F14))</f>
        <v/>
      </c>
      <c r="H14" s="32" t="n">
        <v>45762</v>
      </c>
      <c r="I14" s="47" t="inlineStr">
        <is>
          <t>Python &gt;=3.8</t>
        </is>
      </c>
      <c r="J14" s="47" t="inlineStr">
        <is>
          <t>5 - Production/ Stable</t>
        </is>
      </c>
      <c r="K14" s="32" t="inlineStr">
        <is>
          <t>https://github.com/anaconda/anaconda-client</t>
        </is>
      </c>
      <c r="L14" s="29">
        <f>HYPERLINK(_xlfn.CONCAT($K14,"/security"))</f>
        <v/>
      </c>
      <c r="M14" s="55" t="inlineStr">
        <is>
          <t>No published security advisories</t>
        </is>
      </c>
      <c r="N14" s="28" t="n"/>
      <c r="O14" s="29">
        <f>HYPERLINK(_xlfn.CONCAT("https://nvd.nist.gov/vuln/search/results?form_type=Basic&amp;results_type=overview&amp;query=",$B14,"&amp;search_type=all&amp;isCpeNameSearch=false"),CONCATENATE("NVD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29">
        <f>HYPERLINK(CONCATENATE("https://security.snyk.io/vuln?search=",$B14),CONCATENATE("Snyk ",$B14," link"))</f>
        <v/>
      </c>
      <c r="T14" s="49" t="inlineStr">
        <is>
          <t>None found</t>
        </is>
      </c>
      <c r="U14" s="29">
        <f>HYPERLINK(CONCATENATE("https://www.exploit-db.com/search?q=",$B14,"&amp;verified=true"),CONCATENATE("Exploit-DB ",$B14," link"))</f>
        <v/>
      </c>
      <c r="V14" s="49" t="inlineStr">
        <is>
          <t>None found</t>
        </is>
      </c>
      <c r="W14" s="49" t="inlineStr">
        <is>
          <t>PROCEED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29">
        <f>HYPERLINK(_xlfn.CONCAT($K15,"/security"))</f>
        <v/>
      </c>
      <c r="M15" s="28" t="n"/>
      <c r="N15" s="28" t="n"/>
      <c r="O15" s="29">
        <f>HYPERLINK(_xlfn.CONCAT("https://nvd.nist.gov/vuln/search/results?form_type=Basic&amp;results_type=overview&amp;query=",$B15,"&amp;search_type=all&amp;isCpeNameSearch=false"),CONCATENATE("NVD NIST ",$B15," link"))</f>
        <v/>
      </c>
      <c r="P15" s="49" t="inlineStr">
        <is>
          <t>None found</t>
        </is>
      </c>
      <c r="Q15" s="29">
        <f>HYPERLINK(CONCATENATE("https://cve.mitre.org/cgi-bin/cvekey.cgi?keyword=",$B15),CONCATENATE("CVE MITRE ",$B15," link"))</f>
        <v/>
      </c>
      <c r="R15" s="49" t="inlineStr">
        <is>
          <t>None found</t>
        </is>
      </c>
      <c r="S15" s="29">
        <f>HYPERLINK(CONCATENATE("https://security.snyk.io/vuln?search=",$B15),CONCATENATE("Snyk ",$B15," link"))</f>
        <v/>
      </c>
      <c r="T15" s="49" t="inlineStr">
        <is>
          <t>None found</t>
        </is>
      </c>
      <c r="U15" s="29">
        <f>HYPERLINK(CONCATENATE("https://www.exploit-db.com/search?q=",$B15,"&amp;verified=true"),CONCATENATE("Exploit-DB ",$B15," link"))</f>
        <v/>
      </c>
      <c r="V15" s="49" t="inlineStr">
        <is>
          <t>None found</t>
        </is>
      </c>
      <c r="W15" s="49" t="inlineStr">
        <is>
          <t>PROCEED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29">
        <f>HYPERLINK(_xlfn.CONCAT($K16,"/security"))</f>
        <v/>
      </c>
      <c r="M16" s="55" t="inlineStr">
        <is>
          <t>No published security advisories</t>
        </is>
      </c>
      <c r="N16" s="28" t="n"/>
      <c r="O16" s="29">
        <f>HYPERLINK(_xlfn.CONCAT("https://nvd.nist.gov/vuln/search/results?form_type=Basic&amp;results_type=overview&amp;query=",$B16,"&amp;search_type=all&amp;isCpeNameSearch=false"),CONCATENATE("NVD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29">
        <f>HYPERLINK(CONCATENATE("https://security.snyk.io/vuln?search=",$B16),CONCATENATE("Snyk ",$B16," link"))</f>
        <v/>
      </c>
      <c r="T16" s="49" t="inlineStr">
        <is>
          <t>None found</t>
        </is>
      </c>
      <c r="U16" s="29">
        <f>HYPERLINK(CONCATENATE("https://www.exploit-db.com/search?q=",$B16,"&amp;verified=true"),CONCATENATE("Exploit-DB ",$B16," link"))</f>
        <v/>
      </c>
      <c r="V16" s="49" t="inlineStr">
        <is>
          <t>None found</t>
        </is>
      </c>
      <c r="W16" s="49" t="inlineStr">
        <is>
          <t>PROCEED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27" t="n">
        <v>45433</v>
      </c>
      <c r="F17" s="33" t="inlineStr">
        <is>
          <t>0.7.0</t>
        </is>
      </c>
      <c r="G17" s="61">
        <f>HYPERLINK(_xlfn.CONCAT("https://pypi.org/project/",$B17,"/",$F17))</f>
        <v/>
      </c>
      <c r="H17" s="33" t="n">
        <v>45433</v>
      </c>
      <c r="I17" s="47" t="inlineStr">
        <is>
          <t>Python &gt;=3.8</t>
        </is>
      </c>
      <c r="J17" s="57" t="inlineStr">
        <is>
          <t>4 - Beta</t>
        </is>
      </c>
      <c r="K17" s="35" t="inlineStr">
        <is>
          <t>https://github.com/annotated-types/annotated-types</t>
        </is>
      </c>
      <c r="L17" s="29">
        <f>HYPERLINK(_xlfn.CONCAT($K17,"/security"))</f>
        <v/>
      </c>
      <c r="M17" s="55" t="inlineStr">
        <is>
          <t>No published security advisories</t>
        </is>
      </c>
      <c r="N17" s="28" t="n"/>
      <c r="O17" s="29">
        <f>HYPERLINK(_xlfn.CONCAT("https://nvd.nist.gov/vuln/search/results?form_type=Basic&amp;results_type=overview&amp;query=",$B17,"&amp;search_type=all&amp;isCpeNameSearch=false"),CONCATENATE("NVD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29">
        <f>HYPERLINK(CONCATENATE("https://security.snyk.io/vuln?search=",$B17),CONCATENATE("Snyk ",$B17," link"))</f>
        <v/>
      </c>
      <c r="T17" s="49" t="inlineStr">
        <is>
          <t>None found</t>
        </is>
      </c>
      <c r="U17" s="29">
        <f>HYPERLINK(CONCATENATE("https://www.exploit-db.com/search?q=",$B17,"&amp;verified=true"),CONCATENATE("Exploit-DB ",$B17," link"))</f>
        <v/>
      </c>
      <c r="V17" s="49" t="inlineStr">
        <is>
          <t>None found</t>
        </is>
      </c>
      <c r="W17" s="49" t="inlineStr">
        <is>
          <t>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27" t="n">
        <v>44720</v>
      </c>
      <c r="F18" s="32" t="inlineStr">
        <is>
          <t>1.9.2</t>
        </is>
      </c>
      <c r="G18" s="61">
        <f>HYPERLINK(_xlfn.CONCAT("https://pypi.org/project/",$B18,"/",$F18))</f>
        <v/>
      </c>
      <c r="H18" s="32" t="n">
        <v>45466</v>
      </c>
      <c r="I18" s="47" t="inlineStr">
        <is>
          <t>Python &gt;=3.7</t>
        </is>
      </c>
      <c r="J18" s="47" t="inlineStr">
        <is>
          <t>5 - Production/ Stable</t>
        </is>
      </c>
      <c r="K18" s="29" t="inlineStr">
        <is>
          <t>https://github.com/pycontribs/ansi2html</t>
        </is>
      </c>
      <c r="L18" s="29">
        <f>HYPERLINK(_xlfn.CONCAT($K18,"/security"))</f>
        <v/>
      </c>
      <c r="M18" s="55" t="inlineStr">
        <is>
          <t>No published security advisories</t>
        </is>
      </c>
      <c r="N18" s="28" t="n"/>
      <c r="O18" s="29">
        <f>HYPERLINK(_xlfn.CONCAT("https://nvd.nist.gov/vuln/search/results?form_type=Basic&amp;results_type=overview&amp;query=",$B18,"&amp;search_type=all&amp;isCpeNameSearch=false"),CONCATENATE("NVD NIST ",$B18," link"))</f>
        <v/>
      </c>
      <c r="P18" s="36" t="inlineStr">
        <is>
          <t>Package version not listed</t>
        </is>
      </c>
      <c r="Q18" s="29">
        <f>HYPERLINK(CONCATENATE("https://cve.mitre.org/cgi-bin/cvekey.cgi?keyword=",$B18),CONCATENATE("CVE MITRE ",$B18," link"))</f>
        <v/>
      </c>
      <c r="R18" s="36" t="inlineStr">
        <is>
          <t>Package version not listed</t>
        </is>
      </c>
      <c r="S18" s="29">
        <f>HYPERLINK(CONCATENATE("https://security.snyk.io/vuln?search=",$B18),CONCATENATE("Snyk ",$B18," link"))</f>
        <v/>
      </c>
      <c r="T18" s="36" t="inlineStr">
        <is>
          <t>Package version not listed</t>
        </is>
      </c>
      <c r="U18" s="29">
        <f>HYPERLINK(CONCATENATE("https://www.exploit-db.com/search?q=",$B18,"&amp;verified=true"),CONCATENATE("Exploit-DB ",$B18," link"))</f>
        <v/>
      </c>
      <c r="V18" s="49" t="inlineStr">
        <is>
          <t>None found</t>
        </is>
      </c>
      <c r="W18" s="49" t="inlineStr">
        <is>
          <t>PROCEED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27" t="n">
        <v>44572</v>
      </c>
      <c r="F19" s="34" t="n">
        <v>4.9</v>
      </c>
      <c r="G19" s="61">
        <f>HYPERLINK(_xlfn.CONCAT("https://pypi.org/project/",$B19,"/",$F19))</f>
        <v/>
      </c>
      <c r="H19" s="32" t="n">
        <v>45733</v>
      </c>
      <c r="I19" s="47" t="inlineStr">
        <is>
          <t>Python &gt;=3.9</t>
        </is>
      </c>
      <c r="J19" s="47" t="inlineStr">
        <is>
          <t>5 - Production/ Stable</t>
        </is>
      </c>
      <c r="K19" s="29" t="inlineStr">
        <is>
          <t>https://github.com/agronholm/anyio</t>
        </is>
      </c>
      <c r="L19" s="29">
        <f>HYPERLINK(_xlfn.CONCAT($K19,"/security"))</f>
        <v/>
      </c>
      <c r="M19" s="55" t="inlineStr">
        <is>
          <t>No published security advisories</t>
        </is>
      </c>
      <c r="N19" s="28" t="n"/>
      <c r="O19" s="29">
        <f>HYPERLINK(_xlfn.CONCAT("https://nvd.nist.gov/vuln/search/results?form_type=Basic&amp;results_type=overview&amp;query=",$B19,"&amp;search_type=all&amp;isCpeNameSearch=false"),CONCATENATE("NVD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36" t="inlineStr">
        <is>
          <t>Package version not listed</t>
        </is>
      </c>
      <c r="U19" s="29">
        <f>HYPERLINK(CONCATENATE("https://www.exploit-db.com/search?q=",$B19,"&amp;verified=true"),CONCATENATE("Exploit-DB ",$B19," link"))</f>
        <v/>
      </c>
      <c r="V19" s="49" t="inlineStr">
        <is>
          <t>None found</t>
        </is>
      </c>
      <c r="W19" s="49" t="inlineStr">
        <is>
          <t>PROCEED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27" t="n">
        <v>43962</v>
      </c>
      <c r="F20" s="48" t="inlineStr">
        <is>
          <t>1.4.4</t>
        </is>
      </c>
      <c r="G20" s="61">
        <f>HYPERLINK(_xlfn.CONCAT("https://pypi.org/project/",$B20,"/",$F20))</f>
        <v/>
      </c>
      <c r="H20" s="32" t="n">
        <v>43962</v>
      </c>
      <c r="I20" s="47" t="inlineStr">
        <is>
          <t>n/a</t>
        </is>
      </c>
      <c r="J20" s="47" t="inlineStr">
        <is>
          <t>5 - Production/ Stable</t>
        </is>
      </c>
      <c r="K20" s="32" t="inlineStr">
        <is>
          <t>CHECK</t>
        </is>
      </c>
      <c r="L20" s="29">
        <f>HYPERLINK(_xlfn.CONCAT($K20,"/security"))</f>
        <v/>
      </c>
      <c r="M20" s="28" t="n"/>
      <c r="N20" s="28" t="n"/>
      <c r="O20" s="29">
        <f>HYPERLINK(_xlfn.CONCAT("https://nvd.nist.gov/vuln/search/results?form_type=Basic&amp;results_type=overview&amp;query=",$B20,"&amp;search_type=all&amp;isCpeNameSearch=false"),CONCATENATE("NVD NIST ",$B20," link"))</f>
        <v/>
      </c>
      <c r="P20" s="49" t="inlineStr">
        <is>
          <t>None found</t>
        </is>
      </c>
      <c r="Q20" s="29">
        <f>HYPERLINK(CONCATENATE("https://cve.mitre.org/cgi-bin/cvekey.cgi?keyword=",$B20),CONCATENATE("CVE MITRE ",$B20," link"))</f>
        <v/>
      </c>
      <c r="R20" s="49" t="inlineStr">
        <is>
          <t>None found</t>
        </is>
      </c>
      <c r="S20" s="29">
        <f>HYPERLINK(CONCATENATE("https://security.snyk.io/vuln/pip?search=",$B20),CONCATENATE("Snyk ",$B20," link"))</f>
        <v/>
      </c>
      <c r="T20" s="49" t="inlineStr">
        <is>
          <t>None found</t>
        </is>
      </c>
      <c r="U20" s="29">
        <f>HYPERLINK(CONCATENATE("https://www.exploit-db.com/search?q=",$B20,"&amp;verified=true"),CONCATENATE("Exploit-DB ",$B20," link"))</f>
        <v/>
      </c>
      <c r="V20" s="49" t="inlineStr">
        <is>
          <t>None found</t>
        </is>
      </c>
      <c r="W20" s="49" t="inlineStr">
        <is>
          <t>PROCEED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27" t="n">
        <v>44974</v>
      </c>
      <c r="F21" s="32" t="inlineStr">
        <is>
          <t>0.31.3</t>
        </is>
      </c>
      <c r="G21" s="61">
        <f>HYPERLINK(_xlfn.CONCAT("https://pypi.org/project/",$B21,"/",$F21))</f>
        <v/>
      </c>
      <c r="H21" s="32" t="n">
        <v>45487</v>
      </c>
      <c r="I21" s="47" t="inlineStr">
        <is>
          <t>Python &gt;=3.8</t>
        </is>
      </c>
      <c r="J21" s="57" t="inlineStr">
        <is>
          <t>4 - Beta</t>
        </is>
      </c>
      <c r="K21" s="35" t="inlineStr">
        <is>
          <t>https://github.com/neithere/argh</t>
        </is>
      </c>
      <c r="L21" s="29">
        <f>HYPERLINK(_xlfn.CONCAT($K21,"/security"))</f>
        <v/>
      </c>
      <c r="M21" s="55" t="inlineStr">
        <is>
          <t>No published security advisories</t>
        </is>
      </c>
      <c r="N21" s="28" t="n"/>
      <c r="O21" s="29">
        <f>HYPERLINK(_xlfn.CONCAT("https://nvd.nist.gov/vuln/search/results?form_type=Basic&amp;results_type=overview&amp;query=",$B21,"&amp;search_type=all&amp;isCpeNameSearch=false"),CONCATENATE("NVD NIST ",$B21," link"))</f>
        <v/>
      </c>
      <c r="P21" s="36" t="inlineStr">
        <is>
          <t>Package version not listed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49" t="inlineStr">
        <is>
          <t>None found</t>
        </is>
      </c>
      <c r="U21" s="29">
        <f>HYPERLINK(CONCATENATE("https://www.exploit-db.com/search?q=",$B21,"&amp;verified=true"),CONCATENATE("Exploit-DB ",$B21," link"))</f>
        <v/>
      </c>
      <c r="V21" s="49" t="inlineStr">
        <is>
          <t>None found</t>
        </is>
      </c>
      <c r="W21" s="49" t="inlineStr">
        <is>
          <t>PROCEED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27" t="n">
        <v>44541</v>
      </c>
      <c r="F22" s="32" t="inlineStr">
        <is>
          <t>25.1.0</t>
        </is>
      </c>
      <c r="G22" s="61">
        <f>HYPERLINK(_xlfn.CONCAT("https://pypi.org/project/",$B22,"/",$F22))</f>
        <v/>
      </c>
      <c r="H22" s="32" t="n">
        <v>45811</v>
      </c>
      <c r="I22" s="47" t="inlineStr">
        <is>
          <t>Python &gt;=3.8</t>
        </is>
      </c>
      <c r="J22" s="47" t="inlineStr">
        <is>
          <t>5 - Production/ Stable</t>
        </is>
      </c>
      <c r="K22" s="29" t="inlineStr">
        <is>
          <t>https://github.com/hynek/argon2-cffi</t>
        </is>
      </c>
      <c r="L22" s="29">
        <f>HYPERLINK(_xlfn.CONCAT($K22,"/security"))</f>
        <v/>
      </c>
      <c r="M22" s="55" t="inlineStr">
        <is>
          <t>No published security advisories</t>
        </is>
      </c>
      <c r="N22" s="28" t="n"/>
      <c r="O22" s="29">
        <f>HYPERLINK(_xlfn.CONCAT("https://nvd.nist.gov/vuln/search/results?form_type=Basic&amp;results_type=overview&amp;query=",$B22,"&amp;search_type=all&amp;isCpeNameSearch=false"),CONCATENATE("NVD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49" t="inlineStr">
        <is>
          <t>None found</t>
        </is>
      </c>
      <c r="U22" s="29">
        <f>HYPERLINK(CONCATENATE("https://www.exploit-db.com/search?q=",$B22,"&amp;verified=true"),CONCATENATE("Exploit-DB ",$B22," link"))</f>
        <v/>
      </c>
      <c r="V22" s="49" t="inlineStr">
        <is>
          <t>None found</t>
        </is>
      </c>
      <c r="W22" s="49" t="inlineStr">
        <is>
          <t>PROCEED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27" t="n">
        <v>44531</v>
      </c>
      <c r="F23" s="48" t="inlineStr">
        <is>
          <t>21.2.0</t>
        </is>
      </c>
      <c r="G23" s="61">
        <f>HYPERLINK(_xlfn.CONCAT("https://pypi.org/project/",$B23,"/",$F23))</f>
        <v/>
      </c>
      <c r="H23" s="27" t="n">
        <v>44531</v>
      </c>
      <c r="I23" s="47" t="inlineStr">
        <is>
          <t>Python &gt;=3.6</t>
        </is>
      </c>
      <c r="J23" s="47" t="inlineStr">
        <is>
          <t>5 - Production/ Stable</t>
        </is>
      </c>
      <c r="K23" s="29" t="inlineStr">
        <is>
          <t>https://github.com/hynek/argon2-cffi-bindings</t>
        </is>
      </c>
      <c r="L23" s="29">
        <f>HYPERLINK(_xlfn.CONCAT($K23,"/security"))</f>
        <v/>
      </c>
      <c r="M23" s="55" t="inlineStr">
        <is>
          <t>No published security advisories</t>
        </is>
      </c>
      <c r="N23" s="28" t="n"/>
      <c r="O23" s="29">
        <f>HYPERLINK(_xlfn.CONCAT("https://nvd.nist.gov/vuln/search/results?form_type=Basic&amp;results_type=overview&amp;query=",$B23,"&amp;search_type=all&amp;isCpeNameSearch=false"),CONCATENATE("NVD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49" t="inlineStr">
        <is>
          <t>None found</t>
        </is>
      </c>
      <c r="U23" s="29">
        <f>HYPERLINK(CONCATENATE("https://www.exploit-db.com/search?q=",$B23,"&amp;verified=true"),CONCATENATE("Exploit-DB ",$B23," link"))</f>
        <v/>
      </c>
      <c r="V23" s="49" t="inlineStr">
        <is>
          <t>None found</t>
        </is>
      </c>
      <c r="W23" s="49" t="inlineStr">
        <is>
          <t>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27" t="n">
        <v>44808</v>
      </c>
      <c r="F24" s="32" t="inlineStr">
        <is>
          <t>1.3.0</t>
        </is>
      </c>
      <c r="G24" s="61">
        <f>HYPERLINK(_xlfn.CONCAT("https://pypi.org/project/",$B24,"/",$F24))</f>
        <v/>
      </c>
      <c r="H24" s="32" t="n">
        <v>45200</v>
      </c>
      <c r="I24" s="47" t="inlineStr">
        <is>
          <t>Python &gt;=3.8</t>
        </is>
      </c>
      <c r="J24" s="47" t="inlineStr">
        <is>
          <t>5 - Production/ Stable</t>
        </is>
      </c>
      <c r="K24" s="29" t="inlineStr">
        <is>
          <t>https://github.com/arrow-py/arrow</t>
        </is>
      </c>
      <c r="L24" s="29">
        <f>HYPERLINK(_xlfn.CONCAT($K24,"/security"))</f>
        <v/>
      </c>
      <c r="M24" s="55" t="inlineStr">
        <is>
          <t>No published security advisories</t>
        </is>
      </c>
      <c r="N24" s="28" t="n"/>
      <c r="O24" s="29">
        <f>HYPERLINK(_xlfn.CONCAT("https://nvd.nist.gov/vuln/search/results?form_type=Basic&amp;results_type=overview&amp;query=",$B24,"&amp;search_type=all&amp;isCpeNameSearch=false"),CONCATENATE("NVD NIST ",$B24," link"))</f>
        <v/>
      </c>
      <c r="P24" s="36" t="inlineStr">
        <is>
          <t>Package version not listed</t>
        </is>
      </c>
      <c r="Q24" s="29">
        <f>HYPERLINK(CONCATENATE("https://cve.mitre.org/cgi-bin/cvekey.cgi?keyword=",$B24),CONCATENATE("CVE MITRE ",$B24," link"))</f>
        <v/>
      </c>
      <c r="R24" s="36" t="inlineStr">
        <is>
          <t>Package version not listed</t>
        </is>
      </c>
      <c r="S24" s="29">
        <f>HYPERLINK(CONCATENATE("https://security.snyk.io/vuln?search=",$B24),CONCATENATE("Snyk ",$B24," link"))</f>
        <v/>
      </c>
      <c r="T24" s="36" t="inlineStr">
        <is>
          <t>Package version not listed</t>
        </is>
      </c>
      <c r="U24" s="29">
        <f>HYPERLINK(CONCATENATE("https://www.exploit-db.com/search?q=",$B24,"&amp;verified=true"),CONCATENATE("Exploit-DB ",$B24," link"))</f>
        <v/>
      </c>
      <c r="V24" s="36" t="inlineStr">
        <is>
          <t>Package version not listed</t>
        </is>
      </c>
      <c r="W24" s="49" t="inlineStr">
        <is>
          <t>PROCEED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27" t="n">
        <v>44636</v>
      </c>
      <c r="F25" s="48" t="inlineStr">
        <is>
          <t>1.5.1</t>
        </is>
      </c>
      <c r="G25" s="61">
        <f>HYPERLINK(_xlfn.CONCAT("https://pypi.org/project/",$B25,"/",$F25))</f>
        <v/>
      </c>
      <c r="H25" s="27" t="n">
        <v>44636</v>
      </c>
      <c r="I25" s="47" t="inlineStr">
        <is>
          <t>n/a</t>
        </is>
      </c>
      <c r="J25" s="47" t="inlineStr">
        <is>
          <t>5 - Production/ Stable</t>
        </is>
      </c>
      <c r="K25" s="32" t="inlineStr">
        <is>
          <t>CHECK</t>
        </is>
      </c>
      <c r="L25" s="29">
        <f>HYPERLINK(_xlfn.CONCAT($K25,"/security"))</f>
        <v/>
      </c>
      <c r="M25" s="28" t="n"/>
      <c r="N25" s="28" t="n"/>
      <c r="O25" s="29">
        <f>HYPERLINK(_xlfn.CONCAT("https://nvd.nist.gov/vuln/search/results?form_type=Basic&amp;results_type=overview&amp;query=",$B25,"&amp;search_type=all&amp;isCpeNameSearch=false"),CONCATENATE("NVD NIST ",$B25," link"))</f>
        <v/>
      </c>
      <c r="P25" s="49" t="inlineStr">
        <is>
          <t>None found</t>
        </is>
      </c>
      <c r="Q25" s="29">
        <f>HYPERLINK(CONCATENATE("https://cve.mitre.org/cgi-bin/cvekey.cgi?keyword=",$B25),CONCATENATE("CVE MITRE ",$B25," link"))</f>
        <v/>
      </c>
      <c r="R25" s="49" t="inlineStr">
        <is>
          <t>None found</t>
        </is>
      </c>
      <c r="S25" s="29">
        <f>HYPERLINK(CONCATENATE("https://security.snyk.io/vuln?search=",$B25),CONCATENATE("Snyk ",$B25," link"))</f>
        <v/>
      </c>
      <c r="T25" s="36" t="inlineStr">
        <is>
          <t>Package version not listed</t>
        </is>
      </c>
      <c r="U25" s="29">
        <f>HYPERLINK(CONCATENATE("https://www.exploit-db.com/search?q=",$B25,"&amp;verified=true"),CONCATENATE("Exploit-DB ",$B25," link"))</f>
        <v/>
      </c>
      <c r="V25" s="49" t="inlineStr">
        <is>
          <t>None found</t>
        </is>
      </c>
      <c r="W25" s="49" t="inlineStr">
        <is>
          <t>PROCEED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27" t="n">
        <v>44970</v>
      </c>
      <c r="F26" s="32" t="inlineStr">
        <is>
          <t>3.3.10</t>
        </is>
      </c>
      <c r="G26" s="61">
        <f>HYPERLINK(_xlfn.CONCAT("https://pypi.org/project/",$B26,"/",$F26))</f>
        <v/>
      </c>
      <c r="H26" s="32" t="n">
        <v>45787</v>
      </c>
      <c r="I26" s="47" t="inlineStr">
        <is>
          <t>Python &gt;=3.9.0</t>
        </is>
      </c>
      <c r="J26" s="59" t="inlineStr">
        <is>
          <t>6 - Mature</t>
        </is>
      </c>
      <c r="K26" s="29" t="inlineStr">
        <is>
          <t>https://github.com/pylint-dev/astroid</t>
        </is>
      </c>
      <c r="L26" s="29">
        <f>HYPERLINK(_xlfn.CONCAT($K26,"/security"))</f>
        <v/>
      </c>
      <c r="M26" s="55" t="inlineStr">
        <is>
          <t>No published security advisories</t>
        </is>
      </c>
      <c r="N26" s="28" t="n"/>
      <c r="O26" s="29">
        <f>HYPERLINK(_xlfn.CONCAT("https://nvd.nist.gov/vuln/search/results?form_type=Basic&amp;results_type=overview&amp;query=",$B26,"&amp;search_type=all&amp;isCpeNameSearch=false"),CONCATENATE("NVD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29">
        <f>HYPERLINK(CONCATENATE("https://security.snyk.io/vuln?search=",$B26),CONCATENATE("Snyk ",$B26," link"))</f>
        <v/>
      </c>
      <c r="T26" s="49" t="inlineStr">
        <is>
          <t>None found</t>
        </is>
      </c>
      <c r="U26" s="29">
        <f>HYPERLINK(CONCATENATE("https://www.exploit-db.com/search?q=",$B26,"&amp;verified=true"),CONCATENATE("Exploit-DB ",$B26," link"))</f>
        <v/>
      </c>
      <c r="V26" s="49" t="inlineStr">
        <is>
          <t>None found</t>
        </is>
      </c>
      <c r="W26" s="49" t="inlineStr">
        <is>
          <t>PROCEED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27" t="n">
        <v>44706</v>
      </c>
      <c r="F27" s="32" t="inlineStr">
        <is>
          <t>7.1.0</t>
        </is>
      </c>
      <c r="G27" s="61">
        <f>HYPERLINK(_xlfn.CONCAT("https://pypi.org/project/",$B27,"/",$F27))</f>
        <v/>
      </c>
      <c r="H27" s="32" t="n">
        <v>45787</v>
      </c>
      <c r="I27" s="47" t="inlineStr">
        <is>
          <t>Python &gt;=3.11</t>
        </is>
      </c>
      <c r="J27" s="53" t="inlineStr">
        <is>
          <t>n/a</t>
        </is>
      </c>
      <c r="K27" s="29" t="inlineStr">
        <is>
          <t>https://github.com/astropy/astropy</t>
        </is>
      </c>
      <c r="L27" s="29">
        <f>HYPERLINK(_xlfn.CONCAT($K27,"/security"))</f>
        <v/>
      </c>
      <c r="M27" s="36" t="inlineStr">
        <is>
          <t>Package version not listed</t>
        </is>
      </c>
      <c r="N27" s="50" t="inlineStr">
        <is>
          <t>CVE-2023-41334 (v5.3.2)</t>
        </is>
      </c>
      <c r="O27" s="29">
        <f>HYPERLINK(_xlfn.CONCAT("https://nvd.nist.gov/vuln/search/results?form_type=Basic&amp;results_type=overview&amp;query=",$B27,"&amp;search_type=all&amp;isCpeNameSearch=false"),CONCATENATE("NVD NIST ",$B27," link"))</f>
        <v/>
      </c>
      <c r="P27" s="36" t="inlineStr">
        <is>
          <t>Package version not listed</t>
        </is>
      </c>
      <c r="Q27" s="29">
        <f>HYPERLINK(CONCATENATE("https://cve.mitre.org/cgi-bin/cvekey.cgi?keyword=",$B27),CONCATENATE("CVE MITRE ",$B27," link"))</f>
        <v/>
      </c>
      <c r="R27" s="36" t="inlineStr">
        <is>
          <t>Package version not listed</t>
        </is>
      </c>
      <c r="S27" s="29">
        <f>HYPERLINK(CONCATENATE("https://security.snyk.io/vuln?search=",$B27),CONCATENATE("Snyk ",$B27," link"))</f>
        <v/>
      </c>
      <c r="T27" s="36" t="inlineStr">
        <is>
          <t>Package version not listed</t>
        </is>
      </c>
      <c r="U27" s="29">
        <f>HYPERLINK(CONCATENATE("https://www.exploit-db.com/search?q=",$B27,"&amp;verified=true"),CONCATENATE("Exploit-DB ",$B27," link"))</f>
        <v/>
      </c>
      <c r="V27" s="49" t="inlineStr">
        <is>
          <t>None found</t>
        </is>
      </c>
      <c r="W27" s="49" t="inlineStr">
        <is>
          <t>PROCEED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27" t="n">
        <v>44306</v>
      </c>
      <c r="F28" s="32" t="inlineStr">
        <is>
          <t>3.0.0</t>
        </is>
      </c>
      <c r="G28" s="61">
        <f>HYPERLINK(_xlfn.CONCAT("https://pypi.org/project/",$B28,"/",$F28))</f>
        <v/>
      </c>
      <c r="H28" s="32" t="n">
        <v>45626</v>
      </c>
      <c r="I28" s="47" t="inlineStr">
        <is>
          <t>Python &gt;=3.8</t>
        </is>
      </c>
      <c r="J28" s="47" t="inlineStr">
        <is>
          <t>5 - Production/ Stable</t>
        </is>
      </c>
      <c r="K28" s="29" t="inlineStr">
        <is>
          <t>https://github.com/gristlabs/asttokens</t>
        </is>
      </c>
      <c r="L28" s="29">
        <f>HYPERLINK(_xlfn.CONCAT($K28,"/security"))</f>
        <v/>
      </c>
      <c r="M28" s="55" t="inlineStr">
        <is>
          <t>No published security advisories</t>
        </is>
      </c>
      <c r="N28" s="28" t="n"/>
      <c r="O28" s="29">
        <f>HYPERLINK(_xlfn.CONCAT("https://nvd.nist.gov/vuln/search/results?form_type=Basic&amp;results_type=overview&amp;query=",$B28,"&amp;search_type=all&amp;isCpeNameSearch=false"),CONCATENATE("NVD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29">
        <f>HYPERLINK(CONCATENATE("https://security.snyk.io/vuln?search=",$B28),CONCATENATE("Snyk ",$B28," link"))</f>
        <v/>
      </c>
      <c r="T28" s="49" t="inlineStr">
        <is>
          <t>None found</t>
        </is>
      </c>
      <c r="U28" s="29">
        <f>HYPERLINK(CONCATENATE("https://www.exploit-db.com/search?q=",$B28,"&amp;verified=true"),CONCATENATE("Exploit-DB ",$B28," link"))</f>
        <v/>
      </c>
      <c r="V28" s="49" t="inlineStr">
        <is>
          <t>None found</t>
        </is>
      </c>
      <c r="W28" s="49" t="inlineStr">
        <is>
          <t>PROCEED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27" t="n">
        <v>44550</v>
      </c>
      <c r="F29" s="32" t="inlineStr">
        <is>
          <t>5.0.1</t>
        </is>
      </c>
      <c r="G29" s="61">
        <f>HYPERLINK(_xlfn.CONCAT("https://pypi.org/project/",$B29,"/",$F29))</f>
        <v/>
      </c>
      <c r="H29" s="32" t="n">
        <v>45603</v>
      </c>
      <c r="I29" s="47" t="inlineStr">
        <is>
          <t>Python &gt;=3.8</t>
        </is>
      </c>
      <c r="J29" s="47" t="inlineStr">
        <is>
          <t>5 - Production/ Stable</t>
        </is>
      </c>
      <c r="K29" s="29" t="inlineStr">
        <is>
          <t>https://github.com/aio-libs/async-timeout</t>
        </is>
      </c>
      <c r="L29" s="29">
        <f>HYPERLINK(_xlfn.CONCAT($K29,"/security"))</f>
        <v/>
      </c>
      <c r="M29" s="55" t="inlineStr">
        <is>
          <t>No published security advisories</t>
        </is>
      </c>
      <c r="N29" s="39" t="inlineStr">
        <is>
          <t>Deprecated - unsupported</t>
        </is>
      </c>
      <c r="O29" s="29">
        <f>HYPERLINK(_xlfn.CONCAT("https://nvd.nist.gov/vuln/search/results?form_type=Basic&amp;results_type=overview&amp;query=",$B29,"&amp;search_type=all&amp;isCpeNameSearch=false"),CONCATENATE("NVD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29">
        <f>HYPERLINK(CONCATENATE("https://security.snyk.io/vuln?search=",$B29),CONCATENATE("Snyk ",$B29," link"))</f>
        <v/>
      </c>
      <c r="T29" s="36" t="inlineStr">
        <is>
          <t>Package version not listed</t>
        </is>
      </c>
      <c r="U29" s="29">
        <f>HYPERLINK(CONCATENATE("https://www.exploit-db.com/search?q=",$B29,"&amp;verified=true"),CONCATENATE("Exploit-DB ",$B29," link"))</f>
        <v/>
      </c>
      <c r="V29" s="49" t="inlineStr">
        <is>
          <t>None found</t>
        </is>
      </c>
      <c r="W29" s="49" t="inlineStr">
        <is>
          <t>PROCEED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27" t="n">
        <v>44751</v>
      </c>
      <c r="F30" s="32" t="inlineStr">
        <is>
          <t>1.4.1</t>
        </is>
      </c>
      <c r="G30" s="61">
        <f>HYPERLINK(_xlfn.CONCAT("https://pypi.org/project/",$B30,"/",$F30))</f>
        <v/>
      </c>
      <c r="H30" s="32" t="n">
        <v>44751</v>
      </c>
      <c r="I30" s="47" t="inlineStr">
        <is>
          <t>n/a</t>
        </is>
      </c>
      <c r="J30" s="59" t="inlineStr">
        <is>
          <t>n/a</t>
        </is>
      </c>
      <c r="K30" s="29" t="inlineStr">
        <is>
          <t>https://github.com/untitaker/python-atomicwrites</t>
        </is>
      </c>
      <c r="L30" s="29">
        <f>HYPERLINK(_xlfn.CONCAT($K30,"/security"))</f>
        <v/>
      </c>
      <c r="M30" s="55" t="inlineStr">
        <is>
          <t>No published security advisories</t>
        </is>
      </c>
      <c r="N30" s="39" t="inlineStr">
        <is>
          <t>Unmaintained</t>
        </is>
      </c>
      <c r="O30" s="29">
        <f>HYPERLINK(_xlfn.CONCAT("https://nvd.nist.gov/vuln/search/results?form_type=Basic&amp;results_type=overview&amp;query=",$B30,"&amp;search_type=all&amp;isCpeNameSearch=false"),CONCATENATE("NVD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29">
        <f>HYPERLINK(CONCATENATE("https://security.snyk.io/vuln?search=",$B30),CONCATENATE("Snyk ",$B30," link"))</f>
        <v/>
      </c>
      <c r="T30" s="36" t="inlineStr">
        <is>
          <t>Package version not listed</t>
        </is>
      </c>
      <c r="U30" s="29">
        <f>HYPERLINK(CONCATENATE("https://www.exploit-db.com/search?q=",$B30,"&amp;verified=true"),CONCATENATE("Exploit-DB ",$B30," link"))</f>
        <v/>
      </c>
      <c r="V30" s="49" t="inlineStr">
        <is>
          <t>None found</t>
        </is>
      </c>
      <c r="W30" s="49" t="inlineStr">
        <is>
          <t>PROCEED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27" t="n">
        <v>45052</v>
      </c>
      <c r="F31" s="32" t="inlineStr">
        <is>
          <t>25.3.0</t>
        </is>
      </c>
      <c r="G31" s="61">
        <f>HYPERLINK(_xlfn.CONCAT("https://pypi.org/project/",$B31,"/",$F31))</f>
        <v/>
      </c>
      <c r="H31" s="32" t="n">
        <v>45729</v>
      </c>
      <c r="I31" s="47" t="inlineStr">
        <is>
          <t>Python &gt;=3.8</t>
        </is>
      </c>
      <c r="J31" s="47" t="inlineStr">
        <is>
          <t>5 - Production/ Stable</t>
        </is>
      </c>
      <c r="K31" s="29" t="inlineStr">
        <is>
          <t>https://github.com/python-attrs/attrs</t>
        </is>
      </c>
      <c r="L31" s="29">
        <f>HYPERLINK(_xlfn.CONCAT($K31,"/security"))</f>
        <v/>
      </c>
      <c r="M31" s="55" t="inlineStr">
        <is>
          <t>No published security advisories</t>
        </is>
      </c>
      <c r="N31" s="54" t="inlineStr">
        <is>
          <t>v21.1.0 'yanked'</t>
        </is>
      </c>
      <c r="O31" s="29">
        <f>HYPERLINK(_xlfn.CONCAT("https://nvd.nist.gov/vuln/search/results?form_type=Basic&amp;results_type=overview&amp;query=",$B31,"&amp;search_type=all&amp;isCpeNameSearch=false"),CONCATENATE("NVD NIST ",$B31," link"))</f>
        <v/>
      </c>
      <c r="P31" s="36" t="inlineStr">
        <is>
          <t>Package version not listed</t>
        </is>
      </c>
      <c r="Q31" s="29">
        <f>HYPERLINK(CONCATENATE("https://cve.mitre.org/cgi-bin/cvekey.cgi?keyword=",$B31),CONCATENATE("CVE MITRE ",$B31," link"))</f>
        <v/>
      </c>
      <c r="R31" s="36" t="inlineStr">
        <is>
          <t>Package version not listed</t>
        </is>
      </c>
      <c r="S31" s="29">
        <f>HYPERLINK(CONCATENATE("https://security.snyk.io/vuln?search=",$B31),CONCATENATE("Snyk ",$B31," link"))</f>
        <v/>
      </c>
      <c r="T31" s="36" t="inlineStr">
        <is>
          <t>Package version not listed</t>
        </is>
      </c>
      <c r="U31" s="29">
        <f>HYPERLINK(CONCATENATE("https://www.exploit-db.com/search?q=",$B31,"&amp;verified=true"),CONCATENATE("Exploit-DB ",$B31," link"))</f>
        <v/>
      </c>
      <c r="V31" s="49" t="inlineStr">
        <is>
          <t>None found</t>
        </is>
      </c>
      <c r="W31" s="49" t="inlineStr">
        <is>
          <t>PROCEED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27" t="n">
        <v>43878</v>
      </c>
      <c r="F32" s="32" t="inlineStr">
        <is>
          <t>25.4.16</t>
        </is>
      </c>
      <c r="G32" s="61">
        <f>HYPERLINK(_xlfn.CONCAT("https://pypi.org/project/",$B32,"/",$F32))</f>
        <v/>
      </c>
      <c r="H32" s="32" t="n">
        <v>45764</v>
      </c>
      <c r="I32" s="47" t="inlineStr">
        <is>
          <t>Python &gt;=3.8</t>
        </is>
      </c>
      <c r="J32" s="59" t="inlineStr">
        <is>
          <t>n/a</t>
        </is>
      </c>
      <c r="K32" s="29" t="inlineStr">
        <is>
          <t>https://github.com/glyph/automat/</t>
        </is>
      </c>
      <c r="L32" s="29">
        <f>HYPERLINK(_xlfn.CONCAT($K32,"/security"))</f>
        <v/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29">
        <f>HYPERLINK(_xlfn.CONCAT("https://nvd.nist.gov/vuln/search/results?form_type=Basic&amp;results_type=overview&amp;query=",$B32,"&amp;search_type=all&amp;isCpeNameSearch=false"),CONCATENATE("NVD NIST ",$B32," link"))</f>
        <v/>
      </c>
      <c r="P32" s="36" t="inlineStr">
        <is>
          <t>Package version not listed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29">
        <f>HYPERLINK(CONCATENATE("https://security.snyk.io/vuln?search=",$B32),CONCATENATE("Snyk ",$B32," link"))</f>
        <v/>
      </c>
      <c r="T32" s="36" t="inlineStr">
        <is>
          <t>Package version not listed</t>
        </is>
      </c>
      <c r="U32" s="29">
        <f>HYPERLINK(CONCATENATE("https://www.exploit-db.com/search?q=",$B32,"&amp;verified=true"),CONCATENATE("Exploit-DB ",$B32," link"))</f>
        <v/>
      </c>
      <c r="V32" s="36" t="inlineStr">
        <is>
          <t>Package version not listed</t>
        </is>
      </c>
      <c r="W32" s="49" t="inlineStr">
        <is>
          <t>PROCEED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27" t="n">
        <v>44493</v>
      </c>
      <c r="F33" s="32" t="inlineStr">
        <is>
          <t>2.3.2</t>
        </is>
      </c>
      <c r="G33" s="61">
        <f>HYPERLINK(_xlfn.CONCAT("https://pypi.org/project/",$B33,"/",$F33))</f>
        <v/>
      </c>
      <c r="H33" s="32" t="n">
        <v>45672</v>
      </c>
      <c r="I33" s="47" t="inlineStr">
        <is>
          <t>Python &gt;=3.9</t>
        </is>
      </c>
      <c r="J33" s="47" t="inlineStr">
        <is>
          <t>5 - Production/ Stable</t>
        </is>
      </c>
      <c r="K33" s="29" t="inlineStr">
        <is>
          <t>https://github.com/hhatto/autopep8</t>
        </is>
      </c>
      <c r="L33" s="29">
        <f>HYPERLINK(_xlfn.CONCAT($K33,"/security"))</f>
        <v/>
      </c>
      <c r="M33" s="55" t="inlineStr">
        <is>
          <t>No published security advisories</t>
        </is>
      </c>
      <c r="N33" s="28" t="n"/>
      <c r="O33" s="29">
        <f>HYPERLINK(_xlfn.CONCAT("https://nvd.nist.gov/vuln/search/results?form_type=Basic&amp;results_type=overview&amp;query=",$B33,"&amp;search_type=all&amp;isCpeNameSearch=false"),CONCATENATE("NVD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29">
        <f>HYPERLINK(CONCATENATE("https://security.snyk.io/vuln?search=",$B33),CONCATENATE("Snyk ",$B33," link"))</f>
        <v/>
      </c>
      <c r="T33" s="49" t="inlineStr">
        <is>
          <t>None found</t>
        </is>
      </c>
      <c r="U33" s="29">
        <f>HYPERLINK(CONCATENATE("https://www.exploit-db.com/search?q=",$B33,"&amp;verified=true"),CONCATENATE("Exploit-DB ",$B33," link"))</f>
        <v/>
      </c>
      <c r="V33" s="49" t="inlineStr">
        <is>
          <t>None found</t>
        </is>
      </c>
      <c r="W33" s="49" t="inlineStr">
        <is>
          <t>PROCEED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27" t="n">
        <v>44866</v>
      </c>
      <c r="F34" s="32" t="inlineStr">
        <is>
          <t>2.17.0</t>
        </is>
      </c>
      <c r="G34" s="61">
        <f>HYPERLINK(_xlfn.CONCAT("https://pypi.org/project/",$B34,"/",$F34))</f>
        <v/>
      </c>
      <c r="H34" s="32" t="n">
        <v>45690</v>
      </c>
      <c r="I34" s="47" t="inlineStr">
        <is>
          <t>Python &gt;=3.8</t>
        </is>
      </c>
      <c r="J34" s="47" t="inlineStr">
        <is>
          <t>5 - Production/ Stable</t>
        </is>
      </c>
      <c r="K34" s="29" t="inlineStr">
        <is>
          <t>https://github.com/python-babel/babel</t>
        </is>
      </c>
      <c r="L34" s="29">
        <f>HYPERLINK(_xlfn.CONCAT($K34,"/security"))</f>
        <v/>
      </c>
      <c r="M34" s="55" t="inlineStr">
        <is>
          <t>No published security advisories</t>
        </is>
      </c>
      <c r="N34" s="28" t="n"/>
      <c r="O34" s="29">
        <f>HYPERLINK(_xlfn.CONCAT("https://nvd.nist.gov/vuln/search/results?form_type=Basic&amp;results_type=overview&amp;query=",$B34,"&amp;search_type=all&amp;isCpeNameSearch=false"),CONCATENATE("NVD NIST ",$B34," link"))</f>
        <v/>
      </c>
      <c r="P34" s="36" t="inlineStr">
        <is>
          <t>Package version not listed</t>
        </is>
      </c>
      <c r="Q34" s="29">
        <f>HYPERLINK(CONCATENATE("https://cve.mitre.org/cgi-bin/cvekey.cgi?keyword=",$B34),CONCATENATE("CVE MITRE ",$B34," link"))</f>
        <v/>
      </c>
      <c r="R34" s="36" t="inlineStr">
        <is>
          <t>Package version not listed</t>
        </is>
      </c>
      <c r="S34" s="29">
        <f>HYPERLINK(CONCATENATE("https://security.snyk.io/vuln?search=",$B34),CONCATENATE("Snyk ",$B34," link"))</f>
        <v/>
      </c>
      <c r="T34" s="36" t="inlineStr">
        <is>
          <t>Package version not listed</t>
        </is>
      </c>
      <c r="U34" s="29">
        <f>HYPERLINK(CONCATENATE("https://www.exploit-db.com/search?q=",$B34,"&amp;verified=true"),CONCATENATE("Exploit-DB ",$B34," link"))</f>
        <v/>
      </c>
      <c r="V34" s="49" t="inlineStr">
        <is>
          <t>None found</t>
        </is>
      </c>
      <c r="W34" s="49" t="inlineStr">
        <is>
          <t>PROCEED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27" t="n">
        <v>43992</v>
      </c>
      <c r="F35" s="48" t="inlineStr">
        <is>
          <t>0.2.0</t>
        </is>
      </c>
      <c r="G35" s="61">
        <f>HYPERLINK(_xlfn.CONCAT("https://pypi.org/project/",$B35,"/",$F35))</f>
        <v/>
      </c>
      <c r="H35" s="27" t="n">
        <v>43992</v>
      </c>
      <c r="I35" s="28" t="inlineStr">
        <is>
          <t>n/a</t>
        </is>
      </c>
      <c r="J35" s="53" t="inlineStr">
        <is>
          <t>n/a</t>
        </is>
      </c>
      <c r="K35" s="29" t="inlineStr">
        <is>
          <t>https://github.com/takluyver/backcall</t>
        </is>
      </c>
      <c r="L35" s="29">
        <f>HYPERLINK(_xlfn.CONCAT($K35,"/security"))</f>
        <v/>
      </c>
      <c r="M35" s="55" t="inlineStr">
        <is>
          <t>No published security advisories</t>
        </is>
      </c>
      <c r="N35" s="28" t="n"/>
      <c r="O35" s="29">
        <f>HYPERLINK(_xlfn.CONCAT("https://nvd.nist.gov/vuln/search/results?form_type=Basic&amp;results_type=overview&amp;query=",$B35,"&amp;search_type=all&amp;isCpeNameSearch=false"),CONCATENATE("NVD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29">
        <f>HYPERLINK(CONCATENATE("https://security.snyk.io/vuln?search=",$B35),CONCATENATE("Snyk ",$B35," link"))</f>
        <v/>
      </c>
      <c r="T35" s="49" t="inlineStr">
        <is>
          <t>None found</t>
        </is>
      </c>
      <c r="U35" s="29">
        <f>HYPERLINK(CONCATENATE("https://www.exploit-db.com/search?q=",$B35,"&amp;verified=true"),CONCATENATE("Exploit-DB ",$B35," link"))</f>
        <v/>
      </c>
      <c r="V35" s="49" t="inlineStr">
        <is>
          <t>None found</t>
        </is>
      </c>
      <c r="W35" s="49" t="inlineStr">
        <is>
          <t>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27" t="n">
        <v>44298</v>
      </c>
      <c r="F36" s="32" t="inlineStr">
        <is>
          <t>2.0.0</t>
        </is>
      </c>
      <c r="G36" s="61">
        <f>HYPERLINK(_xlfn.CONCAT("https://pypi.org/project/",$B36,"/",$F36))</f>
        <v/>
      </c>
      <c r="H36" s="32" t="n">
        <v>45274</v>
      </c>
      <c r="I36" s="28" t="inlineStr">
        <is>
          <t>n/a</t>
        </is>
      </c>
      <c r="J36" s="47" t="inlineStr">
        <is>
          <t>5 - Production/ Stable</t>
        </is>
      </c>
      <c r="K36" s="32" t="inlineStr">
        <is>
          <t>CHECK</t>
        </is>
      </c>
      <c r="L36" s="29">
        <f>HYPERLINK(_xlfn.CONCAT($K36,"/security"))</f>
        <v/>
      </c>
      <c r="M36" s="28" t="n"/>
      <c r="N36" s="28" t="n"/>
      <c r="O36" s="29">
        <f>HYPERLINK(_xlfn.CONCAT("https://nvd.nist.gov/vuln/search/results?form_type=Basic&amp;results_type=overview&amp;query=",$B36,"&amp;search_type=all&amp;isCpeNameSearch=false"),CONCATENATE("NVD NIST ",$B36," link"))</f>
        <v/>
      </c>
      <c r="P36" s="49" t="inlineStr">
        <is>
          <t>None found</t>
        </is>
      </c>
      <c r="Q36" s="29">
        <f>HYPERLINK(CONCATENATE("https://cve.mitre.org/cgi-bin/cvekey.cgi?keyword=",$B36),CONCATENATE("CVE MITRE ",$B36," link"))</f>
        <v/>
      </c>
      <c r="R36" s="49" t="inlineStr">
        <is>
          <t>None found</t>
        </is>
      </c>
      <c r="S36" s="29">
        <f>HYPERLINK(CONCATENATE("https://security.snyk.io/vuln?search=",$B36),CONCATENATE("Snyk ",$B36," link"))</f>
        <v/>
      </c>
      <c r="T36" s="49" t="inlineStr">
        <is>
          <t>None found</t>
        </is>
      </c>
      <c r="U36" s="29">
        <f>HYPERLINK(CONCATENATE("https://www.exploit-db.com/search?q=",$B36,"&amp;verified=true"),CONCATENATE("Exploit-DB ",$B36," link"))</f>
        <v/>
      </c>
      <c r="V36" s="49" t="inlineStr">
        <is>
          <t>None found</t>
        </is>
      </c>
      <c r="W36" s="49" t="inlineStr">
        <is>
          <t>PROCEED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27" t="n">
        <v>41871</v>
      </c>
      <c r="F37" s="27" t="inlineStr">
        <is>
          <t>1.0.0</t>
        </is>
      </c>
      <c r="G37" s="61">
        <f>HYPERLINK(_xlfn.CONCAT("https://pypi.org/project/",$B37,"/",$F37))</f>
        <v/>
      </c>
      <c r="H37" s="27" t="n">
        <v>41871</v>
      </c>
      <c r="I37" s="28" t="inlineStr">
        <is>
          <t>n/a</t>
        </is>
      </c>
      <c r="J37" s="47" t="inlineStr">
        <is>
          <t>5 - Production/ Stable</t>
        </is>
      </c>
      <c r="K37" s="32" t="inlineStr">
        <is>
          <t>CHECK</t>
        </is>
      </c>
      <c r="L37" s="29">
        <f>HYPERLINK(_xlfn.CONCAT($K37,"/security"))</f>
        <v/>
      </c>
      <c r="M37" s="28" t="n"/>
      <c r="N37" s="28" t="n"/>
      <c r="O37" s="29">
        <f>HYPERLINK(_xlfn.CONCAT("https://nvd.nist.gov/vuln/search/results?form_type=Basic&amp;results_type=overview&amp;query=",$B37,"&amp;search_type=all&amp;isCpeNameSearch=false"),CONCATENATE("NVD NIST ",$B37," link"))</f>
        <v/>
      </c>
      <c r="P37" s="49" t="inlineStr">
        <is>
          <t>None found</t>
        </is>
      </c>
      <c r="Q37" s="29">
        <f>HYPERLINK(CONCATENATE("https://cve.mitre.org/cgi-bin/cvekey.cgi?keyword=",$B37),CONCATENATE("CVE MITRE ",$B37," link"))</f>
        <v/>
      </c>
      <c r="R37" s="49" t="inlineStr">
        <is>
          <t>None found</t>
        </is>
      </c>
      <c r="S37" s="29">
        <f>HYPERLINK(CONCATENATE("https://security.snyk.io/vuln?search=",$B37),CONCATENATE("Snyk ",$B37," link"))</f>
        <v/>
      </c>
      <c r="T37" s="49" t="inlineStr">
        <is>
          <t>None found</t>
        </is>
      </c>
      <c r="U37" s="29">
        <f>HYPERLINK(CONCATENATE("https://www.exploit-db.com/search?q=",$B37,"&amp;verified=true"),CONCATENATE("Exploit-DB ",$B37," link"))</f>
        <v/>
      </c>
      <c r="V37" s="49" t="inlineStr">
        <is>
          <t>None found</t>
        </is>
      </c>
      <c r="W37" s="49" t="inlineStr">
        <is>
          <t>PROCEED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27" t="n">
        <v>43021</v>
      </c>
      <c r="F38" s="55" t="n">
        <v>1</v>
      </c>
      <c r="G38" s="61">
        <f>HYPERLINK(_xlfn.CONCAT("https://pypi.org/project/",$B38,"/",$F38))</f>
        <v/>
      </c>
      <c r="H38" s="27" t="n">
        <v>43021</v>
      </c>
      <c r="I38" s="28" t="inlineStr">
        <is>
          <t>n/a</t>
        </is>
      </c>
      <c r="J38" s="59" t="inlineStr">
        <is>
          <t>6 - Mature</t>
        </is>
      </c>
      <c r="K38" s="29" t="inlineStr">
        <is>
          <t>https://github.com/PiDelport/backports.tempfile</t>
        </is>
      </c>
      <c r="L38" s="29">
        <f>HYPERLINK(_xlfn.CONCAT($K38,"/security"))</f>
        <v/>
      </c>
      <c r="M38" s="55" t="inlineStr">
        <is>
          <t>No published security advisories</t>
        </is>
      </c>
      <c r="N38" s="28" t="n"/>
      <c r="O38" s="29">
        <f>HYPERLINK(_xlfn.CONCAT("https://nvd.nist.gov/vuln/search/results?form_type=Basic&amp;results_type=overview&amp;query=",$B38,"&amp;search_type=all&amp;isCpeNameSearch=false"),CONCATENATE("NVD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29">
        <f>HYPERLINK(CONCATENATE("https://security.snyk.io/vuln?search=",$B38),CONCATENATE("Snyk ",$B38," link"))</f>
        <v/>
      </c>
      <c r="T38" s="49" t="inlineStr">
        <is>
          <t>None found</t>
        </is>
      </c>
      <c r="U38" s="29">
        <f>HYPERLINK(CONCATENATE("https://www.exploit-db.com/search?q=",$B38,"&amp;verified=true"),CONCATENATE("Exploit-DB ",$B38," link"))</f>
        <v/>
      </c>
      <c r="V38" s="49" t="inlineStr">
        <is>
          <t>None found</t>
        </is>
      </c>
      <c r="W38" s="49" t="inlineStr">
        <is>
          <t>PROCEED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27" t="n">
        <v>42996</v>
      </c>
      <c r="F39" s="47" t="inlineStr">
        <is>
          <t>1.0.post1</t>
        </is>
      </c>
      <c r="G39" s="61">
        <f>HYPERLINK(_xlfn.CONCAT("https://pypi.org/project/",$B39,"/",$F39))</f>
        <v/>
      </c>
      <c r="H39" s="32" t="n">
        <v>42996</v>
      </c>
      <c r="I39" s="28" t="inlineStr">
        <is>
          <t>n/a</t>
        </is>
      </c>
      <c r="J39" s="59" t="inlineStr">
        <is>
          <t>6 - Mature</t>
        </is>
      </c>
      <c r="K39" s="29" t="n"/>
      <c r="L39" s="29">
        <f>HYPERLINK(_xlfn.CONCAT($K39,"/security"))</f>
        <v/>
      </c>
      <c r="M39" s="28" t="n"/>
      <c r="N39" s="28" t="n"/>
      <c r="O39" s="29">
        <f>HYPERLINK(_xlfn.CONCAT("https://nvd.nist.gov/vuln/search/results?form_type=Basic&amp;results_type=overview&amp;query=",$B39,"&amp;search_type=all&amp;isCpeNameSearch=false"),CONCATENATE("NVD NIST ",$B39," link"))</f>
        <v/>
      </c>
      <c r="P39" s="49" t="inlineStr">
        <is>
          <t>None found</t>
        </is>
      </c>
      <c r="Q39" s="29">
        <f>HYPERLINK(CONCATENATE("https://cve.mitre.org/cgi-bin/cvekey.cgi?keyword=",$B39),CONCATENATE("CVE MITRE ",$B39," link"))</f>
        <v/>
      </c>
      <c r="R39" s="49" t="inlineStr">
        <is>
          <t>None found</t>
        </is>
      </c>
      <c r="S39" s="29">
        <f>HYPERLINK(CONCATENATE("https://security.snyk.io/vuln?search=",$B39),CONCATENATE("Snyk ",$B39," link"))</f>
        <v/>
      </c>
      <c r="T39" s="49" t="inlineStr">
        <is>
          <t>None found</t>
        </is>
      </c>
      <c r="U39" s="29">
        <f>HYPERLINK(CONCATENATE("https://www.exploit-db.com/search?q=",$B39,"&amp;verified=true"),CONCATENATE("Exploit-DB ",$B39," link"))</f>
        <v/>
      </c>
      <c r="V39" s="49" t="inlineStr">
        <is>
          <t>None found</t>
        </is>
      </c>
      <c r="W39" s="49" t="inlineStr">
        <is>
          <t>PROCEED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27" t="n">
        <v>44060</v>
      </c>
      <c r="F40" s="32" t="inlineStr">
        <is>
          <t>4.3.0</t>
        </is>
      </c>
      <c r="G40" s="61">
        <f>HYPERLINK(_xlfn.CONCAT("https://pypi.org/project/",$B40,"/",$F40))</f>
        <v/>
      </c>
      <c r="H40" s="32" t="n">
        <v>45716</v>
      </c>
      <c r="I40" s="47" t="inlineStr">
        <is>
          <t>Python &gt;=3.8</t>
        </is>
      </c>
      <c r="J40" s="47" t="inlineStr">
        <is>
          <t>5 - Production/ Stable</t>
        </is>
      </c>
      <c r="K40" s="29" t="inlineStr">
        <is>
          <t>https://github.com/pyca/bcrypt</t>
        </is>
      </c>
      <c r="L40" s="29">
        <f>HYPERLINK(_xlfn.CONCAT($K40,"/security"))</f>
        <v/>
      </c>
      <c r="M40" s="55" t="inlineStr">
        <is>
          <t>No published security advisories</t>
        </is>
      </c>
      <c r="N40" s="28" t="n"/>
      <c r="O40" s="29">
        <f>HYPERLINK(_xlfn.CONCAT("https://nvd.nist.gov/vuln/search/results?form_type=Basic&amp;results_type=overview&amp;query=",$B40,"&amp;search_type=all&amp;isCpeNameSearch=false"),CONCATENATE("NVD NIST ",$B40," link"))</f>
        <v/>
      </c>
      <c r="P40" s="36" t="inlineStr">
        <is>
          <t>Package version not listed</t>
        </is>
      </c>
      <c r="Q40" s="29">
        <f>HYPERLINK(CONCATENATE("https://cve.mitre.org/cgi-bin/cvekey.cgi?keyword=",$B40),CONCATENATE("CVE MITRE ",$B40," link"))</f>
        <v/>
      </c>
      <c r="R40" s="36" t="inlineStr">
        <is>
          <t>Package version not listed</t>
        </is>
      </c>
      <c r="S40" s="29">
        <f>HYPERLINK(CONCATENATE("https://security.snyk.io/vuln?search=",$B40),CONCATENATE("Snyk ",$B40," link"))</f>
        <v/>
      </c>
      <c r="T40" s="36" t="inlineStr">
        <is>
          <t>Package version not listed</t>
        </is>
      </c>
      <c r="U40" s="29">
        <f>HYPERLINK(CONCATENATE("https://www.exploit-db.com/search?q=",$B40,"&amp;verified=true"),CONCATENATE("Exploit-DB ",$B40," link"))</f>
        <v/>
      </c>
      <c r="V40" s="49" t="inlineStr">
        <is>
          <t>None found</t>
        </is>
      </c>
      <c r="W40" s="49" t="inlineStr">
        <is>
          <t>PROCEED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27" t="n">
        <v>45024</v>
      </c>
      <c r="F41" s="32" t="inlineStr">
        <is>
          <t>4.13.4</t>
        </is>
      </c>
      <c r="G41" s="61">
        <f>HYPERLINK(_xlfn.CONCAT("https://pypi.org/project/",$B41,"/",$F41))</f>
        <v/>
      </c>
      <c r="H41" s="32" t="n">
        <v>45763</v>
      </c>
      <c r="I41" s="47" t="inlineStr">
        <is>
          <t>Python &gt;=3.7.0</t>
        </is>
      </c>
      <c r="J41" s="47" t="inlineStr">
        <is>
          <t>5 - Production/ Stable</t>
        </is>
      </c>
      <c r="K41" s="29" t="inlineStr">
        <is>
          <t>https://www.crummy.com/software/BeautifulSoup/</t>
        </is>
      </c>
      <c r="L41" s="43" t="inlineStr">
        <is>
          <t>n/a</t>
        </is>
      </c>
      <c r="M41" s="28" t="n"/>
      <c r="N41" s="28" t="n"/>
      <c r="O41" s="29">
        <f>HYPERLINK(_xlfn.CONCAT("https://nvd.nist.gov/vuln/search/results?form_type=Basic&amp;results_type=overview&amp;query=",$B41,"&amp;search_type=all&amp;isCpeNameSearch=false"),CONCATENATE("NVD NIST ",$B41," link"))</f>
        <v/>
      </c>
      <c r="P41" s="49" t="inlineStr">
        <is>
          <t>None found</t>
        </is>
      </c>
      <c r="Q41" s="29">
        <f>HYPERLINK(CONCATENATE("https://cve.mitre.org/cgi-bin/cvekey.cgi?keyword=",$B41),CONCATENATE("CVE MITRE ",$B41," link"))</f>
        <v/>
      </c>
      <c r="R41" s="49" t="inlineStr">
        <is>
          <t>None found</t>
        </is>
      </c>
      <c r="S41" s="29">
        <f>HYPERLINK(CONCATENATE("https://security.snyk.io/vuln?search=",$B41),CONCATENATE("Snyk ",$B41," link"))</f>
        <v/>
      </c>
      <c r="T41" s="36" t="inlineStr">
        <is>
          <t>Package version not listed</t>
        </is>
      </c>
      <c r="U41" s="29">
        <f>HYPERLINK(CONCATENATE("https://www.exploit-db.com/search?q=",$B41,"&amp;verified=true"),CONCATENATE("Exploit-DB ",$B41," link"))</f>
        <v/>
      </c>
      <c r="V41" s="49" t="inlineStr">
        <is>
          <t>None found</t>
        </is>
      </c>
      <c r="W41" s="49" t="inlineStr">
        <is>
          <t>PROCEED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27" t="n">
        <v>42951</v>
      </c>
      <c r="F42" s="49" t="inlineStr">
        <is>
          <t>0.4.4</t>
        </is>
      </c>
      <c r="G42" s="61">
        <f>HYPERLINK(_xlfn.CONCAT("https://pypi.org/project/",$B42,"/",$F42))</f>
        <v/>
      </c>
      <c r="H42" s="32" t="n">
        <v>42951</v>
      </c>
      <c r="I42" s="28" t="inlineStr">
        <is>
          <t>n/a</t>
        </is>
      </c>
      <c r="J42" s="47" t="inlineStr">
        <is>
          <t>5 - Production/ Stable</t>
        </is>
      </c>
      <c r="K42" s="29" t="inlineStr">
        <is>
          <t>https://github.com/binaryornot/binaryornot</t>
        </is>
      </c>
      <c r="L42" s="29">
        <f>HYPERLINK(_xlfn.CONCAT($K42,"/security"))</f>
        <v/>
      </c>
      <c r="M42" s="55" t="inlineStr">
        <is>
          <t>No published security advisories</t>
        </is>
      </c>
      <c r="N42" s="28" t="n"/>
      <c r="O42" s="29">
        <f>HYPERLINK(_xlfn.CONCAT("https://nvd.nist.gov/vuln/search/results?form_type=Basic&amp;results_type=overview&amp;query=",$B42,"&amp;search_type=all&amp;isCpeNameSearch=false"),CONCATENATE("NVD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29">
        <f>HYPERLINK(CONCATENATE("https://security.snyk.io/vuln?search=",$B42),CONCATENATE("Snyk ",$B42," link"))</f>
        <v/>
      </c>
      <c r="T42" s="49" t="inlineStr">
        <is>
          <t>None found</t>
        </is>
      </c>
      <c r="U42" s="29">
        <f>HYPERLINK(CONCATENATE("https://www.exploit-db.com/search?q=",$B42,"&amp;verified=true"),CONCATENATE("Exploit-DB ",$B42," link"))</f>
        <v/>
      </c>
      <c r="V42" s="49" t="inlineStr">
        <is>
          <t>None found</t>
        </is>
      </c>
      <c r="W42" s="49" t="inlineStr">
        <is>
          <t>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27" t="n">
        <v>45242</v>
      </c>
      <c r="F43" s="34" t="inlineStr">
        <is>
          <t>3.4.3</t>
        </is>
      </c>
      <c r="G43" s="61">
        <f>HYPERLINK(_xlfn.CONCAT("https://pypi.org/project/",$B43,"/",$F43))</f>
        <v/>
      </c>
      <c r="H43" s="32" t="n">
        <v>45832</v>
      </c>
      <c r="I43" s="28" t="inlineStr">
        <is>
          <t>n/a</t>
        </is>
      </c>
      <c r="J43" s="59" t="inlineStr">
        <is>
          <t>6 - Mature</t>
        </is>
      </c>
      <c r="K43" s="29" t="inlineStr">
        <is>
          <t>https://github.com/ilanschnell/bitarray</t>
        </is>
      </c>
      <c r="L43" s="29">
        <f>HYPERLINK(_xlfn.CONCAT($K43,"/security"))</f>
        <v/>
      </c>
      <c r="M43" s="55" t="inlineStr">
        <is>
          <t>No published security advisories</t>
        </is>
      </c>
      <c r="N43" s="28" t="n"/>
      <c r="O43" s="29">
        <f>HYPERLINK(_xlfn.CONCAT("https://nvd.nist.gov/vuln/search/results?form_type=Basic&amp;results_type=overview&amp;query=",$B43,"&amp;search_type=all&amp;isCpeNameSearch=false"),CONCATENATE("NVD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36" t="inlineStr">
        <is>
          <t>Package version not listed</t>
        </is>
      </c>
      <c r="S43" s="29">
        <f>HYPERLINK(CONCATENATE("https://security.snyk.io/vuln?search=",$B43),CONCATENATE("Snyk ",$B43," link"))</f>
        <v/>
      </c>
      <c r="T43" s="49" t="inlineStr">
        <is>
          <t>None found</t>
        </is>
      </c>
      <c r="U43" s="29">
        <f>HYPERLINK(CONCATENATE("https://www.exploit-db.com/search?q=",$B43,"&amp;verified=true"),CONCATENATE("Exploit-DB ",$B43," link"))</f>
        <v/>
      </c>
      <c r="V43" s="49" t="inlineStr">
        <is>
          <t>None found</t>
        </is>
      </c>
      <c r="W43" s="49" t="inlineStr">
        <is>
          <t>PROCEED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27" t="n">
        <v>42899</v>
      </c>
      <c r="F44" s="49" t="n">
        <v>0.2</v>
      </c>
      <c r="G44" s="61">
        <f>HYPERLINK(_xlfn.CONCAT("https://pypi.org/project/",$B44,"/",$F44))</f>
        <v/>
      </c>
      <c r="H44" s="32" t="n">
        <v>42899</v>
      </c>
      <c r="I44" s="28" t="inlineStr">
        <is>
          <t>n/a</t>
        </is>
      </c>
      <c r="J44" s="59" t="inlineStr">
        <is>
          <t>n/a</t>
        </is>
      </c>
      <c r="K44" s="29" t="inlineStr">
        <is>
          <t>https://github.com/bokeh/bkcharts</t>
        </is>
      </c>
      <c r="L44" s="29">
        <f>HYPERLINK(_xlfn.CONCAT($K44,"/security"))</f>
        <v/>
      </c>
      <c r="M44" s="55" t="inlineStr">
        <is>
          <t>No published security advisories</t>
        </is>
      </c>
      <c r="N44" s="39" t="inlineStr">
        <is>
          <t>Unmaintained</t>
        </is>
      </c>
      <c r="O44" s="29">
        <f>HYPERLINK(_xlfn.CONCAT("https://nvd.nist.gov/vuln/search/results?form_type=Basic&amp;results_type=overview&amp;query=",$B44,"&amp;search_type=all&amp;isCpeNameSearch=false"),CONCATENATE("NVD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29">
        <f>HYPERLINK(CONCATENATE("https://security.snyk.io/vuln?search=",$B44),CONCATENATE("Snyk ",$B44," link"))</f>
        <v/>
      </c>
      <c r="T44" s="49" t="inlineStr">
        <is>
          <t>None found</t>
        </is>
      </c>
      <c r="U44" s="29">
        <f>HYPERLINK(CONCATENATE("https://www.exploit-db.com/search?q=",$B44,"&amp;verified=true"),CONCATENATE("Exploit-DB ",$B44," link"))</f>
        <v/>
      </c>
      <c r="V44" s="49" t="inlineStr">
        <is>
          <t>None found</t>
        </is>
      </c>
      <c r="W44" s="44" t="inlineStr">
        <is>
          <t>Reconsider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27" t="n">
        <v>45118</v>
      </c>
      <c r="F45" s="32" t="inlineStr">
        <is>
          <t>25.1.0</t>
        </is>
      </c>
      <c r="G45" s="61">
        <f>HYPERLINK(_xlfn.CONCAT("https://pypi.org/project/",$B45,"/",$F45))</f>
        <v/>
      </c>
      <c r="H45" s="32" t="n">
        <v>45686</v>
      </c>
      <c r="I45" s="47" t="inlineStr">
        <is>
          <t>Python &gt;=3.9</t>
        </is>
      </c>
      <c r="J45" s="47" t="inlineStr">
        <is>
          <t>5 - Production/ Stable</t>
        </is>
      </c>
      <c r="K45" s="29" t="inlineStr">
        <is>
          <t>https://github.com/psf/black</t>
        </is>
      </c>
      <c r="L45" s="29">
        <f>HYPERLINK(_xlfn.CONCAT($K45,"/security"))</f>
        <v/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29">
        <f>HYPERLINK(_xlfn.CONCAT("https://nvd.nist.gov/vuln/search/results?form_type=Basic&amp;results_type=overview&amp;query=",$B45,"&amp;search_type=all&amp;isCpeNameSearch=false"),CONCATENATE("NVD NIST ",$B45," link"))</f>
        <v/>
      </c>
      <c r="P45" s="36" t="inlineStr">
        <is>
          <t>Package version not listed</t>
        </is>
      </c>
      <c r="Q45" s="29">
        <f>HYPERLINK(CONCATENATE("https://cve.mitre.org/cgi-bin/cvekey.cgi?keyword=",$B45),CONCATENATE("CVE MITRE ",$B45," link"))</f>
        <v/>
      </c>
      <c r="R45" s="36" t="inlineStr">
        <is>
          <t>Package version not listed</t>
        </is>
      </c>
      <c r="S45" s="29">
        <f>HYPERLINK(CONCATENATE("https://security.snyk.io/vuln?search=",$B45),CONCATENATE("Snyk ",$B45," link"))</f>
        <v/>
      </c>
      <c r="T45" s="36" t="inlineStr">
        <is>
          <t>Package version not listed</t>
        </is>
      </c>
      <c r="U45" s="29">
        <f>HYPERLINK(CONCATENATE("https://www.exploit-db.com/search?q=",$B45,"&amp;verified=true"),CONCATENATE("Exploit-DB ",$B45," link"))</f>
        <v/>
      </c>
      <c r="V45" s="49" t="inlineStr">
        <is>
          <t>None found</t>
        </is>
      </c>
      <c r="W45" s="49" t="inlineStr">
        <is>
          <t>PROCEED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27" t="n">
        <v>44434</v>
      </c>
      <c r="F46" s="34" t="n">
        <v>6.2</v>
      </c>
      <c r="G46" s="61">
        <f>HYPERLINK(_xlfn.CONCAT("https://pypi.org/project/",$B46,"/",$F46))</f>
        <v/>
      </c>
      <c r="H46" s="32" t="n">
        <v>45595</v>
      </c>
      <c r="I46" s="47" t="inlineStr">
        <is>
          <t>Python &gt;=3.9</t>
        </is>
      </c>
      <c r="J46" s="47" t="inlineStr">
        <is>
          <t>5 - Production/ Stable</t>
        </is>
      </c>
      <c r="K46" s="29" t="inlineStr">
        <is>
          <t>https://github.com/mozilla/bleach</t>
        </is>
      </c>
      <c r="L46" s="29">
        <f>HYPERLINK(_xlfn.CONCAT($K46,"/security"))</f>
        <v/>
      </c>
      <c r="M46" s="36" t="inlineStr">
        <is>
          <t>Package version not listed</t>
        </is>
      </c>
      <c r="N46" s="28" t="n"/>
      <c r="O46" s="29">
        <f>HYPERLINK(_xlfn.CONCAT("https://nvd.nist.gov/vuln/search/results?form_type=Basic&amp;results_type=overview&amp;query=",$B46,"&amp;search_type=all&amp;isCpeNameSearch=false"),CONCATENATE("NVD NIST ",$B46," link"))</f>
        <v/>
      </c>
      <c r="P46" s="36" t="inlineStr">
        <is>
          <t>Package version not listed</t>
        </is>
      </c>
      <c r="Q46" s="29">
        <f>HYPERLINK(CONCATENATE("https://cve.mitre.org/cgi-bin/cvekey.cgi?keyword=",$B46),CONCATENATE("CVE MITRE ",$B46," link"))</f>
        <v/>
      </c>
      <c r="R46" s="36" t="inlineStr">
        <is>
          <t>Package version not listed</t>
        </is>
      </c>
      <c r="S46" s="29">
        <f>HYPERLINK(CONCATENATE("https://security.snyk.io/vuln?search=",$B46),CONCATENATE("Snyk ",$B46," link"))</f>
        <v/>
      </c>
      <c r="T46" s="36" t="inlineStr">
        <is>
          <t>Package version not listed</t>
        </is>
      </c>
      <c r="U46" s="29">
        <f>HYPERLINK(CONCATENATE("https://www.exploit-db.com/search?q=",$B46,"&amp;verified=true"),CONCATENATE("Exploit-DB ",$B46," link"))</f>
        <v/>
      </c>
      <c r="V46" s="49" t="inlineStr">
        <is>
          <t>None found</t>
        </is>
      </c>
      <c r="W46" s="49" t="inlineStr">
        <is>
          <t>PROCEED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27" t="n">
        <v>44916</v>
      </c>
      <c r="F47" s="34" t="inlineStr">
        <is>
          <t>3.4.0</t>
        </is>
      </c>
      <c r="G47" s="61">
        <f>HYPERLINK(_xlfn.CONCAT("https://pypi.org/project/",$B47,"/",$F47))</f>
        <v/>
      </c>
      <c r="H47" s="32" t="n">
        <v>45821</v>
      </c>
      <c r="I47" s="47" t="inlineStr">
        <is>
          <t>Python &gt;=3.10</t>
        </is>
      </c>
      <c r="J47" s="47" t="inlineStr">
        <is>
          <t>5 - Production/ Stable</t>
        </is>
      </c>
      <c r="K47" s="29" t="inlineStr">
        <is>
          <t>https://github.com/Blosc/python-blosc2</t>
        </is>
      </c>
      <c r="L47" s="29">
        <f>HYPERLINK(_xlfn.CONCAT($K47,"/security"))</f>
        <v/>
      </c>
      <c r="M47" s="55" t="inlineStr">
        <is>
          <t>No published security advisories</t>
        </is>
      </c>
      <c r="N47" s="28" t="n"/>
      <c r="O47" s="29">
        <f>HYPERLINK(_xlfn.CONCAT("https://nvd.nist.gov/vuln/search/results?form_type=Basic&amp;results_type=overview&amp;query=",$B47,"&amp;search_type=all&amp;isCpeNameSearch=false"),CONCATENATE("NVD NIST ",$B47," link"))</f>
        <v/>
      </c>
      <c r="P47" s="36" t="inlineStr">
        <is>
          <t>Package version not listed</t>
        </is>
      </c>
      <c r="Q47" s="29">
        <f>HYPERLINK(CONCATENATE("https://cve.mitre.org/cgi-bin/cvekey.cgi?keyword=",$B47),CONCATENATE("CVE MITRE ",$B47," link"))</f>
        <v/>
      </c>
      <c r="R47" s="36" t="inlineStr">
        <is>
          <t>Package version not listed</t>
        </is>
      </c>
      <c r="S47" s="29">
        <f>HYPERLINK(CONCATENATE("https://security.snyk.io/vuln?search=",$B47),CONCATENATE("Snyk ",$B47," link"))</f>
        <v/>
      </c>
      <c r="T47" s="36" t="inlineStr">
        <is>
          <t>Package version not listed</t>
        </is>
      </c>
      <c r="U47" s="29">
        <f>HYPERLINK(CONCATENATE("https://www.exploit-db.com/search?q=",$B47,"&amp;verified=true"),CONCATENATE("Exploit-DB ",$B47," link"))</f>
        <v/>
      </c>
      <c r="V47" s="36" t="inlineStr">
        <is>
          <t>Package version not listed</t>
        </is>
      </c>
      <c r="W47" s="49" t="inlineStr">
        <is>
          <t>PROCEED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27" t="n">
        <v>45052</v>
      </c>
      <c r="F48" s="34" t="inlineStr">
        <is>
          <t>3.7.3</t>
        </is>
      </c>
      <c r="G48" s="61">
        <f>HYPERLINK(_xlfn.CONCAT("https://pypi.org/project/",$B48,"/",$F48))</f>
        <v/>
      </c>
      <c r="H48" s="32" t="n">
        <v>45789</v>
      </c>
      <c r="I48" s="47" t="inlineStr">
        <is>
          <t>Python &gt;=3.10</t>
        </is>
      </c>
      <c r="J48" s="47" t="inlineStr">
        <is>
          <t>5 - Production/ Stable</t>
        </is>
      </c>
      <c r="K48" s="29" t="inlineStr">
        <is>
          <t>https://github.com/bokeh/bokeh</t>
        </is>
      </c>
      <c r="L48" s="29">
        <f>HYPERLINK(_xlfn.CONCAT($K48,"/security"))</f>
        <v/>
      </c>
      <c r="M48" s="55" t="inlineStr">
        <is>
          <t>No published security advisories</t>
        </is>
      </c>
      <c r="N48" s="28" t="n"/>
      <c r="O48" s="29">
        <f>HYPERLINK(_xlfn.CONCAT("https://nvd.nist.gov/vuln/search/results?form_type=Basic&amp;results_type=overview&amp;query=",$B48,"&amp;search_type=all&amp;isCpeNameSearch=false"),CONCATENATE("NVD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49" t="inlineStr">
        <is>
          <t>None found</t>
        </is>
      </c>
      <c r="U48" s="29">
        <f>HYPERLINK(CONCATENATE("https://www.exploit-db.com/search?q=",$B48,"&amp;verified=true"),CONCATENATE("Exploit-DB ",$B48," link"))</f>
        <v/>
      </c>
      <c r="V48" s="49" t="inlineStr">
        <is>
          <t>None found</t>
        </is>
      </c>
      <c r="W48" s="49" t="inlineStr">
        <is>
          <t>PROCEED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27" t="n">
        <v>44977</v>
      </c>
      <c r="F49" s="34" t="inlineStr">
        <is>
          <t>25.0.0</t>
        </is>
      </c>
      <c r="G49" s="61">
        <f>HYPERLINK(_xlfn.CONCAT("https://pypi.org/project/",$B49,"/",$F49))</f>
        <v/>
      </c>
      <c r="H49" s="32" t="n">
        <v>45691</v>
      </c>
      <c r="I49" s="47" t="inlineStr">
        <is>
          <t>Python &gt;=3.7</t>
        </is>
      </c>
      <c r="J49" s="47" t="inlineStr">
        <is>
          <t>5 - Production/ Stable</t>
        </is>
      </c>
      <c r="K49" s="29" t="inlineStr">
        <is>
          <t>https://github.com/mahmoud/boltons</t>
        </is>
      </c>
      <c r="L49" s="29">
        <f>HYPERLINK(_xlfn.CONCAT($K49,"/security"))</f>
        <v/>
      </c>
      <c r="M49" s="55" t="inlineStr">
        <is>
          <t>No published security advisories</t>
        </is>
      </c>
      <c r="N49" s="28" t="n"/>
      <c r="O49" s="29">
        <f>HYPERLINK(_xlfn.CONCAT("https://nvd.nist.gov/vuln/search/results?form_type=Basic&amp;results_type=overview&amp;query=",$B49,"&amp;search_type=all&amp;isCpeNameSearch=false"),CONCATENATE("NVD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49" t="inlineStr">
        <is>
          <t>None found</t>
        </is>
      </c>
      <c r="U49" s="29">
        <f>HYPERLINK(CONCATENATE("https://www.exploit-db.com/search?q=",$B49,"&amp;verified=true"),CONCATENATE("Exploit-DB ",$B49," link"))</f>
        <v/>
      </c>
      <c r="V49" s="49" t="inlineStr">
        <is>
          <t>None found</t>
        </is>
      </c>
      <c r="W49" s="49" t="inlineStr">
        <is>
          <t>PROCEED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27" t="n">
        <v>43293</v>
      </c>
      <c r="F50" s="55" t="inlineStr">
        <is>
          <t>2.49.0</t>
        </is>
      </c>
      <c r="G50" s="61">
        <f>HYPERLINK(_xlfn.CONCAT("https://pypi.org/project/",$B50,"/",$F50))</f>
        <v/>
      </c>
      <c r="H50" s="32" t="n">
        <v>43293</v>
      </c>
      <c r="I50" s="28" t="inlineStr">
        <is>
          <t>n/a</t>
        </is>
      </c>
      <c r="J50" s="47" t="inlineStr">
        <is>
          <t>5 - Production/ Stable</t>
        </is>
      </c>
      <c r="K50" s="29" t="inlineStr">
        <is>
          <t>https://github.com/boto/boto/</t>
        </is>
      </c>
      <c r="L50" s="29">
        <f>HYPERLINK(_xlfn.CONCAT($K50,"/security"))</f>
        <v/>
      </c>
      <c r="M50" s="55" t="inlineStr">
        <is>
          <t>No published security advisories</t>
        </is>
      </c>
      <c r="N50" s="39" t="inlineStr">
        <is>
          <t>Unmaintained</t>
        </is>
      </c>
      <c r="O50" s="29">
        <f>HYPERLINK(_xlfn.CONCAT("https://nvd.nist.gov/vuln/search/results?form_type=Basic&amp;results_type=overview&amp;query=",$B50,"&amp;search_type=all&amp;isCpeNameSearch=false"),CONCATENATE("NVD NIST ",$B50," link"))</f>
        <v/>
      </c>
      <c r="P50" s="36" t="inlineStr">
        <is>
          <t>Package version not listed</t>
        </is>
      </c>
      <c r="Q50" s="29">
        <f>HYPERLINK(CONCATENATE("https://cve.mitre.org/cgi-bin/cvekey.cgi?keyword=",$B50),CONCATENATE("CVE MITRE ",$B50," link"))</f>
        <v/>
      </c>
      <c r="R50" s="49" t="inlineStr">
        <is>
          <t>None found</t>
        </is>
      </c>
      <c r="S50" s="29">
        <f>HYPERLINK(CONCATENATE("https://security.snyk.io/vuln/pip?search=",$B50),CONCATENATE("Snyk ",$B50," link"))</f>
        <v/>
      </c>
      <c r="T50" s="36" t="inlineStr">
        <is>
          <t>Package version not listed</t>
        </is>
      </c>
      <c r="U50" s="29">
        <f>HYPERLINK(CONCATENATE("https://www.exploit-db.com/search?q=",$B50,"&amp;verified=true"),CONCATENATE("Exploit-DB ",$B50," link"))</f>
        <v/>
      </c>
      <c r="V50" s="49" t="inlineStr">
        <is>
          <t>None found</t>
        </is>
      </c>
      <c r="W50" s="44" t="inlineStr">
        <is>
          <t>Reconsider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27" t="n">
        <v>44755</v>
      </c>
      <c r="F51" s="34" t="inlineStr">
        <is>
          <t>1.39.1</t>
        </is>
      </c>
      <c r="G51" s="61">
        <f>HYPERLINK(_xlfn.CONCAT("https://pypi.org/project/",$B51,"/",$F51))</f>
        <v/>
      </c>
      <c r="H51" s="32" t="n">
        <v>45840</v>
      </c>
      <c r="I51" s="47" t="inlineStr">
        <is>
          <t>Python &gt;=3.9</t>
        </is>
      </c>
      <c r="J51" s="47" t="inlineStr">
        <is>
          <t>5 - Production/ Stable</t>
        </is>
      </c>
      <c r="K51" s="29" t="inlineStr">
        <is>
          <t>https://github.com/boto/boto3</t>
        </is>
      </c>
      <c r="L51" s="29">
        <f>HYPERLINK(_xlfn.CONCAT($K51,"/security"))</f>
        <v/>
      </c>
      <c r="M51" s="55" t="inlineStr">
        <is>
          <t>No published security advisories</t>
        </is>
      </c>
      <c r="N51" s="28" t="n"/>
      <c r="O51" s="29">
        <f>HYPERLINK(_xlfn.CONCAT("https://nvd.nist.gov/vuln/search/results?form_type=Basic&amp;results_type=overview&amp;query=",$B51,"&amp;search_type=all&amp;isCpeNameSearch=false"),CONCATENATE("NVD NIST ",$B51," link"))</f>
        <v/>
      </c>
      <c r="P51" s="36" t="inlineStr">
        <is>
          <t>Package version not listed</t>
        </is>
      </c>
      <c r="Q51" s="29">
        <f>HYPERLINK(CONCATENATE("https://cve.mitre.org/cgi-bin/cvekey.cgi?keyword=",$B51),CONCATENATE("CVE MITRE ",$B51," link"))</f>
        <v/>
      </c>
      <c r="R51" s="36" t="inlineStr">
        <is>
          <t>Package version not listed</t>
        </is>
      </c>
      <c r="S51" s="29">
        <f>HYPERLINK(CONCATENATE("https://security.snyk.io/vuln/pip?search=",$B51),CONCATENATE("Snyk ",$B51," link"))</f>
        <v/>
      </c>
      <c r="T51" s="36" t="inlineStr">
        <is>
          <t>Package version not listed</t>
        </is>
      </c>
      <c r="U51" s="29">
        <f>HYPERLINK(CONCATENATE("https://www.exploit-db.com/search?q=",$B51,"&amp;verified=true"),CONCATENATE("Exploit-DB ",$B51," link"))</f>
        <v/>
      </c>
      <c r="V51" s="49" t="inlineStr">
        <is>
          <t>None found</t>
        </is>
      </c>
      <c r="W51" s="49" t="inlineStr">
        <is>
          <t>PROCEED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27" t="n">
        <v>44798</v>
      </c>
      <c r="F52" s="34" t="inlineStr">
        <is>
          <t>1.39.1</t>
        </is>
      </c>
      <c r="G52" s="61">
        <f>HYPERLINK(_xlfn.CONCAT("https://pypi.org/project/",$B52,"/",$F52))</f>
        <v/>
      </c>
      <c r="H52" s="32" t="n">
        <v>45840</v>
      </c>
      <c r="I52" s="47" t="inlineStr">
        <is>
          <t>Python &gt;=3.9</t>
        </is>
      </c>
      <c r="J52" s="47" t="inlineStr">
        <is>
          <t>5 - Production/ Stable</t>
        </is>
      </c>
      <c r="K52" s="29" t="inlineStr">
        <is>
          <t>https://github.com/boto/botocore</t>
        </is>
      </c>
      <c r="L52" s="29">
        <f>HYPERLINK(_xlfn.CONCAT($K52,"/security"))</f>
        <v/>
      </c>
      <c r="M52" s="55" t="inlineStr">
        <is>
          <t>No published security advisories</t>
        </is>
      </c>
      <c r="N52" s="28" t="n"/>
      <c r="O52" s="29">
        <f>HYPERLINK(_xlfn.CONCAT("https://nvd.nist.gov/vuln/search/results?form_type=Basic&amp;results_type=overview&amp;query=",$B52,"&amp;search_type=all&amp;isCpeNameSearch=false"),CONCATENATE("NVD NIST ",$B52," link"))</f>
        <v/>
      </c>
      <c r="P52" s="36" t="inlineStr">
        <is>
          <t>Package version not listed</t>
        </is>
      </c>
      <c r="Q52" s="29">
        <f>HYPERLINK(CONCATENATE("https://cve.mitre.org/cgi-bin/cvekey.cgi?keyword=",$B52),CONCATENATE("CVE MITRE ",$B52," link"))</f>
        <v/>
      </c>
      <c r="R52" s="36" t="inlineStr">
        <is>
          <t>Package version not listed</t>
        </is>
      </c>
      <c r="S52" s="29">
        <f>HYPERLINK(CONCATENATE("https://security.snyk.io/vuln/pip?search=",$B52),CONCATENATE("Snyk ",$B52," link"))</f>
        <v/>
      </c>
      <c r="T52" s="36" t="inlineStr">
        <is>
          <t>Package version not listed</t>
        </is>
      </c>
      <c r="U52" s="29">
        <f>HYPERLINK(CONCATENATE("https://www.exploit-db.com/search?q=",$B52,"&amp;verified=true"),CONCATENATE("Exploit-DB ",$B52," link"))</f>
        <v/>
      </c>
      <c r="V52" s="49" t="inlineStr">
        <is>
          <t>None found</t>
        </is>
      </c>
      <c r="W52" s="49" t="inlineStr">
        <is>
          <t>PROCEED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27" t="n">
        <v>45461</v>
      </c>
      <c r="F53" s="34" t="inlineStr">
        <is>
          <t>1.5.0</t>
        </is>
      </c>
      <c r="G53" s="61">
        <f>HYPERLINK(_xlfn.CONCAT("https://pypi.org/project/",$B53,"/",$F53))</f>
        <v/>
      </c>
      <c r="H53" s="32" t="n">
        <v>45791</v>
      </c>
      <c r="I53" s="47" t="inlineStr">
        <is>
          <t>Python &gt;=3.9</t>
        </is>
      </c>
      <c r="J53" s="47" t="inlineStr">
        <is>
          <t>5 - Production/ Stable</t>
        </is>
      </c>
      <c r="K53" s="29" t="inlineStr">
        <is>
          <t>https://github.com/pydata/bottleneck</t>
        </is>
      </c>
      <c r="L53" s="29">
        <f>HYPERLINK(_xlfn.CONCAT($K53,"/security"))</f>
        <v/>
      </c>
      <c r="M53" s="55" t="inlineStr">
        <is>
          <t>No published security advisories</t>
        </is>
      </c>
      <c r="N53" s="28" t="n"/>
      <c r="O53" s="29">
        <f>HYPERLINK(_xlfn.CONCAT("https://nvd.nist.gov/vuln/search/results?form_type=Basic&amp;results_type=overview&amp;query=",$B53,"&amp;search_type=all&amp;isCpeNameSearch=false"),CONCATENATE("NVD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49" t="inlineStr">
        <is>
          <t>None found</t>
        </is>
      </c>
      <c r="U53" s="29">
        <f>HYPERLINK(CONCATENATE("https://www.exploit-db.com/search?q=",$B53,"&amp;verified=true"),CONCATENATE("Exploit-DB ",$B53," link"))</f>
        <v/>
      </c>
      <c r="V53" s="49" t="inlineStr">
        <is>
          <t>None found</t>
        </is>
      </c>
      <c r="W53" s="49" t="inlineStr">
        <is>
          <t>PROCEED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27" t="n">
        <v>44071</v>
      </c>
      <c r="F54" s="34" t="inlineStr">
        <is>
          <t>1.1.0</t>
        </is>
      </c>
      <c r="G54" s="61">
        <f>HYPERLINK(_xlfn.CONCAT("https://pypi.org/project/",$B54,"/",$F54))</f>
        <v/>
      </c>
      <c r="H54" s="32" t="n">
        <v>45177</v>
      </c>
      <c r="I54" s="28" t="inlineStr">
        <is>
          <t>n/a</t>
        </is>
      </c>
      <c r="J54" s="57" t="inlineStr">
        <is>
          <t>4 - Beta</t>
        </is>
      </c>
      <c r="K54" s="29" t="inlineStr">
        <is>
          <t>https://github.com/google/brotli</t>
        </is>
      </c>
      <c r="L54" s="29">
        <f>HYPERLINK(_xlfn.CONCAT($K54,"/security"))</f>
        <v/>
      </c>
      <c r="M54" s="55" t="inlineStr">
        <is>
          <t>No published security advisories</t>
        </is>
      </c>
      <c r="N54" s="28" t="n"/>
      <c r="O54" s="29">
        <f>HYPERLINK(_xlfn.CONCAT("https://nvd.nist.gov/vuln/search/results?form_type=Basic&amp;results_type=overview&amp;query=",$B54,"&amp;search_type=all&amp;isCpeNameSearch=false"),CONCATENATE("NVD NIST ",$B54," link"))</f>
        <v/>
      </c>
      <c r="P54" s="36" t="inlineStr">
        <is>
          <t>Package version not listed</t>
        </is>
      </c>
      <c r="Q54" s="29">
        <f>HYPERLINK(CONCATENATE("https://cve.mitre.org/cgi-bin/cvekey.cgi?keyword=",$B54),CONCATENATE("CVE MITRE ",$B54," link"))</f>
        <v/>
      </c>
      <c r="R54" s="36" t="inlineStr">
        <is>
          <t>Package version not listed</t>
        </is>
      </c>
      <c r="S54" s="29">
        <f>HYPERLINK(CONCATENATE("https://security.snyk.io/vuln/pip?search=",$B54),CONCATENATE("Snyk ",$B54," link"))</f>
        <v/>
      </c>
      <c r="T54" s="36" t="inlineStr">
        <is>
          <t>Package version not listed</t>
        </is>
      </c>
      <c r="U54" s="29">
        <f>HYPERLINK(CONCATENATE("https://www.exploit-db.com/search?q=",$B54,"&amp;verified=true"),CONCATENATE("Exploit-DB ",$B54," link"))</f>
        <v/>
      </c>
      <c r="V54" s="49" t="inlineStr">
        <is>
          <t>None found</t>
        </is>
      </c>
      <c r="W54" s="49" t="inlineStr">
        <is>
          <t>PROCEED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27" t="n">
        <v>42885</v>
      </c>
      <c r="F55" s="55" t="inlineStr">
        <is>
          <t>0.7.0</t>
        </is>
      </c>
      <c r="G55" s="61">
        <f>HYPERLINK(_xlfn.CONCAT("https://pypi.org/project/",$B55,"/",$F55))</f>
        <v/>
      </c>
      <c r="H55" s="32" t="n">
        <v>42885</v>
      </c>
      <c r="I55" s="60" t="inlineStr">
        <is>
          <t>n/a</t>
        </is>
      </c>
      <c r="J55" s="60" t="inlineStr">
        <is>
          <t>n/a</t>
        </is>
      </c>
      <c r="K55" s="29" t="inlineStr">
        <is>
          <t>https://github.com/python-hyper/brotlicffi</t>
        </is>
      </c>
      <c r="L55" s="29">
        <f>HYPERLINK(_xlfn.CONCAT($K55,"/security"))</f>
        <v/>
      </c>
      <c r="M55" s="55" t="inlineStr">
        <is>
          <t>No published security advisories</t>
        </is>
      </c>
      <c r="N55" s="39" t="inlineStr">
        <is>
          <t>Project ARCHIVED</t>
        </is>
      </c>
      <c r="O55" s="29">
        <f>HYPERLINK(_xlfn.CONCAT("https://nvd.nist.gov/vuln/search/results?form_type=Basic&amp;results_type=overview&amp;query=",$B55,"&amp;search_type=all&amp;isCpeNameSearch=false"),CONCATENATE("NVD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49" t="inlineStr">
        <is>
          <t>None found</t>
        </is>
      </c>
      <c r="U55" s="29">
        <f>HYPERLINK(CONCATENATE("https://www.exploit-db.com/search?q=",$B55,"&amp;verified=true"),CONCATENATE("Exploit-DB ",$B55," link"))</f>
        <v/>
      </c>
      <c r="V55" s="49" t="inlineStr">
        <is>
          <t>None found</t>
        </is>
      </c>
      <c r="W55" s="44" t="inlineStr">
        <is>
          <t>Reconsider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27" t="n">
        <v>45048</v>
      </c>
      <c r="F56" s="34" t="inlineStr">
        <is>
          <t>1.2.8</t>
        </is>
      </c>
      <c r="G56" s="61">
        <f>HYPERLINK(_xlfn.CONCAT("https://pypi.org/project/",$B56,"/",$F56))</f>
        <v/>
      </c>
      <c r="H56" s="32" t="n">
        <v>45790</v>
      </c>
      <c r="I56" s="60" t="inlineStr">
        <is>
          <t>n/a</t>
        </is>
      </c>
      <c r="J56" s="47" t="inlineStr">
        <is>
          <t>5 - Production/ Stable</t>
        </is>
      </c>
      <c r="K56" s="29" t="inlineStr">
        <is>
          <t>https://github.com/catboost/catboost</t>
        </is>
      </c>
      <c r="L56" s="29">
        <f>HYPERLINK(_xlfn.CONCAT($K56,"/security"))</f>
        <v/>
      </c>
      <c r="M56" s="55" t="inlineStr">
        <is>
          <t>No published security advisories</t>
        </is>
      </c>
      <c r="N56" s="28" t="n"/>
      <c r="O56" s="29">
        <f>HYPERLINK(_xlfn.CONCAT("https://nvd.nist.gov/vuln/search/results?form_type=Basic&amp;results_type=overview&amp;query=",$B56,"&amp;search_type=all&amp;isCpeNameSearch=false"),CONCATENATE("NVD NIST ",$B56," link"))</f>
        <v/>
      </c>
      <c r="P56" s="49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36" t="inlineStr">
        <is>
          <t>Package version not listed</t>
        </is>
      </c>
      <c r="S56" s="29">
        <f>HYPERLINK(CONCATENATE("https://security.snyk.io/vuln/pip?search=",$B56),CONCATENATE("Snyk ",$B56," link"))</f>
        <v/>
      </c>
      <c r="T56" s="49" t="inlineStr">
        <is>
          <t>None found</t>
        </is>
      </c>
      <c r="U56" s="29">
        <f>HYPERLINK(CONCATENATE("https://www.exploit-db.com/search?q=",$B56,"&amp;verified=true"),CONCATENATE("Exploit-DB ",$B56," link"))</f>
        <v/>
      </c>
      <c r="V56" s="49" t="inlineStr">
        <is>
          <t>None found</t>
        </is>
      </c>
      <c r="W56" s="49" t="inlineStr">
        <is>
          <t>PROCEED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27" t="n">
        <v>45053</v>
      </c>
      <c r="F57" s="34" t="inlineStr">
        <is>
          <t>2025.6.15</t>
        </is>
      </c>
      <c r="G57" s="61">
        <f>HYPERLINK(_xlfn.CONCAT("https://pypi.org/project/",$B57,"/",$F57))</f>
        <v/>
      </c>
      <c r="H57" s="32" t="n">
        <v>45823</v>
      </c>
      <c r="I57" s="47" t="inlineStr">
        <is>
          <t>Python &gt;=3.7</t>
        </is>
      </c>
      <c r="J57" s="47" t="inlineStr">
        <is>
          <t>5 - Production/ Stable</t>
        </is>
      </c>
      <c r="K57" s="29" t="inlineStr">
        <is>
          <t>https://github.com/certifi/python-certifi</t>
        </is>
      </c>
      <c r="L57" s="29">
        <f>HYPERLINK(_xlfn.CONCAT($K57,"/security"))</f>
        <v/>
      </c>
      <c r="M57" s="36" t="inlineStr">
        <is>
          <t>Package version not listed</t>
        </is>
      </c>
      <c r="N57" s="28" t="n"/>
      <c r="O57" s="29">
        <f>HYPERLINK(_xlfn.CONCAT("https://nvd.nist.gov/vuln/search/results?form_type=Basic&amp;results_type=overview&amp;query=",$B57,"&amp;search_type=all&amp;isCpeNameSearch=false"),CONCATENATE("NVD NIST ",$B57," link"))</f>
        <v/>
      </c>
      <c r="P57" s="49" t="inlineStr">
        <is>
          <t>None found</t>
        </is>
      </c>
      <c r="Q57" s="29">
        <f>HYPERLINK(CONCATENATE("https://cve.mitre.org/cgi-bin/cvekey.cgi?keyword=",$B57),CONCATENATE("CVE MITRE ",$B57," link"))</f>
        <v/>
      </c>
      <c r="R57" s="36" t="inlineStr">
        <is>
          <t>Package version not listed</t>
        </is>
      </c>
      <c r="S57" s="29">
        <f>HYPERLINK(CONCATENATE("https://security.snyk.io/vuln/pip?search=",$B57),CONCATENATE("Snyk ",$B57," link"))</f>
        <v/>
      </c>
      <c r="T57" s="36" t="inlineStr">
        <is>
          <t>Package version not listed</t>
        </is>
      </c>
      <c r="U57" s="29">
        <f>HYPERLINK(CONCATENATE("https://www.exploit-db.com/search?q=",$B57,"&amp;verified=true"),CONCATENATE("Exploit-DB ",$B57," link"))</f>
        <v/>
      </c>
      <c r="V57" s="36" t="inlineStr">
        <is>
          <t>Package version not listed</t>
        </is>
      </c>
      <c r="W57" s="49" t="inlineStr">
        <is>
          <t>PROCEED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27" t="n">
        <v>44743</v>
      </c>
      <c r="F58" s="34" t="inlineStr">
        <is>
          <t>1.17.1</t>
        </is>
      </c>
      <c r="G58" s="61">
        <f>HYPERLINK(_xlfn.CONCAT("https://pypi.org/project/",$B58,"/",$F58))</f>
        <v/>
      </c>
      <c r="H58" s="32" t="n">
        <v>45540</v>
      </c>
      <c r="I58" s="47" t="inlineStr">
        <is>
          <t>Python &gt;=3.8</t>
        </is>
      </c>
      <c r="J58" s="60" t="inlineStr">
        <is>
          <t>n/a</t>
        </is>
      </c>
      <c r="K58" s="29" t="inlineStr">
        <is>
          <t>https://github.com/python-cffi/cffi</t>
        </is>
      </c>
      <c r="L58" s="29">
        <f>HYPERLINK(_xlfn.CONCAT($K58,"/security"))</f>
        <v/>
      </c>
      <c r="M58" s="55" t="inlineStr">
        <is>
          <t>No published security advisories</t>
        </is>
      </c>
      <c r="N58" s="28" t="n"/>
      <c r="O58" s="29">
        <f>HYPERLINK(_xlfn.CONCAT("https://nvd.nist.gov/vuln/search/results?form_type=Basic&amp;results_type=overview&amp;query=",$B58,"&amp;search_type=all&amp;isCpeNameSearch=false"),CONCATENATE("NVD NIST ",$B58," link"))</f>
        <v/>
      </c>
      <c r="P58" s="36" t="inlineStr">
        <is>
          <t>Package version not listed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36" t="inlineStr">
        <is>
          <t>Package version not listed</t>
        </is>
      </c>
      <c r="U58" s="29">
        <f>HYPERLINK(CONCATENATE("https://www.exploit-db.com/search?q=",$B58,"&amp;verified=true"),CONCATENATE("Exploit-DB ",$B58," link"))</f>
        <v/>
      </c>
      <c r="V58" s="49" t="inlineStr">
        <is>
          <t>None found</t>
        </is>
      </c>
      <c r="W58" s="49" t="inlineStr">
        <is>
          <t>PROCEED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27" t="n">
        <v>44176</v>
      </c>
      <c r="F59" s="34" t="inlineStr">
        <is>
          <t>5.2.0</t>
        </is>
      </c>
      <c r="G59" s="61">
        <f>HYPERLINK(_xlfn.CONCAT("https://pypi.org/project/",$B59,"/",$F59))</f>
        <v/>
      </c>
      <c r="H59" s="32" t="n">
        <v>45140</v>
      </c>
      <c r="I59" s="47" t="inlineStr">
        <is>
          <t>Python &gt;=3.7</t>
        </is>
      </c>
      <c r="J59" s="47" t="inlineStr">
        <is>
          <t>5 - Production/ Stable</t>
        </is>
      </c>
      <c r="K59" s="29" t="inlineStr">
        <is>
          <t>https://github.com/chardet/chardet</t>
        </is>
      </c>
      <c r="L59" s="29">
        <f>HYPERLINK(_xlfn.CONCAT($K59,"/security"))</f>
        <v/>
      </c>
      <c r="M59" s="55" t="inlineStr">
        <is>
          <t>No published security advisories</t>
        </is>
      </c>
      <c r="N59" s="28" t="n"/>
      <c r="O59" s="29">
        <f>HYPERLINK(_xlfn.CONCAT("https://nvd.nist.gov/vuln/search/results?form_type=Basic&amp;results_type=overview&amp;query=",$B59,"&amp;search_type=all&amp;isCpeNameSearch=false"),CONCATENATE("NVD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49" t="inlineStr">
        <is>
          <t>None found</t>
        </is>
      </c>
      <c r="U59" s="29">
        <f>HYPERLINK(CONCATENATE("https://www.exploit-db.com/search?q=",$B59,"&amp;verified=true"),CONCATENATE("Exploit-DB ",$B59," link"))</f>
        <v/>
      </c>
      <c r="V59" s="49" t="inlineStr">
        <is>
          <t>None found</t>
        </is>
      </c>
      <c r="W59" s="49" t="inlineStr">
        <is>
          <t>PROCEED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27" t="n">
        <v>44408</v>
      </c>
      <c r="F60" s="34" t="inlineStr">
        <is>
          <t>3.4.2</t>
        </is>
      </c>
      <c r="G60" s="61">
        <f>HYPERLINK(_xlfn.CONCAT("https://pypi.org/project/",$B60,"/",$F60))</f>
        <v/>
      </c>
      <c r="H60" s="32" t="n">
        <v>45779</v>
      </c>
      <c r="I60" s="47" t="inlineStr">
        <is>
          <t>Python &gt;=3.7</t>
        </is>
      </c>
      <c r="J60" s="47" t="inlineStr">
        <is>
          <t>5 - Production/ Stable</t>
        </is>
      </c>
      <c r="K60" s="29" t="inlineStr">
        <is>
          <t>https://github.com/jawah/charset_normalizer</t>
        </is>
      </c>
      <c r="L60" s="29">
        <f>HYPERLINK(_xlfn.CONCAT($K60,"/security"))</f>
        <v/>
      </c>
      <c r="M60" s="55" t="inlineStr">
        <is>
          <t>No published security advisories</t>
        </is>
      </c>
      <c r="N60" s="28" t="n"/>
      <c r="O60" s="29">
        <f>HYPERLINK(_xlfn.CONCAT("https://nvd.nist.gov/vuln/search/results?form_type=Basic&amp;results_type=overview&amp;query=",$B60,"&amp;search_type=all&amp;isCpeNameSearch=false"),CONCATENATE("NVD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49" t="inlineStr">
        <is>
          <t>None found</t>
        </is>
      </c>
      <c r="U60" s="29">
        <f>HYPERLINK(CONCATENATE("https://www.exploit-db.com/search?q=",$B60,"&amp;verified=true"),CONCATENATE("Exploit-DB ",$B60," link"))</f>
        <v/>
      </c>
      <c r="V60" s="49" t="inlineStr">
        <is>
          <t>None found</t>
        </is>
      </c>
      <c r="W60" s="49" t="inlineStr">
        <is>
          <t>PROCEED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27" t="n">
        <v>44611</v>
      </c>
      <c r="F61" s="34" t="inlineStr">
        <is>
          <t>8.2.1</t>
        </is>
      </c>
      <c r="G61" s="61">
        <f>HYPERLINK(_xlfn.CONCAT("https://pypi.org/project/",$B61,"/",$F61))</f>
        <v/>
      </c>
      <c r="H61" s="32" t="n">
        <v>45798</v>
      </c>
      <c r="I61" s="47" t="inlineStr">
        <is>
          <t>Python &gt;=3.10</t>
        </is>
      </c>
      <c r="J61" s="47" t="inlineStr">
        <is>
          <t>5 - Production/ Stable</t>
        </is>
      </c>
      <c r="K61" s="29" t="inlineStr">
        <is>
          <t>https://github.com/pallets/click</t>
        </is>
      </c>
      <c r="L61" s="29">
        <f>HYPERLINK(_xlfn.CONCAT($K61,"/security"))</f>
        <v/>
      </c>
      <c r="M61" s="55" t="inlineStr">
        <is>
          <t>No published security advisories</t>
        </is>
      </c>
      <c r="N61" s="28" t="n"/>
      <c r="O61" s="29">
        <f>HYPERLINK(_xlfn.CONCAT("https://nvd.nist.gov/vuln/search/results?form_type=Basic&amp;results_type=overview&amp;query=",$B61,"&amp;search_type=all&amp;isCpeNameSearch=false"),CONCATENATE("NVD NIST ",$B61," link"))</f>
        <v/>
      </c>
      <c r="P61" s="36" t="inlineStr">
        <is>
          <t>Package version not listed</t>
        </is>
      </c>
      <c r="Q61" s="29">
        <f>HYPERLINK(CONCATENATE("https://cve.mitre.org/cgi-bin/cvekey.cgi?keyword=",$B61),CONCATENATE("CVE MITRE ",$B61," link"))</f>
        <v/>
      </c>
      <c r="R61" s="64" t="inlineStr">
        <is>
          <t>REVIEW - large number of entries returned</t>
        </is>
      </c>
      <c r="S61" s="29">
        <f>HYPERLINK(CONCATENATE("https://security.snyk.io/vuln/pip?search=",$B61),CONCATENATE("Snyk ",$B61," link"))</f>
        <v/>
      </c>
      <c r="T61" s="49" t="inlineStr">
        <is>
          <t>None found</t>
        </is>
      </c>
      <c r="U61" s="29">
        <f>HYPERLINK(CONCATENATE("https://www.exploit-db.com/search?q=",$B61,"&amp;verified=true"),CONCATENATE("Exploit-DB ",$B61," link"))</f>
        <v/>
      </c>
      <c r="V61" s="36" t="inlineStr">
        <is>
          <t>Package version not listed</t>
        </is>
      </c>
      <c r="W61" s="64" t="inlineStr">
        <is>
          <t>FURTHER REVIEW REQUIRED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27" t="n">
        <v>44945</v>
      </c>
      <c r="F62" s="34" t="inlineStr">
        <is>
          <t>3.1.1</t>
        </is>
      </c>
      <c r="G62" s="61">
        <f>HYPERLINK(_xlfn.CONCAT("https://pypi.org/project/",$B62,"/",$F62))</f>
        <v/>
      </c>
      <c r="H62" s="32" t="n">
        <v>45672</v>
      </c>
      <c r="I62" s="47" t="inlineStr">
        <is>
          <t>Python &gt;=3.8</t>
        </is>
      </c>
      <c r="J62" s="47" t="inlineStr">
        <is>
          <t>5 - Production/ Stable</t>
        </is>
      </c>
      <c r="K62" s="29" t="inlineStr">
        <is>
          <t>https://github.com/cloudpipe/cloudpickle</t>
        </is>
      </c>
      <c r="L62" s="29">
        <f>HYPERLINK(_xlfn.CONCAT($K62,"/security"))</f>
        <v/>
      </c>
      <c r="M62" s="55" t="inlineStr">
        <is>
          <t>No published security advisories</t>
        </is>
      </c>
      <c r="N62" s="28" t="n"/>
      <c r="O62" s="29">
        <f>HYPERLINK(_xlfn.CONCAT("https://nvd.nist.gov/vuln/search/results?form_type=Basic&amp;results_type=overview&amp;query=",$B62,"&amp;search_type=all&amp;isCpeNameSearch=false"),CONCATENATE("NVD NIST ",$B62," link"))</f>
        <v/>
      </c>
      <c r="P62" s="36" t="inlineStr">
        <is>
          <t>Package version not listed</t>
        </is>
      </c>
      <c r="Q62" s="29">
        <f>HYPERLINK(CONCATENATE("https://cve.mitre.org/cgi-bin/cvekey.cgi?keyword=",$B62),CONCATENATE("CVE MITRE ",$B62," link"))</f>
        <v/>
      </c>
      <c r="R62" s="36" t="inlineStr">
        <is>
          <t>Package version not listed</t>
        </is>
      </c>
      <c r="S62" s="29">
        <f>HYPERLINK(CONCATENATE("https://security.snyk.io/vuln/pip?search=",$B62),CONCATENATE("Snyk ",$B62," link"))</f>
        <v/>
      </c>
      <c r="T62" s="49" t="inlineStr">
        <is>
          <t>None found</t>
        </is>
      </c>
      <c r="U62" s="29">
        <f>HYPERLINK(CONCATENATE("https://www.exploit-db.com/search?q=",$B62,"&amp;verified=true"),CONCATENATE("Exploit-DB ",$B62," link"))</f>
        <v/>
      </c>
      <c r="V62" s="49" t="inlineStr">
        <is>
          <t>None found</t>
        </is>
      </c>
      <c r="W62" s="49" t="inlineStr">
        <is>
          <t>PROCEED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45" t="n">
        <v>42412</v>
      </c>
      <c r="F63" s="34" t="inlineStr">
        <is>
          <t>1.2.1</t>
        </is>
      </c>
      <c r="G63" s="61">
        <f>HYPERLINK(_xlfn.CONCAT("https://pypi.org/project/",$B63,"/",$F63))</f>
        <v/>
      </c>
      <c r="H63" s="32" t="n">
        <v>42412</v>
      </c>
      <c r="I63" s="60" t="inlineStr">
        <is>
          <t>n/a</t>
        </is>
      </c>
      <c r="J63" s="60" t="inlineStr">
        <is>
          <t>n/a</t>
        </is>
      </c>
      <c r="K63" s="29" t="inlineStr">
        <is>
          <t>https://github.com/anaconda-graveyard/clyent</t>
        </is>
      </c>
      <c r="L63" s="29">
        <f>HYPERLINK(_xlfn.CONCAT($K63,"/security"))</f>
        <v/>
      </c>
      <c r="M63" s="55" t="inlineStr">
        <is>
          <t>No published security advisories</t>
        </is>
      </c>
      <c r="N63" s="28" t="n"/>
      <c r="O63" s="29">
        <f>HYPERLINK(_xlfn.CONCAT("https://nvd.nist.gov/vuln/search/results?form_type=Basic&amp;results_type=overview&amp;query=",$B63,"&amp;search_type=all&amp;isCpeNameSearch=false"),CONCATENATE("NVD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49" t="inlineStr">
        <is>
          <t>None found</t>
        </is>
      </c>
      <c r="U63" s="29">
        <f>HYPERLINK(CONCATENATE("https://www.exploit-db.com/search?q=",$B63,"&amp;verified=true"),CONCATENATE("Exploit-DB ",$B63," link"))</f>
        <v/>
      </c>
      <c r="V63" s="49" t="inlineStr">
        <is>
          <t>None found</t>
        </is>
      </c>
      <c r="W63" s="49" t="inlineStr">
        <is>
          <t>PROCEED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27" t="n">
        <v>44859</v>
      </c>
      <c r="F64" s="55" t="inlineStr">
        <is>
          <t>0.4.6</t>
        </is>
      </c>
      <c r="G64" s="61">
        <f>HYPERLINK(_xlfn.CONCAT("https://pypi.org/project/",$B64,"/",$F64))</f>
        <v/>
      </c>
      <c r="H64" s="32" t="n">
        <v>44859</v>
      </c>
      <c r="I64" s="47" t="inlineStr">
        <is>
          <t>Python !=3.0.*, !=3.1.*, !=3.2.*, !=3.3.*, !=3.4.*, !=3.5.*, !=3.6.*, &gt;=2.7</t>
        </is>
      </c>
      <c r="J64" s="47" t="inlineStr">
        <is>
          <t>5 - Production/ Stable</t>
        </is>
      </c>
      <c r="K64" s="29" t="inlineStr">
        <is>
          <t>https://github.com/tartley/colorama</t>
        </is>
      </c>
      <c r="L64" s="29">
        <f>HYPERLINK(_xlfn.CONCAT($K64,"/security"))</f>
        <v/>
      </c>
      <c r="M64" s="55" t="inlineStr">
        <is>
          <t>No published security advisories</t>
        </is>
      </c>
      <c r="N64" s="28" t="n"/>
      <c r="O64" s="29">
        <f>HYPERLINK(_xlfn.CONCAT("https://nvd.nist.gov/vuln/search/results?form_type=Basic&amp;results_type=overview&amp;query=",$B64,"&amp;search_type=all&amp;isCpeNameSearch=false"),CONCATENATE("NVD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36" t="inlineStr">
        <is>
          <t>Package version not listed</t>
        </is>
      </c>
      <c r="U64" s="29">
        <f>HYPERLINK(CONCATENATE("https://www.exploit-db.com/search?q=",$B64,"&amp;verified=true"),CONCATENATE("Exploit-DB ",$B64," link"))</f>
        <v/>
      </c>
      <c r="V64" s="49" t="inlineStr">
        <is>
          <t>None found</t>
        </is>
      </c>
      <c r="W64" s="49" t="inlineStr">
        <is>
          <t>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27" t="n">
        <v>44838</v>
      </c>
      <c r="F65" s="34" t="inlineStr">
        <is>
          <t>3.1.0</t>
        </is>
      </c>
      <c r="G65" s="61">
        <f>HYPERLINK(_xlfn.CONCAT("https://pypi.org/project/",$B65,"/",$F65))</f>
        <v/>
      </c>
      <c r="H65" s="32" t="n">
        <v>45352</v>
      </c>
      <c r="I65" s="47" t="inlineStr">
        <is>
          <t>Python &gt;=3.7</t>
        </is>
      </c>
      <c r="J65" s="47" t="inlineStr">
        <is>
          <t>5 - Production/ Stable</t>
        </is>
      </c>
      <c r="K65" s="29" t="inlineStr">
        <is>
          <t>https://github.com/holoviz/colorcet</t>
        </is>
      </c>
      <c r="L65" s="29">
        <f>HYPERLINK(_xlfn.CONCAT($K65,"/security"))</f>
        <v/>
      </c>
      <c r="M65" s="55" t="inlineStr">
        <is>
          <t>No published security advisories</t>
        </is>
      </c>
      <c r="N65" s="28" t="n"/>
      <c r="O65" s="29">
        <f>HYPERLINK(_xlfn.CONCAT("https://nvd.nist.gov/vuln/search/results?form_type=Basic&amp;results_type=overview&amp;query=",$B65,"&amp;search_type=all&amp;isCpeNameSearch=false"),CONCATENATE("NVD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49" t="inlineStr">
        <is>
          <t>None found</t>
        </is>
      </c>
      <c r="U65" s="29">
        <f>HYPERLINK(CONCATENATE("https://www.exploit-db.com/search?q=",$B65,"&amp;verified=true"),CONCATENATE("Exploit-DB ",$B65," link"))</f>
        <v/>
      </c>
      <c r="V65" s="49" t="inlineStr">
        <is>
          <t>None found</t>
        </is>
      </c>
      <c r="W65" s="49" t="inlineStr">
        <is>
          <t>PROCEED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27" t="n">
        <v>44903</v>
      </c>
      <c r="F66" s="34" t="inlineStr">
        <is>
          <t>0.2.2</t>
        </is>
      </c>
      <c r="G66" s="61">
        <f>HYPERLINK(_xlfn.CONCAT("https://pypi.org/project/",$B66,"/",$F66))</f>
        <v/>
      </c>
      <c r="H66" s="32" t="n">
        <v>45364</v>
      </c>
      <c r="I66" s="47" t="inlineStr">
        <is>
          <t>Python &gt;=3.8</t>
        </is>
      </c>
      <c r="J66" s="60" t="inlineStr">
        <is>
          <t>n/a</t>
        </is>
      </c>
      <c r="K66" s="29" t="inlineStr">
        <is>
          <t>https://github.com/ipython/comm</t>
        </is>
      </c>
      <c r="L66" s="29">
        <f>HYPERLINK(_xlfn.CONCAT($K66,"/security"))</f>
        <v/>
      </c>
      <c r="M66" s="55" t="inlineStr">
        <is>
          <t>No published security advisories</t>
        </is>
      </c>
      <c r="N66" s="28" t="n"/>
      <c r="O66" s="29">
        <f>HYPERLINK(_xlfn.CONCAT("https://nvd.nist.gov/vuln/search/results?form_type=Basic&amp;results_type=overview&amp;query=",$B66,"&amp;search_type=all&amp;isCpeNameSearch=false"),CONCATENATE("NVD NIST ",$B66," link"))</f>
        <v/>
      </c>
      <c r="P66" s="64" t="inlineStr">
        <is>
          <t>REVIEW - large number of entries returned</t>
        </is>
      </c>
      <c r="Q66" s="29">
        <f>HYPERLINK(CONCATENATE("https://cve.mitre.org/cgi-bin/cvekey.cgi?keyword=",$B66),CONCATENATE("CVE MITRE ",$B66," link"))</f>
        <v/>
      </c>
      <c r="R66" s="64" t="inlineStr">
        <is>
          <t>REVIEW - large number of entries returned</t>
        </is>
      </c>
      <c r="S66" s="29">
        <f>HYPERLINK(CONCATENATE("https://security.snyk.io/vuln/pip?search=",$B66),CONCATENATE("Snyk ",$B66," link"))</f>
        <v/>
      </c>
      <c r="T66" s="36" t="inlineStr">
        <is>
          <t>Package version not listed</t>
        </is>
      </c>
      <c r="U66" s="29">
        <f>HYPERLINK(CONCATENATE("https://www.exploit-db.com/search?q=",$B66,"&amp;verified=true"),CONCATENATE("Exploit-DB ",$B66," link"))</f>
        <v/>
      </c>
      <c r="V66" s="36" t="inlineStr">
        <is>
          <t>Package version not listed</t>
        </is>
      </c>
      <c r="W66" s="64" t="inlineStr">
        <is>
          <t>FURTHER REVIEW REQUIRED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27" t="n">
        <v>45076</v>
      </c>
      <c r="F67" s="34" t="inlineStr">
        <is>
          <t>1.4.11</t>
        </is>
      </c>
      <c r="G67" s="61">
        <f>HYPERLINK(_xlfn.CONCAT("https://pypi.org/project/",$B67,"/",$F67))</f>
        <v/>
      </c>
      <c r="H67" s="32" t="n">
        <v>45792</v>
      </c>
      <c r="I67" s="47" t="inlineStr">
        <is>
          <t>Python &gt;=3.8</t>
        </is>
      </c>
      <c r="J67" s="47" t="inlineStr">
        <is>
          <t>5 - Production/ Stable</t>
        </is>
      </c>
      <c r="K67" s="29" t="inlineStr">
        <is>
          <t>https://github.com/enthought/comtypes</t>
        </is>
      </c>
      <c r="L67" s="29">
        <f>HYPERLINK(_xlfn.CONCAT($K67,"/security"))</f>
        <v/>
      </c>
      <c r="M67" s="55" t="inlineStr">
        <is>
          <t>No published security advisories</t>
        </is>
      </c>
      <c r="N67" s="28" t="n"/>
      <c r="O67" s="29">
        <f>HYPERLINK(_xlfn.CONCAT("https://nvd.nist.gov/vuln/search/results?form_type=Basic&amp;results_type=overview&amp;query=",$B67,"&amp;search_type=all&amp;isCpeNameSearch=false"),CONCATENATE("NVD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49" t="inlineStr">
        <is>
          <t>None found</t>
        </is>
      </c>
      <c r="U67" s="29">
        <f>HYPERLINK(CONCATENATE("https://www.exploit-db.com/search?q=",$B67,"&amp;verified=true"),CONCATENATE("Exploit-DB ",$B67," link"))</f>
        <v/>
      </c>
      <c r="V67" s="49" t="inlineStr">
        <is>
          <t>None found</t>
        </is>
      </c>
      <c r="W67" s="49" t="inlineStr">
        <is>
          <t>PROCEED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60" t="inlineStr">
        <is>
          <t>n/a</t>
        </is>
      </c>
      <c r="F68" s="34" t="inlineStr">
        <is>
          <t>4.3.16</t>
        </is>
      </c>
      <c r="G68" s="61">
        <f>HYPERLINK(_xlfn.CONCAT("https://pypi.org/project/",$B68,"/",$F68))</f>
        <v/>
      </c>
      <c r="H68" s="32" t="n">
        <v>42848</v>
      </c>
      <c r="I68" s="28" t="n"/>
      <c r="J68" s="47" t="inlineStr">
        <is>
          <t>5 - Production/ Stable</t>
        </is>
      </c>
      <c r="K68" s="29" t="inlineStr">
        <is>
          <t>https://github.com/conda/conda</t>
        </is>
      </c>
      <c r="L68" s="29">
        <f>HYPERLINK(_xlfn.CONCAT($K68,"/security"))</f>
        <v/>
      </c>
      <c r="M68" s="55" t="inlineStr">
        <is>
          <t>No published security advisories</t>
        </is>
      </c>
      <c r="N68" s="39" t="inlineStr">
        <is>
          <t>YANKED</t>
        </is>
      </c>
      <c r="O68" s="29">
        <f>HYPERLINK(_xlfn.CONCAT("https://nvd.nist.gov/vuln/search/results?form_type=Basic&amp;results_type=overview&amp;query=",$B68,"&amp;search_type=all&amp;isCpeNameSearch=false"),CONCATENATE("NVD NIST ",$B68," link"))</f>
        <v/>
      </c>
      <c r="P68" s="28" t="n"/>
      <c r="Q68" s="29">
        <f>HYPERLINK(CONCATENATE("https://cve.mitre.org/cgi-bin/cvekey.cgi?keyword=",$B68),CONCATENATE("CVE MITRE ",$B68," link"))</f>
        <v/>
      </c>
      <c r="R68" s="28" t="n"/>
      <c r="S68" s="29">
        <f>HYPERLINK(CONCATENATE("https://security.snyk.io/vuln/pip?search=",$B68),CONCATENATE("Snyk ",$B68," link"))</f>
        <v/>
      </c>
      <c r="T68" s="28" t="n"/>
      <c r="U68" s="29">
        <f>HYPERLINK(CONCATENATE("https://www.exploit-db.com/search?q=",$B68,"&amp;verified=true"),CONCATENATE("Exploit-DB ",$B68," link"))</f>
        <v/>
      </c>
      <c r="V68" s="28" t="n"/>
      <c r="W68" s="64" t="inlineStr">
        <is>
          <t>FURTHER REVIEW REQUIRED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60" t="inlineStr">
        <is>
          <t>n/a</t>
        </is>
      </c>
      <c r="F69" s="34" t="n"/>
      <c r="G69" s="61">
        <f>HYPERLINK(_xlfn.CONCAT("https://pypi.org/project/",$B69,"/",$F69))</f>
        <v/>
      </c>
      <c r="H69" s="32" t="n"/>
      <c r="I69" s="28" t="n"/>
      <c r="J69" s="53" t="n"/>
      <c r="K69" s="29" t="n"/>
      <c r="L69" s="29">
        <f>HYPERLINK(_xlfn.CONCAT($K69,"/security"))</f>
        <v/>
      </c>
      <c r="M69" s="28" t="n"/>
      <c r="N69" s="28" t="n"/>
      <c r="O69" s="29">
        <f>HYPERLINK(_xlfn.CONCAT("https://nvd.nist.gov/vuln/search/results?form_type=Basic&amp;results_type=overview&amp;query=",$B69,"&amp;search_type=all&amp;isCpeNameSearch=false"),CONCATENATE("NVD NIST ",$B69," link"))</f>
        <v/>
      </c>
      <c r="P69" s="28" t="n"/>
      <c r="Q69" s="29">
        <f>HYPERLINK(CONCATENATE("https://cve.mitre.org/cgi-bin/cvekey.cgi?keyword=",$B69),CONCATENATE("CVE MITRE ",$B69," link"))</f>
        <v/>
      </c>
      <c r="R69" s="28" t="n"/>
      <c r="S69" s="29">
        <f>HYPERLINK(CONCATENATE("https://security.snyk.io/vuln/pip?search=",$B69),CONCATENATE("Snyk ",$B69," link"))</f>
        <v/>
      </c>
      <c r="T69" s="28" t="n"/>
      <c r="U69" s="29">
        <f>HYPERLINK(CONCATENATE("https://www.exploit-db.com/search?q=",$B69,"&amp;verified=true"),CONCATENATE("Exploit-DB ",$B69," link"))</f>
        <v/>
      </c>
      <c r="V69" s="28" t="n"/>
      <c r="W69" s="64" t="inlineStr">
        <is>
          <t>FURTHER REVIEW REQUIRED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62" t="inlineStr">
        <is>
          <t>???</t>
        </is>
      </c>
      <c r="F70" s="62" t="inlineStr">
        <is>
          <t>???</t>
        </is>
      </c>
      <c r="G70" s="62" t="inlineStr">
        <is>
          <t>???</t>
        </is>
      </c>
      <c r="H70" s="62" t="inlineStr">
        <is>
          <t>???</t>
        </is>
      </c>
      <c r="I70" s="28" t="n"/>
      <c r="J70" s="53" t="n"/>
      <c r="K70" s="29" t="n"/>
      <c r="L70" s="29">
        <f>HYPERLINK(_xlfn.CONCAT($K70,"/security"))</f>
        <v/>
      </c>
      <c r="M70" s="28" t="n"/>
      <c r="N70" s="28" t="n"/>
      <c r="O70" s="29">
        <f>HYPERLINK(_xlfn.CONCAT("https://nvd.nist.gov/vuln/search/results?form_type=Basic&amp;results_type=overview&amp;query=",$B70,"&amp;search_type=all&amp;isCpeNameSearch=false"),CONCATENATE("NVD NIST ",$B70," link"))</f>
        <v/>
      </c>
      <c r="P70" s="28" t="n"/>
      <c r="Q70" s="29">
        <f>HYPERLINK(CONCATENATE("https://cve.mitre.org/cgi-bin/cvekey.cgi?keyword=",$B70),CONCATENATE("CVE MITRE ",$B70," link"))</f>
        <v/>
      </c>
      <c r="R70" s="28" t="n"/>
      <c r="S70" s="29">
        <f>HYPERLINK(CONCATENATE("https://security.snyk.io/vuln/pip?search=",$B70),CONCATENATE("Snyk ",$B70," link"))</f>
        <v/>
      </c>
      <c r="T70" s="28" t="n"/>
      <c r="U70" s="29">
        <f>HYPERLINK(CONCATENATE("https://www.exploit-db.com/search?q=",$B70,"&amp;verified=true"),CONCATENATE("Exploit-DB ",$B70," link"))</f>
        <v/>
      </c>
      <c r="V70" s="28" t="n"/>
      <c r="W70" s="64" t="inlineStr">
        <is>
          <t>FURTHER REVIEW REQUIRED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62" t="inlineStr">
        <is>
          <t>???</t>
        </is>
      </c>
      <c r="F71" s="62" t="inlineStr">
        <is>
          <t>???</t>
        </is>
      </c>
      <c r="G71" s="62" t="inlineStr">
        <is>
          <t>???</t>
        </is>
      </c>
      <c r="H71" s="62" t="inlineStr">
        <is>
          <t>???</t>
        </is>
      </c>
      <c r="I71" s="28" t="n"/>
      <c r="J71" s="53" t="n"/>
      <c r="K71" s="29" t="n"/>
      <c r="L71" s="29">
        <f>HYPERLINK(_xlfn.CONCAT($K71,"/security"))</f>
        <v/>
      </c>
      <c r="M71" s="28" t="n"/>
      <c r="N71" s="28" t="n"/>
      <c r="O71" s="29">
        <f>HYPERLINK(_xlfn.CONCAT("https://nvd.nist.gov/vuln/search/results?form_type=Basic&amp;results_type=overview&amp;query=",$B71,"&amp;search_type=all&amp;isCpeNameSearch=false"),CONCATENATE("NVD NIST ",$B71," link"))</f>
        <v/>
      </c>
      <c r="P71" s="28" t="n"/>
      <c r="Q71" s="29">
        <f>HYPERLINK(CONCATENATE("https://cve.mitre.org/cgi-bin/cvekey.cgi?keyword=",$B71),CONCATENATE("CVE MITRE ",$B71," link"))</f>
        <v/>
      </c>
      <c r="R71" s="28" t="n"/>
      <c r="S71" s="29">
        <f>HYPERLINK(CONCATENATE("https://security.snyk.io/vuln/pip?search=",$B71),CONCATENATE("Snyk ",$B71," link"))</f>
        <v/>
      </c>
      <c r="T71" s="28" t="n"/>
      <c r="U71" s="29">
        <f>HYPERLINK(CONCATENATE("https://www.exploit-db.com/search?q=",$B71,"&amp;verified=true"),CONCATENATE("Exploit-DB ",$B71," link"))</f>
        <v/>
      </c>
      <c r="V71" s="28" t="n"/>
      <c r="W71" s="64" t="inlineStr">
        <is>
          <t>FURTHER REVIEW REQUIRED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29">
        <f>HYPERLINK(_xlfn.CONCAT($K72,"/security"))</f>
        <v/>
      </c>
      <c r="M72" s="28" t="n"/>
      <c r="N72" s="28" t="n"/>
      <c r="O72" s="29">
        <f>HYPERLINK(_xlfn.CONCAT("https://nvd.nist.gov/vuln/search/results?form_type=Basic&amp;results_type=overview&amp;query=",$B72,"&amp;search_type=all&amp;isCpeNameSearch=false"),CONCATENATE("NVD NIST ",$B72," link"))</f>
        <v/>
      </c>
      <c r="P72" s="28" t="n"/>
      <c r="Q72" s="29">
        <f>HYPERLINK(CONCATENATE("https://cve.mitre.org/cgi-bin/cvekey.cgi?keyword=",$B72),CONCATENATE("CVE MITRE ",$B72," link"))</f>
        <v/>
      </c>
      <c r="R72" s="28" t="n"/>
      <c r="S72" s="29">
        <f>HYPERLINK(CONCATENATE("https://security.snyk.io/vuln/pip?search=",$B72),CONCATENATE("Snyk ",$B72," link"))</f>
        <v/>
      </c>
      <c r="T72" s="28" t="n"/>
      <c r="U72" s="29">
        <f>HYPERLINK(CONCATENATE("https://www.exploit-db.com/search?q=",$B72,"&amp;verified=true"),CONCATENATE("Exploit-DB ",$B72," link"))</f>
        <v/>
      </c>
      <c r="V72" s="28" t="n"/>
      <c r="W72" s="64" t="inlineStr">
        <is>
          <t>FURTHER REVIEW REQUIRED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62" t="inlineStr">
        <is>
          <t>???</t>
        </is>
      </c>
      <c r="F73" s="62" t="inlineStr">
        <is>
          <t>???</t>
        </is>
      </c>
      <c r="G73" s="62" t="inlineStr">
        <is>
          <t>???</t>
        </is>
      </c>
      <c r="H73" s="62" t="inlineStr">
        <is>
          <t>???</t>
        </is>
      </c>
      <c r="I73" s="28" t="n"/>
      <c r="J73" s="53" t="n"/>
      <c r="K73" s="29" t="n"/>
      <c r="L73" s="29">
        <f>HYPERLINK(_xlfn.CONCAT($K73,"/security"))</f>
        <v/>
      </c>
      <c r="M73" s="28" t="n"/>
      <c r="N73" s="28" t="n"/>
      <c r="O73" s="29">
        <f>HYPERLINK(_xlfn.CONCAT("https://nvd.nist.gov/vuln/search/results?form_type=Basic&amp;results_type=overview&amp;query=",$B73,"&amp;search_type=all&amp;isCpeNameSearch=false"),CONCATENATE("NVD NIST ",$B73," link"))</f>
        <v/>
      </c>
      <c r="P73" s="28" t="n"/>
      <c r="Q73" s="29">
        <f>HYPERLINK(CONCATENATE("https://cve.mitre.org/cgi-bin/cvekey.cgi?keyword=",$B73),CONCATENATE("CVE MITRE ",$B73," link"))</f>
        <v/>
      </c>
      <c r="R73" s="28" t="n"/>
      <c r="S73" s="29">
        <f>HYPERLINK(CONCATENATE("https://security.snyk.io/vuln/pip?search=",$B73),CONCATENATE("Snyk ",$B73," link"))</f>
        <v/>
      </c>
      <c r="T73" s="28" t="n"/>
      <c r="U73" s="29">
        <f>HYPERLINK(CONCATENATE("https://www.exploit-db.com/search?q=",$B73,"&amp;verified=true"),CONCATENATE("Exploit-DB ",$B73," link"))</f>
        <v/>
      </c>
      <c r="V73" s="28" t="n"/>
      <c r="W73" s="64" t="inlineStr">
        <is>
          <t>FURTHER REVIEW REQUIRED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62" t="inlineStr">
        <is>
          <t>???</t>
        </is>
      </c>
      <c r="F74" s="62" t="inlineStr">
        <is>
          <t>???</t>
        </is>
      </c>
      <c r="G74" s="62" t="inlineStr">
        <is>
          <t>???</t>
        </is>
      </c>
      <c r="H74" s="62" t="inlineStr">
        <is>
          <t>???</t>
        </is>
      </c>
      <c r="I74" s="28" t="n"/>
      <c r="J74" s="53" t="n"/>
      <c r="K74" s="29" t="n"/>
      <c r="L74" s="29">
        <f>HYPERLINK(_xlfn.CONCAT($K74,"/security"))</f>
        <v/>
      </c>
      <c r="M74" s="28" t="n"/>
      <c r="N74" s="28" t="n"/>
      <c r="O74" s="29">
        <f>HYPERLINK(_xlfn.CONCAT("https://nvd.nist.gov/vuln/search/results?form_type=Basic&amp;results_type=overview&amp;query=",$B74,"&amp;search_type=all&amp;isCpeNameSearch=false"),CONCATENATE("NVD NIST ",$B74," link"))</f>
        <v/>
      </c>
      <c r="P74" s="28" t="n"/>
      <c r="Q74" s="29">
        <f>HYPERLINK(CONCATENATE("https://cve.mitre.org/cgi-bin/cvekey.cgi?keyword=",$B74),CONCATENATE("CVE MITRE ",$B74," link"))</f>
        <v/>
      </c>
      <c r="R74" s="28" t="n"/>
      <c r="S74" s="29">
        <f>HYPERLINK(CONCATENATE("https://security.snyk.io/vuln/pip?search=",$B74),CONCATENATE("Snyk ",$B74," link"))</f>
        <v/>
      </c>
      <c r="T74" s="28" t="n"/>
      <c r="U74" s="29">
        <f>HYPERLINK(CONCATENATE("https://www.exploit-db.com/search?q=",$B74,"&amp;verified=true"),CONCATENATE("Exploit-DB ",$B74," link"))</f>
        <v/>
      </c>
      <c r="V74" s="28" t="n"/>
      <c r="W74" s="64" t="inlineStr">
        <is>
          <t>FURTHER REVIEW REQUIRED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62" t="inlineStr">
        <is>
          <t>???</t>
        </is>
      </c>
      <c r="F75" s="62" t="inlineStr">
        <is>
          <t>???</t>
        </is>
      </c>
      <c r="G75" s="62" t="inlineStr">
        <is>
          <t>???</t>
        </is>
      </c>
      <c r="H75" s="62" t="inlineStr">
        <is>
          <t>???</t>
        </is>
      </c>
      <c r="I75" s="28" t="n"/>
      <c r="J75" s="53" t="n"/>
      <c r="K75" s="29" t="n"/>
      <c r="L75" s="29">
        <f>HYPERLINK(_xlfn.CONCAT($K75,"/security"))</f>
        <v/>
      </c>
      <c r="M75" s="28" t="n"/>
      <c r="N75" s="28" t="n"/>
      <c r="O75" s="29">
        <f>HYPERLINK(_xlfn.CONCAT("https://nvd.nist.gov/vuln/search/results?form_type=Basic&amp;results_type=overview&amp;query=",$B75,"&amp;search_type=all&amp;isCpeNameSearch=false"),CONCATENATE("NVD NIST ",$B75," link"))</f>
        <v/>
      </c>
      <c r="P75" s="28" t="n"/>
      <c r="Q75" s="29">
        <f>HYPERLINK(CONCATENATE("https://cve.mitre.org/cgi-bin/cvekey.cgi?keyword=",$B75),CONCATENATE("CVE MITRE ",$B75," link"))</f>
        <v/>
      </c>
      <c r="R75" s="28" t="n"/>
      <c r="S75" s="29">
        <f>HYPERLINK(CONCATENATE("https://security.snyk.io/vuln/pip?search=",$B75),CONCATENATE("Snyk ",$B75," link"))</f>
        <v/>
      </c>
      <c r="T75" s="28" t="n"/>
      <c r="U75" s="29">
        <f>HYPERLINK(CONCATENATE("https://www.exploit-db.com/search?q=",$B75,"&amp;verified=true"),CONCATENATE("Exploit-DB ",$B75," link"))</f>
        <v/>
      </c>
      <c r="V75" s="28" t="n"/>
      <c r="W75" s="64" t="inlineStr">
        <is>
          <t>FURTHER REVIEW REQUIRED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29">
        <f>HYPERLINK(_xlfn.CONCAT($K76,"/security"))</f>
        <v/>
      </c>
      <c r="M76" s="28" t="n"/>
      <c r="N76" s="28" t="n"/>
      <c r="O76" s="29">
        <f>HYPERLINK(_xlfn.CONCAT("https://nvd.nist.gov/vuln/search/results?form_type=Basic&amp;results_type=overview&amp;query=",$B76,"&amp;search_type=all&amp;isCpeNameSearch=false"),CONCATENATE("NVD NIST ",$B76," link"))</f>
        <v/>
      </c>
      <c r="P76" s="28" t="n"/>
      <c r="Q76" s="29">
        <f>HYPERLINK(CONCATENATE("https://cve.mitre.org/cgi-bin/cvekey.cgi?keyword=",$B76),CONCATENATE("CVE MITRE ",$B76," link"))</f>
        <v/>
      </c>
      <c r="R76" s="28" t="n"/>
      <c r="S76" s="29">
        <f>HYPERLINK(CONCATENATE("https://security.snyk.io/vuln/pip?search=",$B76),CONCATENATE("Snyk ",$B76," link"))</f>
        <v/>
      </c>
      <c r="T76" s="28" t="n"/>
      <c r="U76" s="29">
        <f>HYPERLINK(CONCATENATE("https://www.exploit-db.com/search?q=",$B76,"&amp;verified=true"),CONCATENATE("Exploit-DB ",$B76," link"))</f>
        <v/>
      </c>
      <c r="V76" s="28" t="n"/>
      <c r="W76" s="64" t="inlineStr">
        <is>
          <t>FURTHER REVIEW REQUIRED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29">
        <f>HYPERLINK(_xlfn.CONCAT($K77,"/security"))</f>
        <v/>
      </c>
      <c r="M77" s="28" t="n"/>
      <c r="N77" s="28" t="n"/>
      <c r="O77" s="29">
        <f>HYPERLINK(_xlfn.CONCAT("https://nvd.nist.gov/vuln/search/results?form_type=Basic&amp;results_type=overview&amp;query=",$B77,"&amp;search_type=all&amp;isCpeNameSearch=false"),CONCATENATE("NVD NIST ",$B77," link"))</f>
        <v/>
      </c>
      <c r="P77" s="28" t="n"/>
      <c r="Q77" s="29">
        <f>HYPERLINK(CONCATENATE("https://cve.mitre.org/cgi-bin/cvekey.cgi?keyword=",$B77),CONCATENATE("CVE MITRE ",$B77," link"))</f>
        <v/>
      </c>
      <c r="R77" s="28" t="n"/>
      <c r="S77" s="29">
        <f>HYPERLINK(CONCATENATE("https://security.snyk.io/vuln/pip?search=",$B77),CONCATENATE("Snyk ",$B77," link"))</f>
        <v/>
      </c>
      <c r="T77" s="28" t="n"/>
      <c r="U77" s="29">
        <f>HYPERLINK(CONCATENATE("https://www.exploit-db.com/search?q=",$B77,"&amp;verified=true"),CONCATENATE("Exploit-DB ",$B77," link"))</f>
        <v/>
      </c>
      <c r="V77" s="28" t="n"/>
      <c r="W77" s="64" t="inlineStr">
        <is>
          <t>FURTHER REVIEW REQUIRED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29">
        <f>HYPERLINK(_xlfn.CONCAT($K78,"/security"))</f>
        <v/>
      </c>
      <c r="M78" s="28" t="n"/>
      <c r="N78" s="28" t="n"/>
      <c r="O78" s="29">
        <f>HYPERLINK(_xlfn.CONCAT("https://nvd.nist.gov/vuln/search/results?form_type=Basic&amp;results_type=overview&amp;query=",$B78,"&amp;search_type=all&amp;isCpeNameSearch=false"),CONCATENATE("NVD NIST ",$B78," link"))</f>
        <v/>
      </c>
      <c r="P78" s="28" t="n"/>
      <c r="Q78" s="29">
        <f>HYPERLINK(CONCATENATE("https://cve.mitre.org/cgi-bin/cvekey.cgi?keyword=",$B78),CONCATENATE("CVE MITRE ",$B78," link"))</f>
        <v/>
      </c>
      <c r="R78" s="28" t="n"/>
      <c r="S78" s="29">
        <f>HYPERLINK(CONCATENATE("https://security.snyk.io/vuln/pip?search=",$B78),CONCATENATE("Snyk ",$B78," link"))</f>
        <v/>
      </c>
      <c r="T78" s="28" t="n"/>
      <c r="U78" s="29">
        <f>HYPERLINK(CONCATENATE("https://www.exploit-db.com/search?q=",$B78,"&amp;verified=true"),CONCATENATE("Exploit-DB ",$B78," link"))</f>
        <v/>
      </c>
      <c r="V78" s="28" t="n"/>
      <c r="W78" s="64" t="inlineStr">
        <is>
          <t>FURTHER REVIEW REQUIRED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27" t="n">
        <v>42227</v>
      </c>
      <c r="F79" s="34" t="inlineStr">
        <is>
          <t>23.10.4</t>
        </is>
      </c>
      <c r="G79" s="61">
        <f>HYPERLINK(_xlfn.CONCAT("https://pypi.org/project/",$B79,"/",$F79))</f>
        <v/>
      </c>
      <c r="H79" s="32" t="n">
        <v>45228</v>
      </c>
      <c r="I79" s="47" t="inlineStr">
        <is>
          <t>Python &gt;=3.8</t>
        </is>
      </c>
      <c r="J79" s="60" t="inlineStr">
        <is>
          <t>n/a</t>
        </is>
      </c>
      <c r="K79" s="29" t="inlineStr">
        <is>
          <t>https://github.com/twisted/constantly</t>
        </is>
      </c>
      <c r="L79" s="29">
        <f>HYPERLINK(_xlfn.CONCAT($K79,"/security"))</f>
        <v/>
      </c>
      <c r="M79" s="55" t="inlineStr">
        <is>
          <t>No published security advisories</t>
        </is>
      </c>
      <c r="N79" s="28" t="n"/>
      <c r="O79" s="29">
        <f>HYPERLINK(_xlfn.CONCAT("https://nvd.nist.gov/vuln/search/results?form_type=Basic&amp;results_type=overview&amp;query=",$B79,"&amp;search_type=all&amp;isCpeNameSearch=false"),CONCATENATE("NVD NIST ",$B79," link"))</f>
        <v/>
      </c>
      <c r="P79" s="64" t="inlineStr">
        <is>
          <t>REVIEW - large number of entries returned</t>
        </is>
      </c>
      <c r="Q79" s="29">
        <f>HYPERLINK(CONCATENATE("https://cve.mitre.org/cgi-bin/cvekey.cgi?keyword=",$B79),CONCATENATE("CVE MITRE ",$B79," link"))</f>
        <v/>
      </c>
      <c r="R79" s="64" t="inlineStr">
        <is>
          <t>REVIEW - large number of entries returned</t>
        </is>
      </c>
      <c r="S79" s="29">
        <f>HYPERLINK(CONCATENATE("https://security.snyk.io/vuln/pip?search=",$B79),CONCATENATE("Snyk ",$B79," link"))</f>
        <v/>
      </c>
      <c r="T79" s="49" t="inlineStr">
        <is>
          <t>None found</t>
        </is>
      </c>
      <c r="U79" s="29">
        <f>HYPERLINK(CONCATENATE("https://www.exploit-db.com/search?q=",$B79,"&amp;verified=true"),CONCATENATE("Exploit-DB ",$B79," link"))</f>
        <v/>
      </c>
      <c r="V79" s="49" t="inlineStr">
        <is>
          <t>None found</t>
        </is>
      </c>
      <c r="W79" s="64" t="inlineStr">
        <is>
          <t>FURTHER REVIEW REQUIRED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27" t="n">
        <v>44374</v>
      </c>
      <c r="F80" s="34" t="inlineStr">
        <is>
          <t>21.6.0</t>
        </is>
      </c>
      <c r="G80" s="61">
        <f>HYPERLINK(_xlfn.CONCAT("https://pypi.org/project/",$B80,"/",$F80))</f>
        <v/>
      </c>
      <c r="H80" s="32" t="n">
        <v>44374</v>
      </c>
      <c r="I80" s="47" t="inlineStr">
        <is>
          <t>Python &gt;=3.6</t>
        </is>
      </c>
      <c r="J80" s="47" t="inlineStr">
        <is>
          <t>5 - Production/ Stable</t>
        </is>
      </c>
      <c r="K80" s="29" t="inlineStr">
        <is>
          <t>https://github.com/jazzband/contextlib2</t>
        </is>
      </c>
      <c r="L80" s="29">
        <f>HYPERLINK(_xlfn.CONCAT($K80,"/security"))</f>
        <v/>
      </c>
      <c r="M80" s="55" t="inlineStr">
        <is>
          <t>No published security advisories</t>
        </is>
      </c>
      <c r="N80" s="28" t="n"/>
      <c r="O80" s="29">
        <f>HYPERLINK(_xlfn.CONCAT("https://nvd.nist.gov/vuln/search/results?form_type=Basic&amp;results_type=overview&amp;query=",$B80,"&amp;search_type=all&amp;isCpeNameSearch=false"),CONCATENATE("NVD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49" t="inlineStr">
        <is>
          <t>None found</t>
        </is>
      </c>
      <c r="U80" s="29">
        <f>HYPERLINK(CONCATENATE("https://www.exploit-db.com/search?q=",$B80,"&amp;verified=true"),CONCATENATE("Exploit-DB ",$B80," link"))</f>
        <v/>
      </c>
      <c r="V80" s="49" t="inlineStr">
        <is>
          <t>None found</t>
        </is>
      </c>
      <c r="W80" s="49" t="inlineStr">
        <is>
          <t>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27" t="n">
        <v>44806</v>
      </c>
      <c r="F81" s="34" t="inlineStr">
        <is>
          <t>1.3.2</t>
        </is>
      </c>
      <c r="G81" s="61">
        <f>HYPERLINK(_xlfn.CONCAT("https://pypi.org/project/",$B81,"/",$F81))</f>
        <v/>
      </c>
      <c r="H81" s="32" t="n">
        <v>45763</v>
      </c>
      <c r="I81" s="47" t="inlineStr">
        <is>
          <t>Python &gt;=3.10</t>
        </is>
      </c>
      <c r="J81" s="47" t="inlineStr">
        <is>
          <t>5 - Production/ Stable</t>
        </is>
      </c>
      <c r="K81" s="29" t="inlineStr">
        <is>
          <t>https://github.com/contourpy/contourpy</t>
        </is>
      </c>
      <c r="L81" s="29">
        <f>HYPERLINK(_xlfn.CONCAT($K81,"/security"))</f>
        <v/>
      </c>
      <c r="M81" s="55" t="inlineStr">
        <is>
          <t>No published security advisories</t>
        </is>
      </c>
      <c r="N81" s="28" t="n"/>
      <c r="O81" s="29">
        <f>HYPERLINK(_xlfn.CONCAT("https://nvd.nist.gov/vuln/search/results?form_type=Basic&amp;results_type=overview&amp;query=",$B81,"&amp;search_type=all&amp;isCpeNameSearch=false"),CONCATENATE("NVD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49" t="inlineStr">
        <is>
          <t>None found</t>
        </is>
      </c>
      <c r="U81" s="29">
        <f>HYPERLINK(CONCATENATE("https://www.exploit-db.com/search?q=",$B81,"&amp;verified=true"),CONCATENATE("Exploit-DB ",$B81," link"))</f>
        <v/>
      </c>
      <c r="V81" s="49" t="inlineStr">
        <is>
          <t>None found</t>
        </is>
      </c>
      <c r="W81" s="49" t="inlineStr">
        <is>
          <t>PROCEED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27" t="n">
        <v>44330</v>
      </c>
      <c r="F82" s="34" t="inlineStr">
        <is>
          <t>2.6.0</t>
        </is>
      </c>
      <c r="G82" s="61">
        <f>HYPERLINK(_xlfn.CONCAT("https://pypi.org/project/",$B82,"/",$F82))</f>
        <v/>
      </c>
      <c r="H82" s="32" t="n">
        <v>45344</v>
      </c>
      <c r="I82" s="47" t="inlineStr">
        <is>
          <t>Python &gt;=3.7</t>
        </is>
      </c>
      <c r="J82" s="47" t="inlineStr">
        <is>
          <t>5 - Production/ Stable</t>
        </is>
      </c>
      <c r="K82" s="29" t="inlineStr">
        <is>
          <t>https://github.com/cookiecutter/cookiecutter</t>
        </is>
      </c>
      <c r="L82" s="29">
        <f>HYPERLINK(_xlfn.CONCAT($K82,"/security"))</f>
        <v/>
      </c>
      <c r="M82" s="55" t="inlineStr">
        <is>
          <t>No published security advisories</t>
        </is>
      </c>
      <c r="N82" s="66" t="inlineStr">
        <is>
          <t>https://nvd.nist.gov/vuln/detail/CVE-2022-24065</t>
        </is>
      </c>
      <c r="O82" s="29">
        <f>HYPERLINK(_xlfn.CONCAT("https://nvd.nist.gov/vuln/search/results?form_type=Basic&amp;results_type=overview&amp;query=",$B82,"&amp;search_type=all&amp;isCpeNameSearch=false"),CONCATENATE("NVD NIST ",$B82," link"))</f>
        <v/>
      </c>
      <c r="P82" s="36" t="inlineStr">
        <is>
          <t>Package version not listed</t>
        </is>
      </c>
      <c r="Q82" s="29">
        <f>HYPERLINK(CONCATENATE("https://cve.mitre.org/cgi-bin/cvekey.cgi?keyword=",$B82),CONCATENATE("CVE MITRE ",$B82," link"))</f>
        <v/>
      </c>
      <c r="R82" s="36" t="inlineStr">
        <is>
          <t>Package version not listed</t>
        </is>
      </c>
      <c r="S82" s="29">
        <f>HYPERLINK(CONCATENATE("https://security.snyk.io/vuln/pip?search=",$B82),CONCATENATE("Snyk ",$B82," link"))</f>
        <v/>
      </c>
      <c r="T82" s="36" t="inlineStr">
        <is>
          <t>Package version not listed</t>
        </is>
      </c>
      <c r="U82" s="29">
        <f>HYPERLINK(CONCATENATE("https://www.exploit-db.com/search?q=",$B82,"&amp;verified=true"),CONCATENATE("Exploit-DB ",$B82," link"))</f>
        <v/>
      </c>
      <c r="V82" s="49" t="inlineStr">
        <is>
          <t>None found</t>
        </is>
      </c>
      <c r="W82" s="44" t="inlineStr">
        <is>
          <t>EXPEDITE UPGRADE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27" t="n">
        <v>45107</v>
      </c>
      <c r="F83" s="34" t="inlineStr">
        <is>
          <t>7.9.1</t>
        </is>
      </c>
      <c r="G83" s="61">
        <f>HYPERLINK(_xlfn.CONCAT("https://pypi.org/project/",$B83,"/",$F83))</f>
        <v/>
      </c>
      <c r="H83" s="32" t="n">
        <v>45821</v>
      </c>
      <c r="I83" s="47" t="inlineStr">
        <is>
          <t>Python &gt;=3.9</t>
        </is>
      </c>
      <c r="J83" s="47" t="inlineStr">
        <is>
          <t>5 - Production/ Stable</t>
        </is>
      </c>
      <c r="K83" s="29" t="inlineStr">
        <is>
          <t>https://github.com/nedbat/coveragepy</t>
        </is>
      </c>
      <c r="L83" s="29">
        <f>HYPERLINK(_xlfn.CONCAT($K83,"/security"))</f>
        <v/>
      </c>
      <c r="M83" s="55" t="inlineStr">
        <is>
          <t>No published security advisories</t>
        </is>
      </c>
      <c r="N83" s="28" t="n"/>
      <c r="O83" s="29">
        <f>HYPERLINK(_xlfn.CONCAT("https://nvd.nist.gov/vuln/search/results?form_type=Basic&amp;results_type=overview&amp;query=",$B83,"&amp;search_type=all&amp;isCpeNameSearch=false"),CONCATENATE("NVD NIST ",$B83," link"))</f>
        <v/>
      </c>
      <c r="P83" s="64" t="inlineStr">
        <is>
          <t>REVIEW - large number of entries returned</t>
        </is>
      </c>
      <c r="Q83" s="29">
        <f>HYPERLINK(CONCATENATE("https://cve.mitre.org/cgi-bin/cvekey.cgi?keyword=",$B83),CONCATENATE("CVE MITRE ",$B83," link"))</f>
        <v/>
      </c>
      <c r="R83" s="64" t="inlineStr">
        <is>
          <t>REVIEW - large number of entries returned</t>
        </is>
      </c>
      <c r="S83" s="29">
        <f>HYPERLINK(CONCATENATE("https://security.snyk.io/vuln/pip?search=",$B83),CONCATENATE("Snyk ",$B83," link"))</f>
        <v/>
      </c>
      <c r="T83" s="49" t="inlineStr">
        <is>
          <t>None found</t>
        </is>
      </c>
      <c r="U83" s="29">
        <f>HYPERLINK(CONCATENATE("https://www.exploit-db.com/search?q=",$B83,"&amp;verified=true"),CONCATENATE("Exploit-DB ",$B83," link"))</f>
        <v/>
      </c>
      <c r="V83" s="36" t="inlineStr">
        <is>
          <t>Package version not listed</t>
        </is>
      </c>
      <c r="W83" s="64" t="inlineStr">
        <is>
          <t>FURTHER REVIEW REQUIRED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27" t="n">
        <v>44965</v>
      </c>
      <c r="F84" s="34" t="inlineStr">
        <is>
          <t>45.0.4</t>
        </is>
      </c>
      <c r="G84" s="61">
        <f>HYPERLINK(_xlfn.CONCAT("https://pypi.org/project/",$B84,"/",$F84))</f>
        <v/>
      </c>
      <c r="H84" s="32" t="n">
        <v>45818</v>
      </c>
      <c r="I84" s="47" t="inlineStr">
        <is>
          <t>Python !=3.9.0, !=3.9.1, &gt;=3.7</t>
        </is>
      </c>
      <c r="J84" s="47" t="inlineStr">
        <is>
          <t>5 - Production/ Stable</t>
        </is>
      </c>
      <c r="K84" s="29" t="inlineStr">
        <is>
          <t>https://github.com/pyca/cryptography/</t>
        </is>
      </c>
      <c r="L84" s="29">
        <f>HYPERLINK(_xlfn.CONCAT($K84,"/security"))</f>
        <v/>
      </c>
      <c r="M84" s="36" t="inlineStr">
        <is>
          <t>Current package version not listed</t>
        </is>
      </c>
      <c r="N84" s="65" t="inlineStr">
        <is>
          <t>CVE-2024-6119
Affected versions
&gt;=37.0.0,&lt;=43.0.0</t>
        </is>
      </c>
      <c r="O84" s="29">
        <f>HYPERLINK(_xlfn.CONCAT("https://nvd.nist.gov/vuln/search/results?form_type=Basic&amp;results_type=overview&amp;query=",$B84,"&amp;search_type=all&amp;isCpeNameSearch=false"),CONCATENATE("NVD NIST ",$B84," link"))</f>
        <v/>
      </c>
      <c r="P84" s="36" t="inlineStr">
        <is>
          <t>Package version not listed</t>
        </is>
      </c>
      <c r="Q84" s="29">
        <f>HYPERLINK(CONCATENATE("https://cve.mitre.org/cgi-bin/cvekey.cgi?keyword=",$B84),CONCATENATE("CVE MITRE ",$B84," link"))</f>
        <v/>
      </c>
      <c r="R84" s="36" t="inlineStr">
        <is>
          <t>Package version not listed</t>
        </is>
      </c>
      <c r="S84" s="29">
        <f>HYPERLINK(CONCATENATE("https://security.snyk.io/vuln/pip?search=",$B84),CONCATENATE("Snyk ",$B84," link"))</f>
        <v/>
      </c>
      <c r="T84" s="36" t="inlineStr">
        <is>
          <t>Package version not listed</t>
        </is>
      </c>
      <c r="U84" s="29">
        <f>HYPERLINK(CONCATENATE("https://www.exploit-db.com/search?q=",$B84,"&amp;verified=true"),CONCATENATE("Exploit-DB ",$B84," link"))</f>
        <v/>
      </c>
      <c r="V84" s="36" t="inlineStr">
        <is>
          <t>Package version not listed</t>
        </is>
      </c>
      <c r="W84" s="49" t="inlineStr">
        <is>
          <t>PROCEED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27" t="n">
        <v>47339</v>
      </c>
      <c r="F85" s="34" t="inlineStr">
        <is>
          <t>1.3.0</t>
        </is>
      </c>
      <c r="G85" s="61">
        <f>HYPERLINK(_xlfn.CONCAT("https://pypi.org/project/",$B85,"/",$F85))</f>
        <v/>
      </c>
      <c r="H85" s="32" t="n">
        <v>45726</v>
      </c>
      <c r="I85" s="47" t="inlineStr">
        <is>
          <t>Python &gt;=3.9</t>
        </is>
      </c>
      <c r="J85" s="47" t="inlineStr">
        <is>
          <t>4 - Beta</t>
        </is>
      </c>
      <c r="K85" s="29" t="inlineStr">
        <is>
          <t>https://github.com/scrapy/cssselect</t>
        </is>
      </c>
      <c r="L85" s="29">
        <f>HYPERLINK(_xlfn.CONCAT($K85,"/security"))</f>
        <v/>
      </c>
      <c r="M85" s="55" t="inlineStr">
        <is>
          <t>No published security advisories</t>
        </is>
      </c>
      <c r="N85" s="28" t="n"/>
      <c r="O85" s="29">
        <f>HYPERLINK(_xlfn.CONCAT("https://nvd.nist.gov/vuln/search/results?form_type=Basic&amp;results_type=overview&amp;query=",$B85,"&amp;search_type=all&amp;isCpeNameSearch=false"),CONCATENATE("NVD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49" t="inlineStr">
        <is>
          <t>None found</t>
        </is>
      </c>
      <c r="U85" s="29">
        <f>HYPERLINK(CONCATENATE("https://www.exploit-db.com/search?q=",$B85,"&amp;verified=true"),CONCATENATE("Exploit-DB ",$B85," link"))</f>
        <v/>
      </c>
      <c r="V85" s="49" t="inlineStr">
        <is>
          <t>None found</t>
        </is>
      </c>
      <c r="W85" s="49" t="inlineStr">
        <is>
          <t>PROCEED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27" t="n">
        <v>44468</v>
      </c>
      <c r="F86" s="34" t="inlineStr">
        <is>
          <t>0.12.1</t>
        </is>
      </c>
      <c r="G86" s="61">
        <f>HYPERLINK(_xlfn.CONCAT("https://pypi.org/project/",$B86,"/",$F86))</f>
        <v/>
      </c>
      <c r="H86" s="32" t="n">
        <v>45145</v>
      </c>
      <c r="I86" s="47" t="inlineStr">
        <is>
          <t>Python &gt;=3.8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29">
        <f>HYPERLINK(_xlfn.CONCAT($K86,"/security"))</f>
        <v/>
      </c>
      <c r="M86" s="55" t="inlineStr">
        <is>
          <t>No published security advisories</t>
        </is>
      </c>
      <c r="N86" s="28" t="n"/>
      <c r="O86" s="29">
        <f>HYPERLINK(_xlfn.CONCAT("https://nvd.nist.gov/vuln/search/results?form_type=Basic&amp;results_type=overview&amp;query=",$B86,"&amp;search_type=all&amp;isCpeNameSearch=false"),CONCATENATE("NVD NIST ",$B86," link"))</f>
        <v/>
      </c>
      <c r="P86" s="36" t="inlineStr">
        <is>
          <t>Package version not listed</t>
        </is>
      </c>
      <c r="Q86" s="29">
        <f>HYPERLINK(CONCATENATE("https://cve.mitre.org/cgi-bin/cvekey.cgi?keyword=",$B86),CONCATENATE("CVE MITRE ",$B86," link"))</f>
        <v/>
      </c>
      <c r="R86" s="36" t="inlineStr">
        <is>
          <t>Package version not listed</t>
        </is>
      </c>
      <c r="S86" s="29">
        <f>HYPERLINK(CONCATENATE("https://security.snyk.io/vuln/pip?search=",$B86),CONCATENATE("Snyk ",$B86," link"))</f>
        <v/>
      </c>
      <c r="T86" s="49" t="inlineStr">
        <is>
          <t>None found</t>
        </is>
      </c>
      <c r="U86" s="29">
        <f>HYPERLINK(CONCATENATE("https://www.exploit-db.com/search?q=",$B86,"&amp;verified=true"),CONCATENATE("Exploit-DB ",$B86," link"))</f>
        <v/>
      </c>
      <c r="V86" s="49" t="inlineStr">
        <is>
          <t>None found</t>
        </is>
      </c>
      <c r="W86" s="49" t="inlineStr">
        <is>
          <t>PROCEED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27" t="n">
        <v>45125</v>
      </c>
      <c r="F87" s="34" t="inlineStr">
        <is>
          <t>3.1.2</t>
        </is>
      </c>
      <c r="G87" s="61">
        <f>HYPERLINK(_xlfn.CONCAT("https://pypi.org/project/",$B87,"/",$F87))</f>
        <v/>
      </c>
      <c r="H87" s="32" t="n">
        <v>45847</v>
      </c>
      <c r="I87" s="47" t="inlineStr">
        <is>
          <t>Python &gt;=3.8</t>
        </is>
      </c>
      <c r="J87" s="47" t="inlineStr">
        <is>
          <t>5 - Production/ Stable</t>
        </is>
      </c>
      <c r="K87" s="29" t="inlineStr">
        <is>
          <t>https://github.com/cython/cython</t>
        </is>
      </c>
      <c r="L87" s="29">
        <f>HYPERLINK(_xlfn.CONCAT($K87,"/security"))</f>
        <v/>
      </c>
      <c r="M87" s="55" t="inlineStr">
        <is>
          <t>No published security advisories</t>
        </is>
      </c>
      <c r="N87" s="28" t="n"/>
      <c r="O87" s="29">
        <f>HYPERLINK(_xlfn.CONCAT("https://nvd.nist.gov/vuln/search/results?form_type=Basic&amp;results_type=overview&amp;query=",$B87,"&amp;search_type=all&amp;isCpeNameSearch=false"),CONCATENATE("NVD NIST ",$B87," link"))</f>
        <v/>
      </c>
      <c r="P87" s="36" t="inlineStr">
        <is>
          <t>Package version not listed</t>
        </is>
      </c>
      <c r="Q87" s="29">
        <f>HYPERLINK(CONCATENATE("https://cve.mitre.org/cgi-bin/cvekey.cgi?keyword=",$B87),CONCATENATE("CVE MITRE ",$B87," link"))</f>
        <v/>
      </c>
      <c r="R87" s="36" t="inlineStr">
        <is>
          <t>Package version not listed</t>
        </is>
      </c>
      <c r="S87" s="29">
        <f>HYPERLINK(CONCATENATE("https://security.snyk.io/vuln/pip?search=",$B87),CONCATENATE("Snyk ",$B87," link"))</f>
        <v/>
      </c>
      <c r="T87" s="49" t="inlineStr">
        <is>
          <t>None found</t>
        </is>
      </c>
      <c r="U87" s="29">
        <f>HYPERLINK(CONCATENATE("https://www.exploit-db.com/search?q=",$B87,"&amp;verified=true"),CONCATENATE("Exploit-DB ",$B87," link"))</f>
        <v/>
      </c>
      <c r="V87" s="49" t="inlineStr">
        <is>
          <t>None found</t>
        </is>
      </c>
      <c r="W87" s="49" t="inlineStr">
        <is>
          <t>PROCEED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27" t="n">
        <v>44753</v>
      </c>
      <c r="F88" s="34" t="inlineStr">
        <is>
          <t>1.0.1</t>
        </is>
      </c>
      <c r="G88" s="61">
        <f>HYPERLINK(_xlfn.CONCAT("https://pypi.org/project/",$B88,"/",$F88))</f>
        <v/>
      </c>
      <c r="H88" s="32" t="n">
        <v>45639</v>
      </c>
      <c r="I88" s="47" t="inlineStr">
        <is>
          <t>Python &gt;=3.8</t>
        </is>
      </c>
      <c r="J88" s="47" t="inlineStr">
        <is>
          <t>5 - Production/ Stable</t>
        </is>
      </c>
      <c r="K88" s="29" t="inlineStr">
        <is>
          <t>https://github.com/pytoolz/cytoolz</t>
        </is>
      </c>
      <c r="L88" s="29">
        <f>HYPERLINK(_xlfn.CONCAT($K88,"/security"))</f>
        <v/>
      </c>
      <c r="M88" s="55" t="inlineStr">
        <is>
          <t>No published security advisories</t>
        </is>
      </c>
      <c r="N88" s="28" t="n"/>
      <c r="O88" s="29">
        <f>HYPERLINK(_xlfn.CONCAT("https://nvd.nist.gov/vuln/search/results?form_type=Basic&amp;results_type=overview&amp;query=",$B88,"&amp;search_type=all&amp;isCpeNameSearch=false"),CONCATENATE("NVD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49" t="inlineStr">
        <is>
          <t>None found</t>
        </is>
      </c>
      <c r="U88" s="29">
        <f>HYPERLINK(CONCATENATE("https://www.exploit-db.com/search?q=",$B88,"&amp;verified=true"),CONCATENATE("Exploit-DB ",$B88," link"))</f>
        <v/>
      </c>
      <c r="V88" s="49" t="inlineStr">
        <is>
          <t>None found</t>
        </is>
      </c>
      <c r="W88" s="49" t="inlineStr">
        <is>
          <t>PROCEED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27" t="n">
        <v>45022</v>
      </c>
      <c r="F89" s="34" t="inlineStr">
        <is>
          <t>2024.7.0</t>
        </is>
      </c>
      <c r="G89" s="61">
        <f>HYPERLINK(_xlfn.CONCAT("https://pypi.org/project/",$B89,"/",$F89))</f>
        <v/>
      </c>
      <c r="H89" s="32" t="n">
        <v>45553</v>
      </c>
      <c r="I89" s="47" t="inlineStr">
        <is>
          <t>Python &gt;=3.7</t>
        </is>
      </c>
      <c r="J89" s="47" t="inlineStr">
        <is>
          <t>5 - Production/ Stable</t>
        </is>
      </c>
      <c r="K89" s="29" t="inlineStr">
        <is>
          <t>https://github.com/uxlfoundation/scikit-learn-intelex</t>
        </is>
      </c>
      <c r="L89" s="29">
        <f>HYPERLINK(_xlfn.CONCAT($K89,"/security"))</f>
        <v/>
      </c>
      <c r="M89" s="55" t="inlineStr">
        <is>
          <t>No published security advisories</t>
        </is>
      </c>
      <c r="N89" s="28" t="n"/>
      <c r="O89" s="29">
        <f>HYPERLINK(_xlfn.CONCAT("https://nvd.nist.gov/vuln/search/results?form_type=Basic&amp;results_type=overview&amp;query=",$B89,"&amp;search_type=all&amp;isCpeNameSearch=false"),CONCATENATE("NVD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49" t="inlineStr">
        <is>
          <t>None found</t>
        </is>
      </c>
      <c r="U89" s="29">
        <f>HYPERLINK(CONCATENATE("https://www.exploit-db.com/search?q=",$B89,"&amp;verified=true"),CONCATENATE("Exploit-DB ",$B89," link"))</f>
        <v/>
      </c>
      <c r="V89" s="49" t="inlineStr">
        <is>
          <t>None found</t>
        </is>
      </c>
      <c r="W89" s="49" t="inlineStr">
        <is>
          <t>PROCEED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27" t="n">
        <v>44048</v>
      </c>
      <c r="F90" s="34" t="inlineStr">
        <is>
          <t>1.4.2</t>
        </is>
      </c>
      <c r="G90" s="61">
        <f>HYPERLINK(_xlfn.CONCAT("https://pypi.org/project/",$B90,"/",$F90))</f>
        <v/>
      </c>
      <c r="H90" s="32" t="n">
        <v>45782</v>
      </c>
      <c r="I90" s="60" t="inlineStr">
        <is>
          <t>n/a</t>
        </is>
      </c>
      <c r="J90" s="53" t="inlineStr">
        <is>
          <t>3 - Alpha</t>
        </is>
      </c>
      <c r="K90" s="29" t="inlineStr">
        <is>
          <t>https://github.com/paulfitz/daff</t>
        </is>
      </c>
      <c r="L90" s="29">
        <f>HYPERLINK(_xlfn.CONCAT($K90,"/security"))</f>
        <v/>
      </c>
      <c r="M90" s="55" t="inlineStr">
        <is>
          <t>No published security advisories</t>
        </is>
      </c>
      <c r="N90" s="28" t="n"/>
      <c r="O90" s="29">
        <f>HYPERLINK(_xlfn.CONCAT("https://nvd.nist.gov/vuln/search/results?form_type=Basic&amp;results_type=overview&amp;query=",$B90,"&amp;search_type=all&amp;isCpeNameSearch=false"),CONCATENATE("NVD NIST ",$B90," link"))</f>
        <v/>
      </c>
      <c r="P90" s="36" t="inlineStr">
        <is>
          <t>Package version not listed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49" t="inlineStr">
        <is>
          <t>None found</t>
        </is>
      </c>
      <c r="U90" s="29">
        <f>HYPERLINK(CONCATENATE("https://www.exploit-db.com/search?q=",$B90,"&amp;verified=true"),CONCATENATE("Exploit-DB ",$B90," link"))</f>
        <v/>
      </c>
      <c r="V90" s="36" t="inlineStr">
        <is>
          <t>Package version not listed</t>
        </is>
      </c>
      <c r="W90" s="49" t="inlineStr">
        <is>
          <t>PROCEED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27" t="n">
        <v>45107</v>
      </c>
      <c r="F91" s="34" t="inlineStr">
        <is>
          <t>3.0.4</t>
        </is>
      </c>
      <c r="G91" s="61">
        <f>HYPERLINK(_xlfn.CONCAT("https://pypi.org/project/",$B91,"/",$F91))</f>
        <v/>
      </c>
      <c r="H91" s="32" t="n">
        <v>45772</v>
      </c>
      <c r="I91" s="47" t="inlineStr">
        <is>
          <t>Python &gt;=3.8</t>
        </is>
      </c>
      <c r="J91" s="47" t="inlineStr">
        <is>
          <t>5 - Production/ Stable</t>
        </is>
      </c>
      <c r="K91" s="29" t="inlineStr">
        <is>
          <t>https://github.com/plotly/dash</t>
        </is>
      </c>
      <c r="L91" s="29">
        <f>HYPERLINK(_xlfn.CONCAT($K91,"/security"))</f>
        <v/>
      </c>
      <c r="M91" s="55" t="inlineStr">
        <is>
          <t>No published security advisories</t>
        </is>
      </c>
      <c r="N91" s="28" t="n"/>
      <c r="O91" s="29">
        <f>HYPERLINK(_xlfn.CONCAT("https://nvd.nist.gov/vuln/search/results?form_type=Basic&amp;results_type=overview&amp;query=",$B91,"&amp;search_type=all&amp;isCpeNameSearch=false"),CONCATENATE("NVD NIST ",$B91," link"))</f>
        <v/>
      </c>
      <c r="P91" s="64" t="inlineStr">
        <is>
          <t>REVIEW - large number of entries returned</t>
        </is>
      </c>
      <c r="Q91" s="29">
        <f>HYPERLINK(CONCATENATE("https://cve.mitre.org/cgi-bin/cvekey.cgi?keyword=",$B91),CONCATENATE("CVE MITRE ",$B91," link"))</f>
        <v/>
      </c>
      <c r="R91" s="64" t="inlineStr">
        <is>
          <t>REVIEW - large number of entries returned</t>
        </is>
      </c>
      <c r="S91" s="29">
        <f>HYPERLINK(CONCATENATE("https://security.snyk.io/vuln/pip?search=",$B91),CONCATENATE("Snyk ",$B91," link"))</f>
        <v/>
      </c>
      <c r="T91" s="36" t="inlineStr">
        <is>
          <t>Package version not listed</t>
        </is>
      </c>
      <c r="U91" s="29">
        <f>HYPERLINK(CONCATENATE("https://www.exploit-db.com/search?q=",$B91,"&amp;verified=true"),CONCATENATE("Exploit-DB ",$B91," link"))</f>
        <v/>
      </c>
      <c r="V91" s="36" t="inlineStr">
        <is>
          <t>Package version not listed</t>
        </is>
      </c>
      <c r="W91" s="64" t="inlineStr">
        <is>
          <t>FURTHER REVIEW REQUIRED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27" t="n">
        <v>44443</v>
      </c>
      <c r="F92" s="34" t="inlineStr">
        <is>
          <t>2.0.0</t>
        </is>
      </c>
      <c r="G92" s="61">
        <f>HYPERLINK(_xlfn.CONCAT("https://pypi.org/project/",$B92,"/",$F92))</f>
        <v/>
      </c>
      <c r="H92" s="32" t="n">
        <v>44443</v>
      </c>
      <c r="I92" s="60" t="inlineStr">
        <is>
          <t>n/a</t>
        </is>
      </c>
      <c r="J92" s="60" t="inlineStr">
        <is>
          <t>n/a</t>
        </is>
      </c>
      <c r="K92" s="29" t="inlineStr">
        <is>
          <t>https://github.com/plotly/dash-core-components/security</t>
        </is>
      </c>
      <c r="L92" s="29">
        <f>HYPERLINK(_xlfn.CONCAT($K92,"/security"))</f>
        <v/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29">
        <f>HYPERLINK(_xlfn.CONCAT("https://nvd.nist.gov/vuln/search/results?form_type=Basic&amp;results_type=overview&amp;query=",$B92,"&amp;search_type=all&amp;isCpeNameSearch=false"),CONCATENATE("NVD NIST ",$B92," link"))</f>
        <v/>
      </c>
      <c r="P92" s="63" t="inlineStr">
        <is>
          <t>CVE-2024-21485</t>
        </is>
      </c>
      <c r="Q92" s="29">
        <f>HYPERLINK(CONCATENATE("https://cve.mitre.org/cgi-bin/cvekey.cgi?keyword=",$B92),CONCATENATE("CVE MITRE ",$B92," link"))</f>
        <v/>
      </c>
      <c r="R92" s="63" t="inlineStr">
        <is>
          <t>CVE-2024-21485</t>
        </is>
      </c>
      <c r="S92" s="29">
        <f>HYPERLINK(CONCATENATE("https://security.snyk.io/vuln/pip?search=",$B92),CONCATENATE("Snyk ",$B92," link"))</f>
        <v/>
      </c>
      <c r="T92" s="36" t="inlineStr">
        <is>
          <t>Package version not listed</t>
        </is>
      </c>
      <c r="U92" s="29">
        <f>HYPERLINK(CONCATENATE("https://www.exploit-db.com/search?q=",$B92,"&amp;verified=true"),CONCATENATE("Exploit-DB ",$B92," link"))</f>
        <v/>
      </c>
      <c r="V92" s="49" t="inlineStr">
        <is>
          <t>None found</t>
        </is>
      </c>
      <c r="W92" s="44" t="inlineStr">
        <is>
          <t>REMOVE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27" t="n">
        <v>44443</v>
      </c>
      <c r="F93" s="34" t="inlineStr">
        <is>
          <t>2.0.0</t>
        </is>
      </c>
      <c r="G93" s="61">
        <f>HYPERLINK(_xlfn.CONCAT("https://pypi.org/project/",$B93,"/",$F93))</f>
        <v/>
      </c>
      <c r="H93" s="32" t="n">
        <v>44443</v>
      </c>
      <c r="I93" s="60" t="inlineStr">
        <is>
          <t>n/a</t>
        </is>
      </c>
      <c r="J93" s="60" t="inlineStr">
        <is>
          <t>n/a</t>
        </is>
      </c>
      <c r="K93" s="29" t="inlineStr">
        <is>
          <t>https://github.com/plotly/dash-html-components</t>
        </is>
      </c>
      <c r="L93" s="29">
        <f>HYPERLINK(_xlfn.CONCAT($K93,"/security"))</f>
        <v/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29">
        <f>HYPERLINK(_xlfn.CONCAT("https://nvd.nist.gov/vuln/search/results?form_type=Basic&amp;results_type=overview&amp;query=",$B93,"&amp;search_type=all&amp;isCpeNameSearch=false"),CONCATENATE("NVD NIST ",$B93," link"))</f>
        <v/>
      </c>
      <c r="P93" s="36" t="inlineStr">
        <is>
          <t>Package version not listed</t>
        </is>
      </c>
      <c r="Q93" s="29">
        <f>HYPERLINK(CONCATENATE("https://cve.mitre.org/cgi-bin/cvekey.cgi?keyword=",$B93),CONCATENATE("CVE MITRE ",$B93," link"))</f>
        <v/>
      </c>
      <c r="R93" s="36" t="inlineStr">
        <is>
          <t>Package version not listed</t>
        </is>
      </c>
      <c r="S93" s="29">
        <f>HYPERLINK(CONCATENATE("https://security.snyk.io/vuln/pip?search=",$B93),CONCATENATE("Snyk ",$B93," link"))</f>
        <v/>
      </c>
      <c r="T93" s="36" t="inlineStr">
        <is>
          <t>Package version not listed</t>
        </is>
      </c>
      <c r="U93" s="29">
        <f>HYPERLINK(CONCATENATE("https://www.exploit-db.com/search?q=",$B93,"&amp;verified=true"),CONCATENATE("Exploit-DB ",$B93," link"))</f>
        <v/>
      </c>
      <c r="V93" s="49" t="inlineStr">
        <is>
          <t>None found</t>
        </is>
      </c>
      <c r="W93" s="44" t="inlineStr">
        <is>
          <t>REMOVE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27" t="n">
        <v>44295</v>
      </c>
      <c r="F94" s="34" t="inlineStr">
        <is>
          <t>1.9.1</t>
        </is>
      </c>
      <c r="G94" s="61">
        <f>HYPERLINK(_xlfn.CONCAT("https://pypi.org/project/",$B94,"/",$F94))</f>
        <v/>
      </c>
      <c r="H94" s="32" t="n">
        <v>44295</v>
      </c>
      <c r="I94" s="60" t="inlineStr">
        <is>
          <t>n/a</t>
        </is>
      </c>
      <c r="J94" s="60" t="inlineStr">
        <is>
          <t>n/a</t>
        </is>
      </c>
      <c r="K94" s="29" t="inlineStr">
        <is>
          <t>https://github.com/plotly/dash-renderer</t>
        </is>
      </c>
      <c r="L94" s="29">
        <f>HYPERLINK(_xlfn.CONCAT($K94,"/security"))</f>
        <v/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29">
        <f>HYPERLINK(_xlfn.CONCAT("https://nvd.nist.gov/vuln/search/results?form_type=Basic&amp;results_type=overview&amp;query=",$B94,"&amp;search_type=all&amp;isCpeNameSearch=false"),CONCATENATE("NVD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49" t="inlineStr">
        <is>
          <t>None found</t>
        </is>
      </c>
      <c r="U94" s="29">
        <f>HYPERLINK(CONCATENATE("https://www.exploit-db.com/search?q=",$B94,"&amp;verified=true"),CONCATENATE("Exploit-DB ",$B94," link"))</f>
        <v/>
      </c>
      <c r="V94" s="49" t="inlineStr">
        <is>
          <t>None found</t>
        </is>
      </c>
      <c r="W94" s="44" t="inlineStr">
        <is>
          <t>REMOVE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27" t="n">
        <v>44443</v>
      </c>
      <c r="F95" s="34" t="inlineStr">
        <is>
          <t>5.0.0</t>
        </is>
      </c>
      <c r="G95" s="61">
        <f>HYPERLINK(_xlfn.CONCAT("https://pypi.org/project/",$B95,"/",$F95))</f>
        <v/>
      </c>
      <c r="H95" s="32" t="n">
        <v>44443</v>
      </c>
      <c r="I95" s="60" t="inlineStr">
        <is>
          <t>n/a</t>
        </is>
      </c>
      <c r="J95" s="60" t="inlineStr">
        <is>
          <t>n/a</t>
        </is>
      </c>
      <c r="K95" s="29" t="inlineStr">
        <is>
          <t>https://github.com/plotly/dash-table</t>
        </is>
      </c>
      <c r="L95" s="29">
        <f>HYPERLINK(_xlfn.CONCAT($K95,"/security"))</f>
        <v/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29">
        <f>HYPERLINK(_xlfn.CONCAT("https://nvd.nist.gov/vuln/search/results?form_type=Basic&amp;results_type=overview&amp;query=",$B95,"&amp;search_type=all&amp;isCpeNameSearch=false"),CONCATENATE("NVD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36" t="inlineStr">
        <is>
          <t>Package version not listed</t>
        </is>
      </c>
      <c r="U95" s="29">
        <f>HYPERLINK(CONCATENATE("https://www.exploit-db.com/search?q=",$B95,"&amp;verified=true"),CONCATENATE("Exploit-DB ",$B95," link"))</f>
        <v/>
      </c>
      <c r="V95" s="49" t="inlineStr">
        <is>
          <t>None found</t>
        </is>
      </c>
      <c r="W95" s="44" t="inlineStr">
        <is>
          <t>REMOVE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27" t="n">
        <v>45087</v>
      </c>
      <c r="F96" s="34" t="inlineStr">
        <is>
          <t>2025.5.1</t>
        </is>
      </c>
      <c r="G96" s="61">
        <f>HYPERLINK(_xlfn.CONCAT("https://pypi.org/project/",$B96,"/",$F96))</f>
        <v/>
      </c>
      <c r="H96" s="32" t="n">
        <v>45798</v>
      </c>
      <c r="I96" s="47" t="inlineStr">
        <is>
          <t>Python &gt;=3.10</t>
        </is>
      </c>
      <c r="J96" s="47" t="inlineStr">
        <is>
          <t>5 - Production/ Stable</t>
        </is>
      </c>
      <c r="K96" s="29" t="inlineStr">
        <is>
          <t>https://github.com/dask/dask/</t>
        </is>
      </c>
      <c r="L96" s="29">
        <f>HYPERLINK(_xlfn.CONCAT($K96,"/security"))</f>
        <v/>
      </c>
      <c r="M96" s="55" t="inlineStr">
        <is>
          <t>No published security advisories</t>
        </is>
      </c>
      <c r="N96" s="28" t="n"/>
      <c r="O96" s="29">
        <f>HYPERLINK(_xlfn.CONCAT("https://nvd.nist.gov/vuln/search/results?form_type=Basic&amp;results_type=overview&amp;query=",$B96,"&amp;search_type=all&amp;isCpeNameSearch=false"),CONCATENATE("NVD NIST ",$B96," link"))</f>
        <v/>
      </c>
      <c r="P96" s="36" t="inlineStr">
        <is>
          <t>Package version not listed</t>
        </is>
      </c>
      <c r="Q96" s="29">
        <f>HYPERLINK(CONCATENATE("https://cve.mitre.org/cgi-bin/cvekey.cgi?keyword=",$B96),CONCATENATE("CVE MITRE ",$B96," link"))</f>
        <v/>
      </c>
      <c r="R96" s="36" t="inlineStr">
        <is>
          <t>Package version not listed</t>
        </is>
      </c>
      <c r="S96" s="29">
        <f>HYPERLINK(CONCATENATE("https://security.snyk.io/vuln/pip?search=",$B96),CONCATENATE("Snyk ",$B96," link"))</f>
        <v/>
      </c>
      <c r="T96" s="36" t="inlineStr">
        <is>
          <t>Package version not listed</t>
        </is>
      </c>
      <c r="U96" s="29">
        <f>HYPERLINK(CONCATENATE("https://www.exploit-db.com/search?q=",$B96,"&amp;verified=true"),CONCATENATE("Exploit-DB ",$B96," link"))</f>
        <v/>
      </c>
      <c r="V96" s="49" t="inlineStr">
        <is>
          <t>None found</t>
        </is>
      </c>
      <c r="W96" s="49" t="inlineStr">
        <is>
          <t>PROCEED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27" t="n">
        <v>43397</v>
      </c>
      <c r="F97" s="65" t="inlineStr">
        <is>
          <t>0.3.2</t>
        </is>
      </c>
      <c r="G97" s="61">
        <f>HYPERLINK(_xlfn.CONCAT("https://pypi.org/project/",$B97,"/",$F97))</f>
        <v/>
      </c>
      <c r="H97" s="32" t="n">
        <v>45260</v>
      </c>
      <c r="I97" s="60" t="inlineStr">
        <is>
          <t>n/a</t>
        </is>
      </c>
      <c r="J97" s="60" t="inlineStr">
        <is>
          <t>n/a</t>
        </is>
      </c>
      <c r="K97" s="29" t="inlineStr">
        <is>
          <t>https://github.com/dask/dask-glm/</t>
        </is>
      </c>
      <c r="L97" s="29">
        <f>HYPERLINK(_xlfn.CONCAT($K97,"/security"))</f>
        <v/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29">
        <f>HYPERLINK(_xlfn.CONCAT("https://nvd.nist.gov/vuln/search/results?form_type=Basic&amp;results_type=overview&amp;query=",$B97,"&amp;search_type=all&amp;isCpeNameSearch=false"),CONCATENATE("NVD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49" t="inlineStr">
        <is>
          <t>None found</t>
        </is>
      </c>
      <c r="U97" s="29">
        <f>HYPERLINK(CONCATENATE("https://www.exploit-db.com/search?q=",$B97,"&amp;verified=true"),CONCATENATE("Exploit-DB ",$B97," link"))</f>
        <v/>
      </c>
      <c r="V97" s="49" t="inlineStr">
        <is>
          <t>None found</t>
        </is>
      </c>
      <c r="W97" s="65" t="inlineStr">
        <is>
          <t>Library not ready for use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27" t="n">
        <v>45010</v>
      </c>
      <c r="F98" s="34" t="inlineStr">
        <is>
          <t>2025.1.0</t>
        </is>
      </c>
      <c r="G98" s="61">
        <f>HYPERLINK(_xlfn.CONCAT("https://pypi.org/project/",$B98,"/",$F98))</f>
        <v/>
      </c>
      <c r="H98" s="32" t="n">
        <v>45696</v>
      </c>
      <c r="I98" s="47" t="inlineStr">
        <is>
          <t>Python &gt;=3.10</t>
        </is>
      </c>
      <c r="J98" s="47" t="inlineStr">
        <is>
          <t>5 - Production/ Stable</t>
        </is>
      </c>
      <c r="K98" s="29" t="inlineStr">
        <is>
          <t>https://github.com/dask/dask-ml</t>
        </is>
      </c>
      <c r="L98" s="29">
        <f>HYPERLINK(_xlfn.CONCAT($K98,"/security"))</f>
        <v/>
      </c>
      <c r="M98" s="55" t="inlineStr">
        <is>
          <t>No published security advisories</t>
        </is>
      </c>
      <c r="N98" s="28" t="n"/>
      <c r="O98" s="29">
        <f>HYPERLINK(_xlfn.CONCAT("https://nvd.nist.gov/vuln/search/results?form_type=Basic&amp;results_type=overview&amp;query=",$B98,"&amp;search_type=all&amp;isCpeNameSearch=false"),CONCATENATE("NVD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49" t="inlineStr">
        <is>
          <t>None found</t>
        </is>
      </c>
      <c r="U98" s="29">
        <f>HYPERLINK(CONCATENATE("https://www.exploit-db.com/search?q=",$B98,"&amp;verified=true"),CONCATENATE("Exploit-DB ",$B98," link"))</f>
        <v/>
      </c>
      <c r="V98" s="49" t="inlineStr">
        <is>
          <t>None found</t>
        </is>
      </c>
      <c r="W98" s="49" t="inlineStr">
        <is>
          <t>PROCEED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27" t="n">
        <v>43057</v>
      </c>
      <c r="F99" s="34" t="inlineStr">
        <is>
          <t>0.2.0</t>
        </is>
      </c>
      <c r="G99" s="61">
        <f>HYPERLINK(_xlfn.CONCAT("https://pypi.org/project/",$B99,"/",$F99))</f>
        <v/>
      </c>
      <c r="H99" s="32" t="n">
        <v>43057</v>
      </c>
      <c r="I99" s="60" t="inlineStr">
        <is>
          <t>n/a</t>
        </is>
      </c>
      <c r="J99" s="60" t="inlineStr">
        <is>
          <t>n/a</t>
        </is>
      </c>
      <c r="K99" s="29" t="inlineStr">
        <is>
          <t>https://github.com/dask/dask-searchcv</t>
        </is>
      </c>
      <c r="L99" s="29">
        <f>HYPERLINK(_xlfn.CONCAT($K99,"/security"))</f>
        <v/>
      </c>
      <c r="M99" s="55" t="inlineStr">
        <is>
          <t>No published security advisories</t>
        </is>
      </c>
      <c r="N99" s="28" t="n"/>
      <c r="O99" s="29">
        <f>HYPERLINK(_xlfn.CONCAT("https://nvd.nist.gov/vuln/search/results?form_type=Basic&amp;results_type=overview&amp;query=",$B99,"&amp;search_type=all&amp;isCpeNameSearch=false"),CONCATENATE("NVD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49" t="inlineStr">
        <is>
          <t>None found</t>
        </is>
      </c>
      <c r="U99" s="29">
        <f>HYPERLINK(CONCATENATE("https://www.exploit-db.com/search?q=",$B99,"&amp;verified=true"),CONCATENATE("Exploit-DB ",$B99," link"))</f>
        <v/>
      </c>
      <c r="V99" s="49" t="inlineStr">
        <is>
          <t>None found</t>
        </is>
      </c>
      <c r="W99" s="49" t="inlineStr">
        <is>
          <t>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27" t="n">
        <v>45076</v>
      </c>
      <c r="F100" s="34" t="inlineStr">
        <is>
          <t>0.18.1</t>
        </is>
      </c>
      <c r="G100" s="61">
        <f>HYPERLINK(_xlfn.CONCAT("https://pypi.org/project/",$B100,"/",$F100))</f>
        <v/>
      </c>
      <c r="H100" s="32" t="n">
        <v>45785</v>
      </c>
      <c r="I100" s="47" t="inlineStr">
        <is>
          <t>Python &gt;=3.10</t>
        </is>
      </c>
      <c r="J100" s="47" t="inlineStr">
        <is>
          <t>5 - Production/ Stable</t>
        </is>
      </c>
      <c r="K100" s="29" t="inlineStr">
        <is>
          <t>https://github.com/holoviz/datashader</t>
        </is>
      </c>
      <c r="L100" s="29">
        <f>HYPERLINK(_xlfn.CONCAT($K100,"/security"))</f>
        <v/>
      </c>
      <c r="M100" s="55" t="inlineStr">
        <is>
          <t>No published security advisories</t>
        </is>
      </c>
      <c r="N100" s="28" t="n"/>
      <c r="O100" s="29">
        <f>HYPERLINK(_xlfn.CONCAT("https://nvd.nist.gov/vuln/search/results?form_type=Basic&amp;results_type=overview&amp;query=",$B100,"&amp;search_type=all&amp;isCpeNameSearch=false"),CONCATENATE("NVD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49" t="inlineStr">
        <is>
          <t>None found</t>
        </is>
      </c>
      <c r="U100" s="29">
        <f>HYPERLINK(CONCATENATE("https://www.exploit-db.com/search?q=",$B100,"&amp;verified=true"),CONCATENATE("Exploit-DB ",$B100," link"))</f>
        <v/>
      </c>
      <c r="V100" s="49" t="inlineStr">
        <is>
          <t>None found</t>
        </is>
      </c>
      <c r="W100" s="49" t="inlineStr">
        <is>
          <t>PROCEED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27" t="n">
        <v>42733</v>
      </c>
      <c r="F101" s="34" t="inlineStr">
        <is>
          <t>0.5.4</t>
        </is>
      </c>
      <c r="G101" s="61" t="inlineStr">
        <is>
          <t>https://github.com/blaze/datashape</t>
        </is>
      </c>
      <c r="H101" s="32" t="n">
        <v>42733</v>
      </c>
      <c r="I101" s="47" t="inlineStr">
        <is>
          <t>Python &gt;=3.9.0</t>
        </is>
      </c>
      <c r="J101" s="47" t="inlineStr">
        <is>
          <t>5 - Production/ Stable</t>
        </is>
      </c>
      <c r="K101" s="29" t="inlineStr">
        <is>
          <t>https://github.com/blaze/datashape</t>
        </is>
      </c>
      <c r="L101" s="29">
        <f>HYPERLINK(_xlfn.CONCAT($K101,"/security"))</f>
        <v/>
      </c>
      <c r="M101" s="55" t="inlineStr">
        <is>
          <t>No published security advisories</t>
        </is>
      </c>
      <c r="N101" s="28" t="n"/>
      <c r="O101" s="29">
        <f>HYPERLINK(_xlfn.CONCAT("https://nvd.nist.gov/vuln/search/results?form_type=Basic&amp;results_type=overview&amp;query=",$B101,"&amp;search_type=all&amp;isCpeNameSearch=false"),CONCATENATE("NVD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49" t="inlineStr">
        <is>
          <t>None found</t>
        </is>
      </c>
      <c r="U101" s="29">
        <f>HYPERLINK(CONCATENATE("https://www.exploit-db.com/search?q=",$B101,"&amp;verified=true"),CONCATENATE("Exploit-DB ",$B101," link"))</f>
        <v/>
      </c>
      <c r="V101" s="49" t="inlineStr">
        <is>
          <t>None found</t>
        </is>
      </c>
      <c r="W101" s="49" t="inlineStr">
        <is>
          <t>PROCEED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27" t="n">
        <v>45555</v>
      </c>
      <c r="F102" s="34" t="inlineStr">
        <is>
          <t>1.16.0</t>
        </is>
      </c>
      <c r="G102" s="61">
        <f>HYPERLINK(_xlfn.CONCAT("https://pypi.org/project/",$B102,"/",$F102))</f>
        <v/>
      </c>
      <c r="H102" s="32" t="n">
        <v>45813</v>
      </c>
      <c r="I102" s="47" t="inlineStr">
        <is>
          <t>Python &gt;=3.9.0</t>
        </is>
      </c>
      <c r="J102" s="47" t="inlineStr">
        <is>
          <t>5 - Production/ Stable</t>
        </is>
      </c>
      <c r="K102" s="29" t="inlineStr">
        <is>
          <t>https://github.com/dbt-labs/dbt-adapters#subdirectory=dbt-adapters</t>
        </is>
      </c>
      <c r="L102" s="29" t="inlineStr">
        <is>
          <t>https://github.com/dbt-labs/dbt-adapters/security</t>
        </is>
      </c>
      <c r="M102" s="55" t="inlineStr">
        <is>
          <t>No published security advisories</t>
        </is>
      </c>
      <c r="N102" s="28" t="n"/>
      <c r="O102" s="29">
        <f>HYPERLINK(_xlfn.CONCAT("https://nvd.nist.gov/vuln/search/results?form_type=Basic&amp;results_type=overview&amp;query=",$B102,"&amp;search_type=all&amp;isCpeNameSearch=false"),CONCATENATE("NVD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49" t="inlineStr">
        <is>
          <t>None found</t>
        </is>
      </c>
      <c r="U102" s="29">
        <f>HYPERLINK(CONCATENATE("https://www.exploit-db.com/search?q=",$B102,"&amp;verified=true"),CONCATENATE("Exploit-DB ",$B102," link"))</f>
        <v/>
      </c>
      <c r="V102" s="49" t="inlineStr">
        <is>
          <t>None found</t>
        </is>
      </c>
      <c r="W102" s="49" t="inlineStr">
        <is>
          <t>PROCEED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27" t="n">
        <v>45560</v>
      </c>
      <c r="F103" s="34" t="inlineStr">
        <is>
          <t>1.25.1</t>
        </is>
      </c>
      <c r="G103" s="61">
        <f>HYPERLINK(_xlfn.CONCAT("https://pypi.org/project/",$B103,"/",$F103))</f>
        <v/>
      </c>
      <c r="H103" s="32" t="n">
        <v>45841</v>
      </c>
      <c r="I103" s="47" t="inlineStr">
        <is>
          <t>Python &gt;=3.9</t>
        </is>
      </c>
      <c r="J103" s="59" t="inlineStr">
        <is>
          <t>2 - Pre-Alpha</t>
        </is>
      </c>
      <c r="K103" s="29" t="inlineStr">
        <is>
          <t>https://github.com/dbt-labs/dbt-common</t>
        </is>
      </c>
      <c r="L103" s="29">
        <f>HYPERLINK(_xlfn.CONCAT($K103,"/security"))</f>
        <v/>
      </c>
      <c r="M103" s="55" t="inlineStr">
        <is>
          <t>No published security advisories</t>
        </is>
      </c>
      <c r="N103" s="28" t="n"/>
      <c r="O103" s="29">
        <f>HYPERLINK(_xlfn.CONCAT("https://nvd.nist.gov/vuln/search/results?form_type=Basic&amp;results_type=overview&amp;query=",$B103,"&amp;search_type=all&amp;isCpeNameSearch=false"),CONCATENATE("NVD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49" t="inlineStr">
        <is>
          <t>None found</t>
        </is>
      </c>
      <c r="U103" s="29">
        <f>HYPERLINK(CONCATENATE("https://www.exploit-db.com/search?q=",$B103,"&amp;verified=true"),CONCATENATE("Exploit-DB ",$B103," link"))</f>
        <v/>
      </c>
      <c r="V103" s="49" t="inlineStr">
        <is>
          <t>None found</t>
        </is>
      </c>
      <c r="W103" s="44" t="inlineStr">
        <is>
          <t>WAIT/RECHECK - too new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27" t="n">
        <v>45589</v>
      </c>
      <c r="F104" s="34" t="inlineStr">
        <is>
          <t>1.10.3</t>
        </is>
      </c>
      <c r="G104" s="61">
        <f>HYPERLINK(_xlfn.CONCAT("https://pypi.org/project/",$B104,"/",$F104))</f>
        <v/>
      </c>
      <c r="H104" s="32" t="n">
        <v>45841</v>
      </c>
      <c r="I104" s="47" t="inlineStr">
        <is>
          <t>Python &gt;=3.9</t>
        </is>
      </c>
      <c r="J104" s="47" t="inlineStr">
        <is>
          <t>5 - Production/ Stable</t>
        </is>
      </c>
      <c r="K104" s="29" t="inlineStr">
        <is>
          <t>https://github.com/dbt-labs/dbt-core</t>
        </is>
      </c>
      <c r="L104" s="29">
        <f>HYPERLINK(_xlfn.CONCAT($K104,"/security"))</f>
        <v/>
      </c>
      <c r="M104" s="36" t="inlineStr">
        <is>
          <t>Package version not listed</t>
        </is>
      </c>
      <c r="N104" s="28" t="n"/>
      <c r="O104" s="29">
        <f>HYPERLINK(_xlfn.CONCAT("https://nvd.nist.gov/vuln/search/results?form_type=Basic&amp;results_type=overview&amp;query=",$B104,"&amp;search_type=all&amp;isCpeNameSearch=false"),CONCATENATE("NVD NIST ",$B104," link"))</f>
        <v/>
      </c>
      <c r="P104" s="36" t="inlineStr">
        <is>
          <t>Package version not listed</t>
        </is>
      </c>
      <c r="Q104" s="29">
        <f>HYPERLINK(CONCATENATE("https://cve.mitre.org/cgi-bin/cvekey.cgi?keyword=",$B104),CONCATENATE("CVE MITRE ",$B104," link"))</f>
        <v/>
      </c>
      <c r="R104" s="36" t="inlineStr">
        <is>
          <t>Package version not listed</t>
        </is>
      </c>
      <c r="S104" s="29">
        <f>HYPERLINK(CONCATENATE("https://security.snyk.io/vuln/pip?search=",$B104),CONCATENATE("Snyk ",$B104," link"))</f>
        <v/>
      </c>
      <c r="T104" s="36" t="inlineStr">
        <is>
          <t>Package version not listed</t>
        </is>
      </c>
      <c r="U104" s="29">
        <f>HYPERLINK(CONCATENATE("https://www.exploit-db.com/search?q=",$B104,"&amp;verified=true"),CONCATENATE("Exploit-DB ",$B104," link"))</f>
        <v/>
      </c>
      <c r="V104" s="49" t="inlineStr">
        <is>
          <t>None found</t>
        </is>
      </c>
      <c r="W104" s="49" t="inlineStr">
        <is>
          <t>PROCEED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27" t="n">
        <v>45259</v>
      </c>
      <c r="F105" s="34" t="inlineStr">
        <is>
          <t>0.6.0</t>
        </is>
      </c>
      <c r="G105" s="61">
        <f>HYPERLINK(_xlfn.CONCAT("https://pypi.org/project/",$B105,"/",$F105))</f>
        <v/>
      </c>
      <c r="H105" s="32" t="n">
        <v>45755</v>
      </c>
      <c r="I105" s="47" t="inlineStr">
        <is>
          <t>Python &gt;=3.9</t>
        </is>
      </c>
      <c r="J105" s="47" t="inlineStr">
        <is>
          <t>5 - Production/ Stable</t>
        </is>
      </c>
      <c r="K105" s="29" t="inlineStr">
        <is>
          <t>https://github.com/dbt-labs/dbt-extractor</t>
        </is>
      </c>
      <c r="L105" s="29">
        <f>HYPERLINK(_xlfn.CONCAT($K105,"/security"))</f>
        <v/>
      </c>
      <c r="M105" s="55" t="inlineStr">
        <is>
          <t>No published security advisories</t>
        </is>
      </c>
      <c r="N105" s="28" t="n"/>
      <c r="O105" s="29">
        <f>HYPERLINK(_xlfn.CONCAT("https://nvd.nist.gov/vuln/search/results?form_type=Basic&amp;results_type=overview&amp;query=",$B105,"&amp;search_type=all&amp;isCpeNameSearch=false"),CONCATENATE("NVD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49" t="inlineStr">
        <is>
          <t>None found</t>
        </is>
      </c>
      <c r="U105" s="29">
        <f>HYPERLINK(CONCATENATE("https://www.exploit-db.com/search?q=",$B105,"&amp;verified=true"),CONCATENATE("Exploit-DB ",$B105," link"))</f>
        <v/>
      </c>
      <c r="V105" s="49" t="inlineStr">
        <is>
          <t>None found</t>
        </is>
      </c>
      <c r="W105" s="49" t="inlineStr">
        <is>
          <t>PROCEED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27" t="n">
        <v>45464</v>
      </c>
      <c r="F106" s="34" t="inlineStr">
        <is>
          <t>1.9.0</t>
        </is>
      </c>
      <c r="G106" s="61">
        <f>HYPERLINK(_xlfn.CONCAT("https://pypi.org/project/",$B106,"/",$F106))</f>
        <v/>
      </c>
      <c r="H106" s="32" t="n">
        <v>45636</v>
      </c>
      <c r="I106" s="47" t="inlineStr">
        <is>
          <t>Python &gt;=3.9.0</t>
        </is>
      </c>
      <c r="J106" s="47" t="inlineStr">
        <is>
          <t>5 - Production/ Stable</t>
        </is>
      </c>
      <c r="K106" s="29" t="inlineStr">
        <is>
          <t>https://github.com/dbt-labs/dbt-postgres</t>
        </is>
      </c>
      <c r="L106" s="29">
        <f>HYPERLINK(_xlfn.CONCAT($K106,"/security"))</f>
        <v/>
      </c>
      <c r="M106" s="55" t="inlineStr">
        <is>
          <t>No published security advisories</t>
        </is>
      </c>
      <c r="N106" s="28" t="n"/>
      <c r="O106" s="29">
        <f>HYPERLINK(_xlfn.CONCAT("https://nvd.nist.gov/vuln/search/results?form_type=Basic&amp;results_type=overview&amp;query=",$B106,"&amp;search_type=all&amp;isCpeNameSearch=false"),CONCATENATE("NVD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49" t="inlineStr">
        <is>
          <t>None found</t>
        </is>
      </c>
      <c r="U106" s="29">
        <f>HYPERLINK(CONCATENATE("https://www.exploit-db.com/search?q=",$B106,"&amp;verified=true"),CONCATENATE("Exploit-DB ",$B106," link"))</f>
        <v/>
      </c>
      <c r="V106" s="49" t="inlineStr">
        <is>
          <t>None found</t>
        </is>
      </c>
      <c r="W106" s="49" t="inlineStr">
        <is>
          <t>PROCEED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27" t="n">
        <v>45464</v>
      </c>
      <c r="F107" s="34" t="inlineStr">
        <is>
          <t>1.9.5</t>
        </is>
      </c>
      <c r="G107" s="61">
        <f>HYPERLINK(_xlfn.CONCAT("https://pypi.org/project/",$B107,"/",$F107))</f>
        <v/>
      </c>
      <c r="H107" s="32" t="n">
        <v>45791</v>
      </c>
      <c r="I107" s="47" t="inlineStr">
        <is>
          <t>Python &gt;=3.9.0</t>
        </is>
      </c>
      <c r="J107" s="47" t="inlineStr">
        <is>
          <t>5 - Production/ Stable</t>
        </is>
      </c>
      <c r="K107" s="29" t="inlineStr">
        <is>
          <t>https://github.com/dbt-labs/dbt-adapters#subdirectory=dbt-redshift</t>
        </is>
      </c>
      <c r="L107" s="29" t="inlineStr">
        <is>
          <t>https://github.com/dbt-labs/dbt-adapters/security</t>
        </is>
      </c>
      <c r="M107" s="55" t="inlineStr">
        <is>
          <t>No published security advisories</t>
        </is>
      </c>
      <c r="N107" s="28" t="n"/>
      <c r="O107" s="29">
        <f>HYPERLINK(_xlfn.CONCAT("https://nvd.nist.gov/vuln/search/results?form_type=Basic&amp;results_type=overview&amp;query=",$B107,"&amp;search_type=all&amp;isCpeNameSearch=false"),CONCATENATE("NVD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49" t="inlineStr">
        <is>
          <t>None found</t>
        </is>
      </c>
      <c r="U107" s="29">
        <f>HYPERLINK(CONCATENATE("https://www.exploit-db.com/search?q=",$B107,"&amp;verified=true"),CONCATENATE("Exploit-DB ",$B107," link"))</f>
        <v/>
      </c>
      <c r="V107" s="49" t="inlineStr">
        <is>
          <t>None found</t>
        </is>
      </c>
      <c r="W107" s="49" t="inlineStr">
        <is>
          <t>PROCEED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27" t="n">
        <v>45373</v>
      </c>
      <c r="F108" s="34" t="inlineStr">
        <is>
          <t>0.8.5</t>
        </is>
      </c>
      <c r="G108" s="61">
        <f>HYPERLINK(_xlfn.CONCAT("https://pypi.org/project/",$B108,"/",$F108))</f>
        <v/>
      </c>
      <c r="H108" s="32" t="n">
        <v>45833</v>
      </c>
      <c r="I108" s="47" t="inlineStr">
        <is>
          <t>Python &gt;=3.8</t>
        </is>
      </c>
      <c r="J108" s="47" t="inlineStr">
        <is>
          <t>4 - Beta</t>
        </is>
      </c>
      <c r="K108" s="29" t="inlineStr">
        <is>
          <t>https://github.com/dbt-labs/dbt-semantic-interfaces</t>
        </is>
      </c>
      <c r="L108" s="29">
        <f>HYPERLINK(_xlfn.CONCAT($K108,"/security"))</f>
        <v/>
      </c>
      <c r="M108" s="55" t="inlineStr">
        <is>
          <t>No published security advisories</t>
        </is>
      </c>
      <c r="N108" s="28" t="n"/>
      <c r="O108" s="29">
        <f>HYPERLINK(_xlfn.CONCAT("https://nvd.nist.gov/vuln/search/results?form_type=Basic&amp;results_type=overview&amp;query=",$B108,"&amp;search_type=all&amp;isCpeNameSearch=false"),CONCATENATE("NVD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49" t="inlineStr">
        <is>
          <t>None found</t>
        </is>
      </c>
      <c r="U108" s="29">
        <f>HYPERLINK(CONCATENATE("https://www.exploit-db.com/search?q=",$B108,"&amp;verified=true"),CONCATENATE("Exploit-DB ",$B108," link"))</f>
        <v/>
      </c>
      <c r="V108" s="49" t="inlineStr">
        <is>
          <t>None found</t>
        </is>
      </c>
      <c r="W108" s="49" t="inlineStr">
        <is>
          <t>PROCEED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27" t="n">
        <v>45022</v>
      </c>
      <c r="F109" s="34" t="inlineStr">
        <is>
          <t>1.8.14</t>
        </is>
      </c>
      <c r="G109" s="61">
        <f>HYPERLINK(_xlfn.CONCAT("https://pypi.org/project/",$B109,"/",$F109))</f>
        <v/>
      </c>
      <c r="H109" s="32" t="n">
        <v>45788</v>
      </c>
      <c r="I109" s="47" t="inlineStr">
        <is>
          <t>Python &gt;=3.8</t>
        </is>
      </c>
      <c r="J109" s="47" t="inlineStr">
        <is>
          <t>5 - Production/ Stable</t>
        </is>
      </c>
      <c r="K109" s="29" t="inlineStr">
        <is>
          <t>https://github.com/microsoft/debugpy</t>
        </is>
      </c>
      <c r="L109" s="29">
        <f>HYPERLINK(_xlfn.CONCAT($K109,"/security"))</f>
        <v/>
      </c>
      <c r="M109" s="55" t="inlineStr">
        <is>
          <t>No published security advisories</t>
        </is>
      </c>
      <c r="N109" s="28" t="n"/>
      <c r="O109" s="29">
        <f>HYPERLINK(_xlfn.CONCAT("https://nvd.nist.gov/vuln/search/results?form_type=Basic&amp;results_type=overview&amp;query=",$B109,"&amp;search_type=all&amp;isCpeNameSearch=false"),CONCATENATE("NVD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49" t="inlineStr">
        <is>
          <t>None found</t>
        </is>
      </c>
      <c r="U109" s="29">
        <f>HYPERLINK(CONCATENATE("https://www.exploit-db.com/search?q=",$B109,"&amp;verified=true"),CONCATENATE("Exploit-DB ",$B109," link"))</f>
        <v/>
      </c>
      <c r="V109" s="49" t="inlineStr">
        <is>
          <t>None found</t>
        </is>
      </c>
      <c r="W109" s="49" t="inlineStr">
        <is>
          <t>PROCEED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27" t="n">
        <v>44568</v>
      </c>
      <c r="F110" s="34" t="inlineStr">
        <is>
          <t>5.2.1</t>
        </is>
      </c>
      <c r="G110" s="61">
        <f>HYPERLINK(_xlfn.CONCAT("https://pypi.org/project/",$B110,"/",$F110))</f>
        <v/>
      </c>
      <c r="H110" s="32" t="n">
        <v>45712</v>
      </c>
      <c r="I110" s="47" t="inlineStr">
        <is>
          <t>Python &gt;=3.8</t>
        </is>
      </c>
      <c r="J110" s="47" t="inlineStr">
        <is>
          <t>5 - Production/ Stable</t>
        </is>
      </c>
      <c r="K110" s="29" t="inlineStr">
        <is>
          <t>https://github.com/micheles/decorator</t>
        </is>
      </c>
      <c r="L110" s="29">
        <f>HYPERLINK(_xlfn.CONCAT($K110,"/security"))</f>
        <v/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29">
        <f>HYPERLINK(_xlfn.CONCAT("https://nvd.nist.gov/vuln/search/results?form_type=Basic&amp;results_type=overview&amp;query=",$B110,"&amp;search_type=all&amp;isCpeNameSearch=false"),CONCATENATE("NVD NIST ",$B110," link"))</f>
        <v/>
      </c>
      <c r="P110" s="36" t="inlineStr">
        <is>
          <t>Package version not listed</t>
        </is>
      </c>
      <c r="Q110" s="29">
        <f>HYPERLINK(CONCATENATE("https://cve.mitre.org/cgi-bin/cvekey.cgi?keyword=",$B110),CONCATENATE("CVE MITRE ",$B110," link"))</f>
        <v/>
      </c>
      <c r="R110" s="36" t="inlineStr">
        <is>
          <t>Package version not listed</t>
        </is>
      </c>
      <c r="S110" s="29">
        <f>HYPERLINK(CONCATENATE("https://security.snyk.io/vuln/pip?search=",$B110),CONCATENATE("Snyk ",$B110," link"))</f>
        <v/>
      </c>
      <c r="T110" s="49" t="inlineStr">
        <is>
          <t>None found</t>
        </is>
      </c>
      <c r="U110" s="29">
        <f>HYPERLINK(CONCATENATE("https://www.exploit-db.com/search?q=",$B110,"&amp;verified=true"),CONCATENATE("Exploit-DB ",$B110," link"))</f>
        <v/>
      </c>
      <c r="V110" s="49" t="inlineStr">
        <is>
          <t>None found</t>
        </is>
      </c>
      <c r="W110" s="49" t="inlineStr">
        <is>
          <t>PROCEED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27" t="n">
        <v>45391</v>
      </c>
      <c r="F111" s="34" t="inlineStr">
        <is>
          <t>8.5.0</t>
        </is>
      </c>
      <c r="G111" s="61">
        <f>HYPERLINK(_xlfn.CONCAT("https://pypi.org/project/",$B111,"/",$F111))</f>
        <v/>
      </c>
      <c r="H111" s="32" t="n">
        <v>45787</v>
      </c>
      <c r="I111" s="47" t="inlineStr">
        <is>
          <t>Python &gt;=3.9</t>
        </is>
      </c>
      <c r="J111" s="47" t="inlineStr">
        <is>
          <t>5 - Production/ Stable</t>
        </is>
      </c>
      <c r="K111" s="29" t="inlineStr">
        <is>
          <t>https://github.com/seperman/deepdiff</t>
        </is>
      </c>
      <c r="L111" s="29">
        <f>HYPERLINK(_xlfn.CONCAT($K111,"/security"))</f>
        <v/>
      </c>
      <c r="M111" s="55" t="inlineStr">
        <is>
          <t>No published security advisories</t>
        </is>
      </c>
      <c r="N111" s="28" t="n"/>
      <c r="O111" s="29">
        <f>HYPERLINK(_xlfn.CONCAT("https://nvd.nist.gov/vuln/search/results?form_type=Basic&amp;results_type=overview&amp;query=",$B111,"&amp;search_type=all&amp;isCpeNameSearch=false"),CONCATENATE("NVD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36" t="inlineStr">
        <is>
          <t>Package version not listed</t>
        </is>
      </c>
      <c r="S111" s="29">
        <f>HYPERLINK(CONCATENATE("https://security.snyk.io/vuln/pip?search=",$B111),CONCATENATE("Snyk ",$B111," link"))</f>
        <v/>
      </c>
      <c r="T111" s="49" t="inlineStr">
        <is>
          <t>None found</t>
        </is>
      </c>
      <c r="U111" s="29">
        <f>HYPERLINK(CONCATENATE("https://www.exploit-db.com/search?q=",$B111,"&amp;verified=true"),CONCATENATE("Exploit-DB ",$B111," link"))</f>
        <v/>
      </c>
      <c r="V111" s="49" t="inlineStr">
        <is>
          <t>None found</t>
        </is>
      </c>
      <c r="W111" s="49" t="inlineStr">
        <is>
          <t>PROCEED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27" t="n">
        <v>44263</v>
      </c>
      <c r="F112" s="34" t="inlineStr">
        <is>
          <t>0.7.1</t>
        </is>
      </c>
      <c r="G112" s="61">
        <f>HYPERLINK(_xlfn.CONCAT("https://pypi.org/project/",$B112,"/",$F112))</f>
        <v/>
      </c>
      <c r="H112" s="32" t="n">
        <v>44263</v>
      </c>
      <c r="I112" s="47" t="inlineStr">
        <is>
          <t>Python &gt;=2.7, !=3.0.*, !=3.1.*, !=3.2.*, !=3.3.*, !=3.4.*</t>
        </is>
      </c>
      <c r="J112" s="47" t="inlineStr">
        <is>
          <t>5 - Production/ Stable</t>
        </is>
      </c>
      <c r="K112" s="29" t="inlineStr">
        <is>
          <t>https://github.com/tiran/defusedxml</t>
        </is>
      </c>
      <c r="L112" s="29">
        <f>HYPERLINK(_xlfn.CONCAT($K112,"/security"))</f>
        <v/>
      </c>
      <c r="M112" s="55" t="inlineStr">
        <is>
          <t>No published security advisories</t>
        </is>
      </c>
      <c r="N112" s="28" t="n"/>
      <c r="O112" s="29">
        <f>HYPERLINK(_xlfn.CONCAT("https://nvd.nist.gov/vuln/search/results?form_type=Basic&amp;results_type=overview&amp;query=",$B112,"&amp;search_type=all&amp;isCpeNameSearch=false"),CONCATENATE("NVD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36" t="inlineStr">
        <is>
          <t>Package version not listed</t>
        </is>
      </c>
      <c r="U112" s="29">
        <f>HYPERLINK(CONCATENATE("https://www.exploit-db.com/search?q=",$B112,"&amp;verified=true"),CONCATENATE("Exploit-DB ",$B112," link"))</f>
        <v/>
      </c>
      <c r="V112" s="49" t="inlineStr">
        <is>
          <t>None found</t>
        </is>
      </c>
      <c r="W112" s="49" t="inlineStr">
        <is>
          <t>PROCEED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27" t="n">
        <v>45230</v>
      </c>
      <c r="F113" s="34" t="inlineStr">
        <is>
          <t>0.24.4</t>
        </is>
      </c>
      <c r="G113" s="61">
        <f>HYPERLINK(_xlfn.CONCAT("https://pypi.org/project/",$B113,"/",$F113))</f>
        <v/>
      </c>
      <c r="H113" s="32" t="n">
        <v>45726</v>
      </c>
      <c r="I113" s="47" t="inlineStr">
        <is>
          <t>Python &lt;4.0, &gt;=3.9</t>
        </is>
      </c>
      <c r="J113" s="60" t="inlineStr">
        <is>
          <t>n/a</t>
        </is>
      </c>
      <c r="K113" s="29" t="inlineStr">
        <is>
          <t>https://github.com/mingrammer/diagrams</t>
        </is>
      </c>
      <c r="L113" s="29">
        <f>HYPERLINK(_xlfn.CONCAT($K113,"/security"))</f>
        <v/>
      </c>
      <c r="M113" s="55" t="inlineStr">
        <is>
          <t>No published security advisories</t>
        </is>
      </c>
      <c r="N113" s="28" t="n"/>
      <c r="O113" s="29">
        <f>HYPERLINK(_xlfn.CONCAT("https://nvd.nist.gov/vuln/search/results?form_type=Basic&amp;results_type=overview&amp;query=",$B113,"&amp;search_type=all&amp;isCpeNameSearch=false"),CONCATENATE("NVD NIST ",$B113," link"))</f>
        <v/>
      </c>
      <c r="P113" s="36" t="inlineStr">
        <is>
          <t>Package version not listed</t>
        </is>
      </c>
      <c r="Q113" s="29">
        <f>HYPERLINK(CONCATENATE("https://cve.mitre.org/cgi-bin/cvekey.cgi?keyword=",$B113),CONCATENATE("CVE MITRE ",$B113," link"))</f>
        <v/>
      </c>
      <c r="R113" s="36" t="inlineStr">
        <is>
          <t>Package version not listed</t>
        </is>
      </c>
      <c r="S113" s="29">
        <f>HYPERLINK(CONCATENATE("https://security.snyk.io/vuln/pip?search=",$B113),CONCATENATE("Snyk ",$B113," link"))</f>
        <v/>
      </c>
      <c r="T113" s="49" t="inlineStr">
        <is>
          <t>None found</t>
        </is>
      </c>
      <c r="U113" s="29">
        <f>HYPERLINK(CONCATENATE("https://www.exploit-db.com/search?q=",$B113,"&amp;verified=true"),CONCATENATE("Exploit-DB ",$B113," link"))</f>
        <v/>
      </c>
      <c r="V113" s="49" t="inlineStr">
        <is>
          <t>None found</t>
        </is>
      </c>
      <c r="W113" s="49" t="inlineStr">
        <is>
          <t>PROCEED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27" t="n">
        <v>44026</v>
      </c>
      <c r="F114" s="34" t="n">
        <v>20241021</v>
      </c>
      <c r="G114" s="61">
        <f>HYPERLINK(_xlfn.CONCAT("https://pypi.org/project/",$B114,"/",$F114))</f>
        <v/>
      </c>
      <c r="H114" s="32" t="n">
        <v>45587</v>
      </c>
      <c r="I114" s="47" t="inlineStr">
        <is>
          <t>Python &gt;=3.7</t>
        </is>
      </c>
      <c r="J114" s="60" t="inlineStr">
        <is>
          <t>6 - Mature</t>
        </is>
      </c>
      <c r="K114" s="29" t="inlineStr">
        <is>
          <t>https://github.com/diff-match-patch-python/diff-match-patch</t>
        </is>
      </c>
      <c r="L114" s="29">
        <f>HYPERLINK(_xlfn.CONCAT($K114,"/security"))</f>
        <v/>
      </c>
      <c r="M114" s="55" t="inlineStr">
        <is>
          <t>No published security advisories</t>
        </is>
      </c>
      <c r="N114" s="28" t="n"/>
      <c r="O114" s="29">
        <f>HYPERLINK(_xlfn.CONCAT("https://nvd.nist.gov/vuln/search/results?form_type=Basic&amp;results_type=overview&amp;query=",$B114,"&amp;search_type=all&amp;isCpeNameSearch=false"),CONCATENATE("NVD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49" t="inlineStr">
        <is>
          <t>None found</t>
        </is>
      </c>
      <c r="U114" s="29">
        <f>HYPERLINK(CONCATENATE("https://www.exploit-db.com/search?q=",$B114,"&amp;verified=true"),CONCATENATE("Exploit-DB ",$B114," link"))</f>
        <v/>
      </c>
      <c r="V114" s="49" t="inlineStr">
        <is>
          <t>None found</t>
        </is>
      </c>
      <c r="W114" s="49" t="inlineStr">
        <is>
          <t>PROCEED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27" t="n">
        <v>44858</v>
      </c>
      <c r="F115" s="34" t="inlineStr">
        <is>
          <t>0.4.0</t>
        </is>
      </c>
      <c r="G115" s="61">
        <f>HYPERLINK(_xlfn.CONCAT("https://pypi.org/project/",$B115,"/",$F115))</f>
        <v/>
      </c>
      <c r="H115" s="32" t="n">
        <v>45763</v>
      </c>
      <c r="I115" s="47" t="inlineStr">
        <is>
          <t>Python &gt;=3.8</t>
        </is>
      </c>
      <c r="J115" s="47" t="inlineStr">
        <is>
          <t>5 - Production/ Stable</t>
        </is>
      </c>
      <c r="K115" s="29" t="inlineStr">
        <is>
          <t>https://github.com/uqfoundation/dill</t>
        </is>
      </c>
      <c r="L115" s="29">
        <f>HYPERLINK(_xlfn.CONCAT($K115,"/security"))</f>
        <v/>
      </c>
      <c r="M115" s="55" t="inlineStr">
        <is>
          <t>No published security advisories</t>
        </is>
      </c>
      <c r="N115" s="28" t="n"/>
      <c r="O115" s="29">
        <f>HYPERLINK(_xlfn.CONCAT("https://nvd.nist.gov/vuln/search/results?form_type=Basic&amp;results_type=overview&amp;query=",$B115,"&amp;search_type=all&amp;isCpeNameSearch=false"),CONCATENATE("NVD NIST ",$B115," link"))</f>
        <v/>
      </c>
      <c r="P115" s="36" t="inlineStr">
        <is>
          <t>Package version not listed</t>
        </is>
      </c>
      <c r="Q115" s="29">
        <f>HYPERLINK(CONCATENATE("https://cve.mitre.org/cgi-bin/cvekey.cgi?keyword=",$B115),CONCATENATE("CVE MITRE ",$B115," link"))</f>
        <v/>
      </c>
      <c r="R115" s="36" t="inlineStr">
        <is>
          <t>Package version not listed</t>
        </is>
      </c>
      <c r="S115" s="29">
        <f>HYPERLINK(CONCATENATE("https://security.snyk.io/vuln/pip?search=",$B115),CONCATENATE("Snyk ",$B115," link"))</f>
        <v/>
      </c>
      <c r="T115" s="49" t="inlineStr">
        <is>
          <t>None found</t>
        </is>
      </c>
      <c r="U115" s="29">
        <f>HYPERLINK(CONCATENATE("https://www.exploit-db.com/search?q=",$B115,"&amp;verified=true"),CONCATENATE("Exploit-DB ",$B115," link"))</f>
        <v/>
      </c>
      <c r="V115" s="49" t="inlineStr">
        <is>
          <t>None found</t>
        </is>
      </c>
      <c r="W115" s="49" t="inlineStr">
        <is>
          <t>PROCEED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27" t="n">
        <v>45124</v>
      </c>
      <c r="F116" s="34" t="inlineStr">
        <is>
          <t>0.3.9</t>
        </is>
      </c>
      <c r="G116" s="61">
        <f>HYPERLINK(_xlfn.CONCAT("https://pypi.org/project/",$B116,"/",$F116))</f>
        <v/>
      </c>
      <c r="H116" s="32" t="n">
        <v>45575</v>
      </c>
      <c r="I116" s="60" t="inlineStr">
        <is>
          <t>n/a</t>
        </is>
      </c>
      <c r="J116" s="47" t="inlineStr">
        <is>
          <t>5 - Production/ Stable</t>
        </is>
      </c>
      <c r="K116" s="29" t="inlineStr">
        <is>
          <t>https://github.com/pypa/distlib</t>
        </is>
      </c>
      <c r="L116" s="29">
        <f>HYPERLINK(_xlfn.CONCAT($K116,"/security"))</f>
        <v/>
      </c>
      <c r="M116" s="55" t="inlineStr">
        <is>
          <t>No published security advisories</t>
        </is>
      </c>
      <c r="N116" s="28" t="n"/>
      <c r="O116" s="29">
        <f>HYPERLINK(_xlfn.CONCAT("https://nvd.nist.gov/vuln/search/results?form_type=Basic&amp;results_type=overview&amp;query=",$B116,"&amp;search_type=all&amp;isCpeNameSearch=false"),CONCATENATE("NVD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49" t="inlineStr">
        <is>
          <t>None found</t>
        </is>
      </c>
      <c r="U116" s="29">
        <f>HYPERLINK(CONCATENATE("https://www.exploit-db.com/search?q=",$B116,"&amp;verified=true"),CONCATENATE("Exploit-DB ",$B116," link"))</f>
        <v/>
      </c>
      <c r="V116" s="49" t="inlineStr">
        <is>
          <t>None found</t>
        </is>
      </c>
      <c r="W116" s="49" t="inlineStr">
        <is>
          <t>PROCEED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27" t="n">
        <v>44936</v>
      </c>
      <c r="F117" s="34" t="inlineStr">
        <is>
          <t>2025.1.1</t>
        </is>
      </c>
      <c r="G117" s="61" t="inlineStr">
        <is>
          <t>https://pypi.org/project/distributed/</t>
        </is>
      </c>
      <c r="H117" s="32" t="n">
        <v>45798</v>
      </c>
      <c r="I117" s="47" t="inlineStr">
        <is>
          <t>Python &gt;=3.10</t>
        </is>
      </c>
      <c r="J117" s="47" t="inlineStr">
        <is>
          <t>5 - Production/ Stable</t>
        </is>
      </c>
      <c r="K117" s="29" t="inlineStr">
        <is>
          <t>https://github.com/dask/distributed</t>
        </is>
      </c>
      <c r="L117" s="29">
        <f>HYPERLINK(_xlfn.CONCAT($K117,"/security"))</f>
        <v/>
      </c>
      <c r="M117" s="36" t="inlineStr">
        <is>
          <t>Package version not listed</t>
        </is>
      </c>
      <c r="N117" s="28" t="n"/>
      <c r="O117" s="29">
        <f>HYPERLINK(_xlfn.CONCAT("https://nvd.nist.gov/vuln/search/results?form_type=Basic&amp;results_type=overview&amp;query=",$B117,"&amp;search_type=all&amp;isCpeNameSearch=false"),CONCATENATE("NVD NIST ",$B117," link"))</f>
        <v/>
      </c>
      <c r="P117" s="36" t="inlineStr">
        <is>
          <t>Package version not listed</t>
        </is>
      </c>
      <c r="Q117" s="29">
        <f>HYPERLINK(CONCATENATE("https://cve.mitre.org/cgi-bin/cvekey.cgi?keyword=",$B117),CONCATENATE("CVE MITRE ",$B117," link"))</f>
        <v/>
      </c>
      <c r="R117" s="36" t="inlineStr">
        <is>
          <t>Package version not listed</t>
        </is>
      </c>
      <c r="S117" s="29">
        <f>HYPERLINK(CONCATENATE("https://security.snyk.io/vuln/pip?search=",$B117),CONCATENATE("Snyk ",$B117," link"))</f>
        <v/>
      </c>
      <c r="T117" s="49" t="inlineStr">
        <is>
          <t>None found</t>
        </is>
      </c>
      <c r="U117" s="29">
        <f>HYPERLINK(CONCATENATE("https://www.exploit-db.com/search?q=",$B117,"&amp;verified=true"),CONCATENATE("Exploit-DB ",$B117," link"))</f>
        <v/>
      </c>
      <c r="V117" s="49" t="inlineStr">
        <is>
          <t>None found</t>
        </is>
      </c>
      <c r="W117" s="49" t="inlineStr">
        <is>
          <t>PROCEED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27" t="n">
        <v>44897</v>
      </c>
      <c r="F118" s="34" t="n">
        <v>0.17</v>
      </c>
      <c r="G118" s="61">
        <f>HYPERLINK(_xlfn.CONCAT("https://pypi.org/project/",$B118,"/",$F118))</f>
        <v/>
      </c>
      <c r="H118" s="32" t="n">
        <v>45780</v>
      </c>
      <c r="I118" s="47" t="inlineStr">
        <is>
          <t>Python &gt;=3.7</t>
        </is>
      </c>
      <c r="J118" s="60" t="inlineStr">
        <is>
          <t>n/a</t>
        </is>
      </c>
      <c r="K118" s="29" t="inlineStr">
        <is>
          <t>https://github.com/python-lsp/docstring-to-markdown</t>
        </is>
      </c>
      <c r="L118" s="29">
        <f>HYPERLINK(_xlfn.CONCAT($K118,"/security"))</f>
        <v/>
      </c>
      <c r="M118" s="55" t="inlineStr">
        <is>
          <t>No published security advisories</t>
        </is>
      </c>
      <c r="N118" s="28" t="n"/>
      <c r="O118" s="29">
        <f>HYPERLINK(_xlfn.CONCAT("https://nvd.nist.gov/vuln/search/results?form_type=Basic&amp;results_type=overview&amp;query=",$B118,"&amp;search_type=all&amp;isCpeNameSearch=false"),CONCATENATE("NVD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49" t="inlineStr">
        <is>
          <t>None found</t>
        </is>
      </c>
      <c r="U118" s="29">
        <f>HYPERLINK(CONCATENATE("https://www.exploit-db.com/search?q=",$B118,"&amp;verified=true"),CONCATENATE("Exploit-DB ",$B118," link"))</f>
        <v/>
      </c>
      <c r="V118" s="49" t="inlineStr">
        <is>
          <t>None found</t>
        </is>
      </c>
      <c r="W118" s="49" t="inlineStr">
        <is>
          <t>PROCEED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27" t="n">
        <v>44524</v>
      </c>
      <c r="F119" s="34" t="inlineStr">
        <is>
          <t>0.21.2</t>
        </is>
      </c>
      <c r="G119" s="61">
        <f>HYPERLINK(_xlfn.CONCAT("https://pypi.org/project/",$B119,"/",$F119))</f>
        <v/>
      </c>
      <c r="H119" s="32" t="n">
        <v>45406</v>
      </c>
      <c r="I119" s="47" t="inlineStr">
        <is>
          <t>Python &gt;=3.9</t>
        </is>
      </c>
      <c r="J119" s="47" t="inlineStr">
        <is>
          <t>4 - Beta</t>
        </is>
      </c>
      <c r="K119" s="29" t="inlineStr">
        <is>
          <t>https://github.com/docutils/docutils</t>
        </is>
      </c>
      <c r="L119" s="29">
        <f>HYPERLINK(_xlfn.CONCAT($K119,"/security"))</f>
        <v/>
      </c>
      <c r="M119" s="55" t="inlineStr">
        <is>
          <t>No published security advisories</t>
        </is>
      </c>
      <c r="N119" s="28" t="n"/>
      <c r="O119" s="29">
        <f>HYPERLINK(_xlfn.CONCAT("https://nvd.nist.gov/vuln/search/results?form_type=Basic&amp;results_type=overview&amp;query=",$B119,"&amp;search_type=all&amp;isCpeNameSearch=false"),CONCATENATE("NVD NIST ",$B119," link"))</f>
        <v/>
      </c>
      <c r="P119" s="36" t="inlineStr">
        <is>
          <t>Package version not listed</t>
        </is>
      </c>
      <c r="Q119" s="29">
        <f>HYPERLINK(CONCATENATE("https://cve.mitre.org/cgi-bin/cvekey.cgi?keyword=",$B119),CONCATENATE("CVE MITRE ",$B119," link"))</f>
        <v/>
      </c>
      <c r="R119" s="36" t="inlineStr">
        <is>
          <t>Package version not listed</t>
        </is>
      </c>
      <c r="S119" s="29">
        <f>HYPERLINK(CONCATENATE("https://security.snyk.io/vuln/pip?search=",$B119),CONCATENATE("Snyk ",$B119," link"))</f>
        <v/>
      </c>
      <c r="T119" s="36" t="inlineStr">
        <is>
          <t>Package version not listed</t>
        </is>
      </c>
      <c r="U119" s="29">
        <f>HYPERLINK(CONCATENATE("https://www.exploit-db.com/search?q=",$B119,"&amp;verified=true"),CONCATENATE("Exploit-DB ",$B119," link"))</f>
        <v/>
      </c>
      <c r="V119" s="49" t="inlineStr">
        <is>
          <t>None found</t>
        </is>
      </c>
      <c r="W119" s="49" t="inlineStr">
        <is>
          <t>PROCEED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27" t="n">
        <v>44595</v>
      </c>
      <c r="F120" s="34" t="n">
        <v>0.4</v>
      </c>
      <c r="G120" s="61">
        <f>HYPERLINK(_xlfn.CONCAT("https://pypi.org/project/",$B120,"/",$F120))</f>
        <v/>
      </c>
      <c r="H120" s="32" t="n">
        <v>44595</v>
      </c>
      <c r="I120" s="47" t="inlineStr">
        <is>
          <t>Python &gt;=3.6</t>
        </is>
      </c>
      <c r="J120" s="60" t="inlineStr">
        <is>
          <t>n/a</t>
        </is>
      </c>
      <c r="K120" s="29" t="inlineStr">
        <is>
          <t>https://github.com/takluyver/entrypoints</t>
        </is>
      </c>
      <c r="L120" s="29">
        <f>HYPERLINK(_xlfn.CONCAT($K120,"/security"))</f>
        <v/>
      </c>
      <c r="M120" s="55" t="inlineStr">
        <is>
          <t>No published security advisories</t>
        </is>
      </c>
      <c r="N120" s="28" t="n"/>
      <c r="O120" s="29">
        <f>HYPERLINK(_xlfn.CONCAT("https://nvd.nist.gov/vuln/search/results?form_type=Basic&amp;results_type=overview&amp;query=",$B120,"&amp;search_type=all&amp;isCpeNameSearch=false"),CONCATENATE("NVD NIST ",$B120," link"))</f>
        <v/>
      </c>
      <c r="P120" s="36" t="inlineStr">
        <is>
          <t>Package version not listed</t>
        </is>
      </c>
      <c r="Q120" s="29">
        <f>HYPERLINK(CONCATENATE("https://cve.mitre.org/cgi-bin/cvekey.cgi?keyword=",$B120),CONCATENATE("CVE MITRE ",$B120," link"))</f>
        <v/>
      </c>
      <c r="R120" s="36" t="inlineStr">
        <is>
          <t>Package version not listed</t>
        </is>
      </c>
      <c r="S120" s="29">
        <f>HYPERLINK(CONCATENATE("https://security.snyk.io/vuln/pip?search=",$B120),CONCATENATE("Snyk ",$B120," link"))</f>
        <v/>
      </c>
      <c r="T120" s="49" t="inlineStr">
        <is>
          <t>None found</t>
        </is>
      </c>
      <c r="U120" s="29">
        <f>HYPERLINK(CONCATENATE("https://www.exploit-db.com/search?q=",$B120,"&amp;verified=true"),CONCATENATE("Exploit-DB ",$B120," link"))</f>
        <v/>
      </c>
      <c r="V120" s="49" t="inlineStr">
        <is>
          <t>None found</t>
        </is>
      </c>
      <c r="W120" s="49" t="inlineStr">
        <is>
          <t>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27" t="n">
        <v>44312</v>
      </c>
      <c r="F121" s="34" t="inlineStr">
        <is>
          <t>2.0.0</t>
        </is>
      </c>
      <c r="G121" s="61">
        <f>HYPERLINK(_xlfn.CONCAT("https://pypi.org/project/",$B121,"/",$F121))</f>
        <v/>
      </c>
      <c r="H121" s="32" t="inlineStr">
        <is>
          <t>26/10/214</t>
        </is>
      </c>
      <c r="I121" s="47" t="inlineStr">
        <is>
          <t>Python &gt;=3.8</t>
        </is>
      </c>
      <c r="J121" s="47" t="inlineStr">
        <is>
          <t>5 - Production/ Stable</t>
        </is>
      </c>
      <c r="K121" s="29" t="inlineStr">
        <is>
          <t>https://github.com/biydnd/et_xmlfile</t>
        </is>
      </c>
      <c r="L121" s="29">
        <f>HYPERLINK(_xlfn.CONCAT($K121,"/security"))</f>
        <v/>
      </c>
      <c r="M121" s="55" t="inlineStr">
        <is>
          <t>No published security advisories</t>
        </is>
      </c>
      <c r="N121" s="28" t="n"/>
      <c r="O121" s="29">
        <f>HYPERLINK(_xlfn.CONCAT("https://nvd.nist.gov/vuln/search/results?form_type=Basic&amp;results_type=overview&amp;query=",$B121,"&amp;search_type=all&amp;isCpeNameSearch=false"),CONCATENATE("NVD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49" t="inlineStr">
        <is>
          <t>None found</t>
        </is>
      </c>
      <c r="U121" s="29">
        <f>HYPERLINK(CONCATENATE("https://www.exploit-db.com/search?q=",$B121,"&amp;verified=true"),CONCATENATE("Exploit-DB ",$B121," link"))</f>
        <v/>
      </c>
      <c r="V121" s="49" t="inlineStr">
        <is>
          <t>None found</t>
        </is>
      </c>
      <c r="W121" s="49" t="inlineStr">
        <is>
          <t>PROCEED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27" t="n">
        <v>44620</v>
      </c>
      <c r="F122" s="34" t="inlineStr">
        <is>
          <t>2.2.0</t>
        </is>
      </c>
      <c r="G122" s="61">
        <f>HYPERLINK(_xlfn.CONCAT("https://pypi.org/project/",$B122,"/",$F122))</f>
        <v/>
      </c>
      <c r="H122" s="32" t="n">
        <v>45680</v>
      </c>
      <c r="I122" s="47" t="inlineStr">
        <is>
          <t>Python &gt;=3.8</t>
        </is>
      </c>
      <c r="J122" s="60" t="inlineStr">
        <is>
          <t>n/a</t>
        </is>
      </c>
      <c r="K122" s="29" t="inlineStr">
        <is>
          <t>https://github.com/alexmojaki/executing</t>
        </is>
      </c>
      <c r="L122" s="29">
        <f>HYPERLINK(_xlfn.CONCAT($K122,"/security"))</f>
        <v/>
      </c>
      <c r="M122" s="55" t="inlineStr">
        <is>
          <t>No published security advisories</t>
        </is>
      </c>
      <c r="N122" s="28" t="n"/>
      <c r="O122" s="29">
        <f>HYPERLINK(_xlfn.CONCAT("https://nvd.nist.gov/vuln/search/results?form_type=Basic&amp;results_type=overview&amp;query=",$B122,"&amp;search_type=all&amp;isCpeNameSearch=false"),CONCATENATE("NVD NIST ",$B122," link"))</f>
        <v/>
      </c>
      <c r="P122" s="64" t="inlineStr">
        <is>
          <t>REVIEW - large number of entries returned</t>
        </is>
      </c>
      <c r="Q122" s="29">
        <f>HYPERLINK(CONCATENATE("https://cve.mitre.org/cgi-bin/cvekey.cgi?keyword=",$B122),CONCATENATE("CVE MITRE ",$B122," link"))</f>
        <v/>
      </c>
      <c r="R122" s="64" t="inlineStr">
        <is>
          <t>REVIEW - large number of entries returned</t>
        </is>
      </c>
      <c r="S122" s="29">
        <f>HYPERLINK(CONCATENATE("https://security.snyk.io/vuln/pip?search=",$B122),CONCATENATE("Snyk ",$B122," link"))</f>
        <v/>
      </c>
      <c r="T122" s="49" t="inlineStr">
        <is>
          <t>None found</t>
        </is>
      </c>
      <c r="U122" s="29">
        <f>HYPERLINK(CONCATENATE("https://www.exploit-db.com/search?q=",$B122,"&amp;verified=true"),CONCATENATE("Exploit-DB ",$B122," link"))</f>
        <v/>
      </c>
      <c r="V122" s="36" t="inlineStr">
        <is>
          <t>Package version not listed</t>
        </is>
      </c>
      <c r="W122" s="64" t="inlineStr">
        <is>
          <t>REVIEW - large number of entries returned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27" t="n">
        <v>44824</v>
      </c>
      <c r="F123" s="34" t="inlineStr">
        <is>
          <t>2.21.1</t>
        </is>
      </c>
      <c r="G123" s="61">
        <f>HYPERLINK(_xlfn.CONCAT("https://pypi.org/project/",$B123,"/",$F123))</f>
        <v/>
      </c>
      <c r="H123" s="32" t="n">
        <v>45628</v>
      </c>
      <c r="I123" s="60" t="inlineStr">
        <is>
          <t>n/a</t>
        </is>
      </c>
      <c r="J123" s="47" t="inlineStr">
        <is>
          <t>5 - Production/ Stable</t>
        </is>
      </c>
      <c r="K123" s="29" t="inlineStr">
        <is>
          <t>https://github.com/horejsek/python-fastjsonschema</t>
        </is>
      </c>
      <c r="L123" s="29">
        <f>HYPERLINK(_xlfn.CONCAT($K123,"/security"))</f>
        <v/>
      </c>
      <c r="M123" s="55" t="inlineStr">
        <is>
          <t>No published security advisories</t>
        </is>
      </c>
      <c r="N123" s="28" t="n"/>
      <c r="O123" s="29">
        <f>HYPERLINK(_xlfn.CONCAT("https://nvd.nist.gov/vuln/search/results?form_type=Basic&amp;results_type=overview&amp;query=",$B123,"&amp;search_type=all&amp;isCpeNameSearch=false"),CONCATENATE("NVD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49" t="inlineStr">
        <is>
          <t>None found</t>
        </is>
      </c>
      <c r="U123" s="29">
        <f>HYPERLINK(CONCATENATE("https://www.exploit-db.com/search?q=",$B123,"&amp;verified=true"),CONCATENATE("Exploit-DB ",$B123," link"))</f>
        <v/>
      </c>
      <c r="V123" s="49" t="inlineStr">
        <is>
          <t>None found</t>
        </is>
      </c>
      <c r="W123" s="49" t="inlineStr">
        <is>
          <t>PROCEED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27" t="n">
        <v>45090</v>
      </c>
      <c r="F124" s="34" t="inlineStr">
        <is>
          <t>3.18.0</t>
        </is>
      </c>
      <c r="G124" s="61">
        <f>HYPERLINK(_xlfn.CONCAT("https://pypi.org/project/",$B124,"/",$F124))</f>
        <v/>
      </c>
      <c r="H124" s="32" t="n">
        <v>45730</v>
      </c>
      <c r="I124" s="47" t="inlineStr">
        <is>
          <t>Python &gt;=3.9</t>
        </is>
      </c>
      <c r="J124" s="47" t="inlineStr">
        <is>
          <t>5 - Production/ Stable</t>
        </is>
      </c>
      <c r="K124" s="29" t="inlineStr">
        <is>
          <t>https://github.com/tox-dev/filelock</t>
        </is>
      </c>
      <c r="L124" s="29">
        <f>HYPERLINK(_xlfn.CONCAT($K124,"/security"))</f>
        <v/>
      </c>
      <c r="M124" s="55" t="inlineStr">
        <is>
          <t>No published security advisories</t>
        </is>
      </c>
      <c r="N124" s="28" t="n"/>
      <c r="O124" s="29">
        <f>HYPERLINK(_xlfn.CONCAT("https://nvd.nist.gov/vuln/search/results?form_type=Basic&amp;results_type=overview&amp;query=",$B124,"&amp;search_type=all&amp;isCpeNameSearch=false"),CONCATENATE("NVD NIST ",$B124," link"))</f>
        <v/>
      </c>
      <c r="P124" s="36" t="inlineStr">
        <is>
          <t>Package version not listed</t>
        </is>
      </c>
      <c r="Q124" s="29">
        <f>HYPERLINK(CONCATENATE("https://cve.mitre.org/cgi-bin/cvekey.cgi?keyword=",$B124),CONCATENATE("CVE MITRE ",$B124," link"))</f>
        <v/>
      </c>
      <c r="R124" s="36" t="inlineStr">
        <is>
          <t>Package version not listed</t>
        </is>
      </c>
      <c r="S124" s="29">
        <f>HYPERLINK(CONCATENATE("https://security.snyk.io/vuln/pip?search=",$B124),CONCATENATE("Snyk ",$B124," link"))</f>
        <v/>
      </c>
      <c r="T124" s="49" t="inlineStr">
        <is>
          <t>None found</t>
        </is>
      </c>
      <c r="U124" s="29">
        <f>HYPERLINK(CONCATENATE("https://www.exploit-db.com/search?q=",$B124,"&amp;verified=true"),CONCATENATE("Exploit-DB ",$B124," link"))</f>
        <v/>
      </c>
      <c r="V124" s="49" t="inlineStr">
        <is>
          <t>None found</t>
        </is>
      </c>
      <c r="W124" s="49" t="inlineStr">
        <is>
          <t>PROCEED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27" t="n">
        <v>44889</v>
      </c>
      <c r="F125" s="34" t="inlineStr">
        <is>
          <t>7.3.0</t>
        </is>
      </c>
      <c r="G125" s="61">
        <f>HYPERLINK(_xlfn.CONCAT("https://pypi.org/project/",$B125,"/",$F125))</f>
        <v/>
      </c>
      <c r="H125" s="32" t="n">
        <v>45829</v>
      </c>
      <c r="I125" s="47" t="inlineStr">
        <is>
          <t>Python &gt;=3.9</t>
        </is>
      </c>
      <c r="J125" s="47" t="inlineStr">
        <is>
          <t>5 - Production/ Stable</t>
        </is>
      </c>
      <c r="K125" s="29" t="inlineStr">
        <is>
          <t>https://github.com/pycqa/flake8</t>
        </is>
      </c>
      <c r="L125" s="29">
        <f>HYPERLINK(_xlfn.CONCAT($K125,"/security"))</f>
        <v/>
      </c>
      <c r="M125" s="55" t="inlineStr">
        <is>
          <t>No published security advisories</t>
        </is>
      </c>
      <c r="N125" s="28" t="n"/>
      <c r="O125" s="29">
        <f>HYPERLINK(_xlfn.CONCAT("https://nvd.nist.gov/vuln/search/results?form_type=Basic&amp;results_type=overview&amp;query=",$B125,"&amp;search_type=all&amp;isCpeNameSearch=false"),CONCATENATE("NVD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49" t="inlineStr">
        <is>
          <t>None found</t>
        </is>
      </c>
      <c r="U125" s="29">
        <f>HYPERLINK(CONCATENATE("https://www.exploit-db.com/search?q=",$B125,"&amp;verified=true"),CONCATENATE("Exploit-DB ",$B125," link"))</f>
        <v/>
      </c>
      <c r="V125" s="49" t="inlineStr">
        <is>
          <t>None found</t>
        </is>
      </c>
      <c r="W125" s="49" t="inlineStr">
        <is>
          <t>PROCEED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27" t="n">
        <v>44782</v>
      </c>
      <c r="F126" s="34" t="inlineStr">
        <is>
          <t>3.1.1</t>
        </is>
      </c>
      <c r="G126" s="61">
        <f>HYPERLINK(_xlfn.CONCAT("https://pypi.org/project/",$B126,"/",$F126))</f>
        <v/>
      </c>
      <c r="H126" s="32" t="n">
        <v>45791</v>
      </c>
      <c r="I126" s="47" t="inlineStr">
        <is>
          <t>Python &gt;=3.9</t>
        </is>
      </c>
      <c r="J126" s="47" t="inlineStr">
        <is>
          <t>5 - Production/ Stable</t>
        </is>
      </c>
      <c r="K126" s="29" t="inlineStr">
        <is>
          <t>https://github.com/pallets/flask/</t>
        </is>
      </c>
      <c r="L126" s="29">
        <f>HYPERLINK(_xlfn.CONCAT($K126,"/security"))</f>
        <v/>
      </c>
      <c r="M126" s="65" t="inlineStr">
        <is>
          <t>CVE-2023-30861
Affected versions
&lt;2.3.1</t>
        </is>
      </c>
      <c r="N126" s="28" t="n"/>
      <c r="O126" s="29">
        <f>HYPERLINK(_xlfn.CONCAT("https://nvd.nist.gov/vuln/search/results?form_type=Basic&amp;results_type=overview&amp;query=",$B126,"&amp;search_type=all&amp;isCpeNameSearch=false"),CONCATENATE("NVD NIST ",$B126," link"))</f>
        <v/>
      </c>
      <c r="P126" s="36" t="inlineStr">
        <is>
          <t>Package version not listed</t>
        </is>
      </c>
      <c r="Q126" s="29">
        <f>HYPERLINK(CONCATENATE("https://cve.mitre.org/cgi-bin/cvekey.cgi?keyword=",$B126),CONCATENATE("CVE MITRE ",$B126," link"))</f>
        <v/>
      </c>
      <c r="R126" s="64" t="inlineStr">
        <is>
          <t>REVIEW - large number of entries returned</t>
        </is>
      </c>
      <c r="S126" s="29">
        <f>HYPERLINK(CONCATENATE("https://security.snyk.io/vuln/pip?search=",$B126),CONCATENATE("Snyk ",$B126," link"))</f>
        <v/>
      </c>
      <c r="T126" s="36" t="inlineStr">
        <is>
          <t>Package version not listed</t>
        </is>
      </c>
      <c r="U126" s="29">
        <f>HYPERLINK(CONCATENATE("https://www.exploit-db.com/search?q=",$B126,"&amp;verified=true"),CONCATENATE("Exploit-DB ",$B126," link"))</f>
        <v/>
      </c>
      <c r="V126" s="49" t="inlineStr">
        <is>
          <t>None found</t>
        </is>
      </c>
      <c r="W126" s="64" t="inlineStr">
        <is>
          <t>REVIEW - large number of entries returned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27" t="n">
        <v>44825</v>
      </c>
      <c r="F127" s="34" t="n">
        <v>1.17</v>
      </c>
      <c r="G127" s="61">
        <f>HYPERLINK(_xlfn.CONCAT("https://pypi.org/project/",$B127,"/",$F127))</f>
        <v/>
      </c>
      <c r="H127" s="32" t="n">
        <v>45579</v>
      </c>
      <c r="I127" s="47" t="inlineStr">
        <is>
          <t>Python &gt;=3.9</t>
        </is>
      </c>
      <c r="J127" s="60" t="inlineStr">
        <is>
          <t>n/a</t>
        </is>
      </c>
      <c r="K127" s="29" t="inlineStr">
        <is>
          <t>https://github.com/colour-science/flask-compress</t>
        </is>
      </c>
      <c r="L127" s="29">
        <f>HYPERLINK(_xlfn.CONCAT($K127,"/security"))</f>
        <v/>
      </c>
      <c r="M127" s="55" t="inlineStr">
        <is>
          <t>No published security advisories</t>
        </is>
      </c>
      <c r="N127" s="28" t="n"/>
      <c r="O127" s="29">
        <f>HYPERLINK(_xlfn.CONCAT("https://nvd.nist.gov/vuln/search/results?form_type=Basic&amp;results_type=overview&amp;query=",$B127,"&amp;search_type=all&amp;isCpeNameSearch=false"),CONCATENATE("NVD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49" t="inlineStr">
        <is>
          <t>None found</t>
        </is>
      </c>
      <c r="U127" s="29">
        <f>HYPERLINK(CONCATENATE("https://www.exploit-db.com/search?q=",$B127,"&amp;verified=true"),CONCATENATE("Exploit-DB ",$B127," link"))</f>
        <v/>
      </c>
      <c r="V127" s="49" t="inlineStr">
        <is>
          <t>None found</t>
        </is>
      </c>
      <c r="W127" s="49" t="inlineStr">
        <is>
          <t>PROCEED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27" t="n">
        <v>44383</v>
      </c>
      <c r="F128" s="34" t="inlineStr">
        <is>
          <t>4.58.5</t>
        </is>
      </c>
      <c r="G128" s="61">
        <f>HYPERLINK(_xlfn.CONCAT("https://pypi.org/project/",$B128,"/",$F128))</f>
        <v/>
      </c>
      <c r="H128" s="32" t="n">
        <v>45842</v>
      </c>
      <c r="I128" s="47" t="inlineStr">
        <is>
          <t>Python &gt;=3.9</t>
        </is>
      </c>
      <c r="J128" s="47" t="inlineStr">
        <is>
          <t>5 - Production/ Stable</t>
        </is>
      </c>
      <c r="K128" s="29" t="inlineStr">
        <is>
          <t>https://github.com/fonttools/fonttools</t>
        </is>
      </c>
      <c r="L128" s="29">
        <f>HYPERLINK(_xlfn.CONCAT($K128,"/security"))</f>
        <v/>
      </c>
      <c r="M128" s="36" t="inlineStr">
        <is>
          <t>Package version not listed</t>
        </is>
      </c>
      <c r="N128" s="67" t="inlineStr">
        <is>
          <t>CVE-2023-45139 
Affected versions
&gt;=4.28.2, &lt;4.43.0</t>
        </is>
      </c>
      <c r="O128" s="29">
        <f>HYPERLINK(_xlfn.CONCAT("https://nvd.nist.gov/vuln/search/results?form_type=Basic&amp;results_type=overview&amp;query=",$B128,"&amp;search_type=all&amp;isCpeNameSearch=false"),CONCATENATE("NVD NIST ",$B128," link"))</f>
        <v/>
      </c>
      <c r="P128" s="36" t="inlineStr">
        <is>
          <t>Package version not listed</t>
        </is>
      </c>
      <c r="Q128" s="29">
        <f>HYPERLINK(CONCATENATE("https://cve.mitre.org/cgi-bin/cvekey.cgi?keyword=",$B128),CONCATENATE("CVE MITRE ",$B128," link"))</f>
        <v/>
      </c>
      <c r="R128" s="36" t="inlineStr">
        <is>
          <t>Package version not listed</t>
        </is>
      </c>
      <c r="S128" s="29">
        <f>HYPERLINK(CONCATENATE("https://security.snyk.io/vuln/pip?search=",$B128),CONCATENATE("Snyk ",$B128," link"))</f>
        <v/>
      </c>
      <c r="T128" s="36" t="inlineStr">
        <is>
          <t>Package version not listed</t>
        </is>
      </c>
      <c r="U128" s="29">
        <f>HYPERLINK(CONCATENATE("https://www.exploit-db.com/search?q=",$B128,"&amp;verified=true"),CONCATENATE("Exploit-DB ",$B128," link"))</f>
        <v/>
      </c>
      <c r="V128" s="49" t="inlineStr">
        <is>
          <t>None found</t>
        </is>
      </c>
      <c r="W128" s="49" t="inlineStr">
        <is>
          <t>PROCEED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27" t="n">
        <v>44266</v>
      </c>
      <c r="F129" s="34" t="inlineStr">
        <is>
          <t>1.5.1</t>
        </is>
      </c>
      <c r="G129" s="61">
        <f>HYPERLINK(_xlfn.CONCAT("https://pypi.org/project/",$B129,"/",$F129))</f>
        <v/>
      </c>
      <c r="H129" s="32" t="n">
        <v>44266</v>
      </c>
      <c r="I129" s="47" t="inlineStr">
        <is>
          <t>Python &gt;=2.7, !=3.0, !=3.1, !=3.2, !=3.3, !=3.4, &lt;4</t>
        </is>
      </c>
      <c r="J129" s="47" t="inlineStr">
        <is>
          <t>5 - Production/ Stable</t>
        </is>
      </c>
      <c r="K129" s="29" t="inlineStr">
        <is>
          <t>https://github.com/ypcrts/fqdn</t>
        </is>
      </c>
      <c r="L129" s="29">
        <f>HYPERLINK(_xlfn.CONCAT($K129,"/security"))</f>
        <v/>
      </c>
      <c r="M129" s="36" t="inlineStr">
        <is>
          <t>Package version not listed</t>
        </is>
      </c>
      <c r="N129" s="28" t="n"/>
      <c r="O129" s="29">
        <f>HYPERLINK(_xlfn.CONCAT("https://nvd.nist.gov/vuln/search/results?form_type=Basic&amp;results_type=overview&amp;query=",$B129,"&amp;search_type=all&amp;isCpeNameSearch=false"),CONCATENATE("NVD NIST ",$B129," link"))</f>
        <v/>
      </c>
      <c r="P129" s="36" t="inlineStr">
        <is>
          <t>Package version not listed</t>
        </is>
      </c>
      <c r="Q129" s="29">
        <f>HYPERLINK(CONCATENATE("https://cve.mitre.org/cgi-bin/cvekey.cgi?keyword=",$B129),CONCATENATE("CVE MITRE ",$B129," link"))</f>
        <v/>
      </c>
      <c r="R129" s="36" t="inlineStr">
        <is>
          <t>Package version not listed</t>
        </is>
      </c>
      <c r="S129" s="29">
        <f>HYPERLINK(CONCATENATE("https://security.snyk.io/vuln/pip?search=",$B129),CONCATENATE("Snyk ",$B129," link"))</f>
        <v/>
      </c>
      <c r="T129" s="49" t="inlineStr">
        <is>
          <t>None found</t>
        </is>
      </c>
      <c r="U129" s="29">
        <f>HYPERLINK(CONCATENATE("https://www.exploit-db.com/search?q=",$B129,"&amp;verified=true"),CONCATENATE("Exploit-DB ",$B129," link"))</f>
        <v/>
      </c>
      <c r="V129" s="49" t="inlineStr">
        <is>
          <t>None found</t>
        </is>
      </c>
      <c r="W129" s="49" t="inlineStr">
        <is>
          <t>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27" t="n">
        <v>44874</v>
      </c>
      <c r="F130" s="34" t="inlineStr">
        <is>
          <t>1.7.0</t>
        </is>
      </c>
      <c r="G130" s="61">
        <f>HYPERLINK(_xlfn.CONCAT("https://pypi.org/project/",$B130,"/",$F130))</f>
        <v/>
      </c>
      <c r="H130" s="32" t="n">
        <v>45818</v>
      </c>
      <c r="I130" s="47" t="inlineStr">
        <is>
          <t>Python &gt;=3.9</t>
        </is>
      </c>
      <c r="J130" s="47" t="inlineStr">
        <is>
          <t>5 - Production/ Stable</t>
        </is>
      </c>
      <c r="K130" s="29" t="inlineStr">
        <is>
          <t>https://github.com/aio-libs/frozenlist</t>
        </is>
      </c>
      <c r="L130" s="29">
        <f>HYPERLINK(_xlfn.CONCAT($K130,"/security"))</f>
        <v/>
      </c>
      <c r="M130" s="55" t="inlineStr">
        <is>
          <t>No published security advisories</t>
        </is>
      </c>
      <c r="N130" s="28" t="n"/>
      <c r="O130" s="29">
        <f>HYPERLINK(_xlfn.CONCAT("https://nvd.nist.gov/vuln/search/results?form_type=Basic&amp;results_type=overview&amp;query=",$B130,"&amp;search_type=all&amp;isCpeNameSearch=false"),CONCATENATE("NVD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49" t="inlineStr">
        <is>
          <t>None found</t>
        </is>
      </c>
      <c r="U130" s="29">
        <f>HYPERLINK(CONCATENATE("https://www.exploit-db.com/search?q=",$B130,"&amp;verified=true"),CONCATENATE("Exploit-DB ",$B130," link"))</f>
        <v/>
      </c>
      <c r="V130" s="49" t="inlineStr">
        <is>
          <t>None found</t>
        </is>
      </c>
      <c r="W130" s="49" t="inlineStr">
        <is>
          <t>PROCEED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27" t="n">
        <v>44990</v>
      </c>
      <c r="F131" s="34" t="inlineStr">
        <is>
          <t>2025.5.1</t>
        </is>
      </c>
      <c r="G131" s="61">
        <f>HYPERLINK(_xlfn.CONCAT("https://pypi.org/project/",$B131,"/",$F131))</f>
        <v/>
      </c>
      <c r="H131" s="32" t="n">
        <v>45801</v>
      </c>
      <c r="I131" s="47" t="inlineStr">
        <is>
          <t>Python &gt;=3.9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29">
        <f>HYPERLINK(_xlfn.CONCAT($K131,"/security"))</f>
        <v/>
      </c>
      <c r="M131" s="55" t="inlineStr">
        <is>
          <t>No published security advisories</t>
        </is>
      </c>
      <c r="N131" s="28" t="n"/>
      <c r="O131" s="29">
        <f>HYPERLINK(_xlfn.CONCAT("https://nvd.nist.gov/vuln/search/results?form_type=Basic&amp;results_type=overview&amp;query=",$B131,"&amp;search_type=all&amp;isCpeNameSearch=false"),CONCATENATE("NVD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49" t="inlineStr">
        <is>
          <t>None found</t>
        </is>
      </c>
      <c r="U131" s="29">
        <f>HYPERLINK(CONCATENATE("https://www.exploit-db.com/search?q=",$B131,"&amp;verified=true"),CONCATENATE("Exploit-DB ",$B131," link"))</f>
        <v/>
      </c>
      <c r="V131" s="49" t="inlineStr">
        <is>
          <t>None found</t>
        </is>
      </c>
      <c r="W131" s="49" t="inlineStr">
        <is>
          <t>PROCEED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27" t="n">
        <v>44496</v>
      </c>
      <c r="F132" s="34" t="inlineStr">
        <is>
          <t>1.9.0</t>
        </is>
      </c>
      <c r="G132" s="61">
        <f>HYPERLINK(_xlfn.CONCAT("https://pypi.org/project/",$B132,"/",$F132))</f>
        <v/>
      </c>
      <c r="H132" s="32" t="n">
        <v>45811</v>
      </c>
      <c r="I132" s="60" t="inlineStr">
        <is>
          <t>n/a</t>
        </is>
      </c>
      <c r="J132" s="60" t="inlineStr">
        <is>
          <t>n/a</t>
        </is>
      </c>
      <c r="K132" s="29" t="inlineStr">
        <is>
          <t>https://github.com/aresio/fst-pso</t>
        </is>
      </c>
      <c r="L132" s="29">
        <f>HYPERLINK(_xlfn.CONCAT($K132,"/security"))</f>
        <v/>
      </c>
      <c r="M132" s="55" t="inlineStr">
        <is>
          <t>No published security advisories</t>
        </is>
      </c>
      <c r="N132" s="28" t="n"/>
      <c r="O132" s="29">
        <f>HYPERLINK(_xlfn.CONCAT("https://nvd.nist.gov/vuln/search/results?form_type=Basic&amp;results_type=overview&amp;query=",$B132,"&amp;search_type=all&amp;isCpeNameSearch=false"),CONCATENATE("NVD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49" t="inlineStr">
        <is>
          <t>None found</t>
        </is>
      </c>
      <c r="U132" s="29">
        <f>HYPERLINK(CONCATENATE("https://www.exploit-db.com/search?q=",$B132,"&amp;verified=true"),CONCATENATE("Exploit-DB ",$B132," link"))</f>
        <v/>
      </c>
      <c r="V132" s="49" t="inlineStr">
        <is>
          <t>None found</t>
        </is>
      </c>
      <c r="W132" s="49" t="inlineStr">
        <is>
          <t>PROCEED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27" t="n">
        <v>44939</v>
      </c>
      <c r="F133" s="34" t="inlineStr">
        <is>
          <t>1.0.0</t>
        </is>
      </c>
      <c r="G133" s="61">
        <f>HYPERLINK(_xlfn.CONCAT("https://pypi.org/project/",$B133,"/",$F133))</f>
        <v/>
      </c>
      <c r="H133" s="32" t="n">
        <v>45343</v>
      </c>
      <c r="I133" s="60" t="inlineStr">
        <is>
          <t>Python &gt;=2.6, !=3.0.*, !=3.1.*, !=3.2.*</t>
        </is>
      </c>
      <c r="J133" s="60" t="inlineStr">
        <is>
          <t>6 - Mature</t>
        </is>
      </c>
      <c r="K133" s="29" t="inlineStr">
        <is>
          <t>https://github.com/PythonCharmers/python-future</t>
        </is>
      </c>
      <c r="L133" s="29">
        <f>HYPERLINK(_xlfn.CONCAT($K133,"/security"))</f>
        <v/>
      </c>
      <c r="M133" s="55" t="inlineStr">
        <is>
          <t>No published security advisories</t>
        </is>
      </c>
      <c r="N133" s="28" t="n"/>
      <c r="O133" s="29">
        <f>HYPERLINK(_xlfn.CONCAT("https://nvd.nist.gov/vuln/search/results?form_type=Basic&amp;results_type=overview&amp;query=",$B133,"&amp;search_type=all&amp;isCpeNameSearch=false"),CONCATENATE("NVD NIST ",$B133," link"))</f>
        <v/>
      </c>
      <c r="P133" s="64" t="inlineStr">
        <is>
          <t>REVIEW - large number of entries returned</t>
        </is>
      </c>
      <c r="Q133" s="29">
        <f>HYPERLINK(CONCATENATE("https://cve.mitre.org/cgi-bin/cvekey.cgi?keyword=",$B133),CONCATENATE("CVE MITRE ",$B133," link"))</f>
        <v/>
      </c>
      <c r="R133" s="64" t="inlineStr">
        <is>
          <t>REVIEW - large number of entries returned</t>
        </is>
      </c>
      <c r="S133" s="29">
        <f>HYPERLINK(CONCATENATE("https://security.snyk.io/vuln/pip?search=",$B133),CONCATENATE("Snyk ",$B133," link"))</f>
        <v/>
      </c>
      <c r="T133" s="36" t="inlineStr">
        <is>
          <t>Package version not listed</t>
        </is>
      </c>
      <c r="U133" s="29">
        <f>HYPERLINK(CONCATENATE("https://www.exploit-db.com/search?q=",$B133,"&amp;verified=true"),CONCATENATE("Exploit-DB ",$B133," link"))</f>
        <v/>
      </c>
      <c r="V133" s="36" t="inlineStr">
        <is>
          <t>Package version not listed</t>
        </is>
      </c>
      <c r="W133" s="64" t="inlineStr">
        <is>
          <t>REVIEW - large number of entries returned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27" t="n">
        <v>44866</v>
      </c>
      <c r="F134" s="34" t="inlineStr">
        <is>
          <t>2.0.9</t>
        </is>
      </c>
      <c r="G134" s="61">
        <f>HYPERLINK(_xlfn.CONCAT("https://pypi.org/project/",$B134,"/",$F134))</f>
        <v/>
      </c>
      <c r="H134" s="32" t="n">
        <v>45407</v>
      </c>
      <c r="I134" s="60" t="inlineStr">
        <is>
          <t>n/a</t>
        </is>
      </c>
      <c r="J134" s="60" t="inlineStr">
        <is>
          <t>n/a</t>
        </is>
      </c>
      <c r="K134" s="29" t="inlineStr">
        <is>
          <t>https://github.com/ERijck/FuzzyTM</t>
        </is>
      </c>
      <c r="L134" s="29">
        <f>HYPERLINK(_xlfn.CONCAT($K134,"/security"))</f>
        <v/>
      </c>
      <c r="M134" s="55" t="inlineStr">
        <is>
          <t>No published security advisories</t>
        </is>
      </c>
      <c r="N134" s="28" t="n"/>
      <c r="O134" s="29">
        <f>HYPERLINK(_xlfn.CONCAT("https://nvd.nist.gov/vuln/search/results?form_type=Basic&amp;results_type=overview&amp;query=",$B134,"&amp;search_type=all&amp;isCpeNameSearch=false"),CONCATENATE("NVD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49" t="inlineStr">
        <is>
          <t>None found</t>
        </is>
      </c>
      <c r="U134" s="29">
        <f>HYPERLINK(CONCATENATE("https://www.exploit-db.com/search?q=",$B134,"&amp;verified=true"),CONCATENATE("Exploit-DB ",$B134," link"))</f>
        <v/>
      </c>
      <c r="V134" s="49" t="inlineStr">
        <is>
          <t>None found</t>
        </is>
      </c>
      <c r="W134" s="49" t="inlineStr">
        <is>
          <t>PROCEED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27" t="n">
        <v>44916</v>
      </c>
      <c r="F135" s="34" t="inlineStr">
        <is>
          <t>4.3.3</t>
        </is>
      </c>
      <c r="G135" s="61">
        <f>HYPERLINK(_xlfn.CONCAT("https://pypi.org/project/",$B135,"/",$F135))</f>
        <v/>
      </c>
      <c r="H135" s="32" t="n">
        <v>45493</v>
      </c>
      <c r="I135" s="47" t="inlineStr">
        <is>
          <t>Python &gt;=3.8</t>
        </is>
      </c>
      <c r="J135" s="47" t="inlineStr">
        <is>
          <t>5 - Production/ Stable</t>
        </is>
      </c>
      <c r="K135" s="29" t="inlineStr">
        <is>
          <t>https://github.com/piskvorky/gensim</t>
        </is>
      </c>
      <c r="L135" s="29">
        <f>HYPERLINK(_xlfn.CONCAT($K135,"/security"))</f>
        <v/>
      </c>
      <c r="M135" s="55" t="inlineStr">
        <is>
          <t>No published security advisories</t>
        </is>
      </c>
      <c r="N135" s="28" t="n"/>
      <c r="O135" s="29">
        <f>HYPERLINK(_xlfn.CONCAT("https://nvd.nist.gov/vuln/search/results?form_type=Basic&amp;results_type=overview&amp;query=",$B135,"&amp;search_type=all&amp;isCpeNameSearch=false"),CONCATENATE("NVD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49" t="inlineStr">
        <is>
          <t>None found</t>
        </is>
      </c>
      <c r="U135" s="29">
        <f>HYPERLINK(CONCATENATE("https://www.exploit-db.com/search?q=",$B135,"&amp;verified=true"),CONCATENATE("Exploit-DB ",$B135," link"))</f>
        <v/>
      </c>
      <c r="V135" s="49" t="inlineStr">
        <is>
          <t>None found</t>
        </is>
      </c>
      <c r="W135" s="49" t="inlineStr">
        <is>
          <t>PROCEED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27" t="n">
        <v>45119</v>
      </c>
      <c r="F136" s="34" t="inlineStr">
        <is>
          <t>25.5.1</t>
        </is>
      </c>
      <c r="G136" s="61">
        <f>HYPERLINK(_xlfn.CONCAT("https://pypi.org/project/",$B136,"/",$F136))</f>
        <v/>
      </c>
      <c r="H136" s="32" t="n">
        <v>45789</v>
      </c>
      <c r="I136" s="47" t="inlineStr">
        <is>
          <t>Python &gt;=3.9</t>
        </is>
      </c>
      <c r="J136" s="47" t="inlineStr">
        <is>
          <t>4 - Beta</t>
        </is>
      </c>
      <c r="K136" s="29" t="inlineStr">
        <is>
          <t>https://github.com/gevent/gevent/</t>
        </is>
      </c>
      <c r="L136" s="29">
        <f>HYPERLINK(_xlfn.CONCAT($K136,"/security"))</f>
        <v/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29">
        <f>HYPERLINK(_xlfn.CONCAT("https://nvd.nist.gov/vuln/search/results?form_type=Basic&amp;results_type=overview&amp;query=",$B136,"&amp;search_type=all&amp;isCpeNameSearch=false"),CONCATENATE("NVD NIST ",$B136," link"))</f>
        <v/>
      </c>
      <c r="P136" s="36" t="inlineStr">
        <is>
          <t>Package version not listed</t>
        </is>
      </c>
      <c r="Q136" s="29">
        <f>HYPERLINK(CONCATENATE("https://cve.mitre.org/cgi-bin/cvekey.cgi?keyword=",$B136),CONCATENATE("CVE MITRE ",$B136," link"))</f>
        <v/>
      </c>
      <c r="R136" s="36" t="inlineStr">
        <is>
          <t>Package version not listed</t>
        </is>
      </c>
      <c r="S136" s="29">
        <f>HYPERLINK(CONCATENATE("https://security.snyk.io/vuln/pip?search=",$B136),CONCATENATE("Snyk ",$B136," link"))</f>
        <v/>
      </c>
      <c r="T136" s="36" t="inlineStr">
        <is>
          <t>Package version not listed</t>
        </is>
      </c>
      <c r="U136" s="29">
        <f>HYPERLINK(CONCATENATE("https://www.exploit-db.com/search?q=",$B136,"&amp;verified=true"),CONCATENATE("Exploit-DB ",$B136," link"))</f>
        <v/>
      </c>
      <c r="V136" s="36" t="inlineStr">
        <is>
          <t>Package version not listed</t>
        </is>
      </c>
      <c r="W136" s="49" t="inlineStr">
        <is>
          <t>PROCEED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27" t="n">
        <v>43627</v>
      </c>
      <c r="F137" s="49" t="n">
        <v>0.7</v>
      </c>
      <c r="G137" s="61">
        <f>HYPERLINK(_xlfn.CONCAT("https://pypi.org/project/",$B137,"/",$F137))</f>
        <v/>
      </c>
      <c r="H137" s="27" t="n">
        <v>43627</v>
      </c>
      <c r="I137" s="60" t="inlineStr">
        <is>
          <t>n/a</t>
        </is>
      </c>
      <c r="J137" s="47" t="inlineStr">
        <is>
          <t>3 - Alpha</t>
        </is>
      </c>
      <c r="K137" s="29" t="inlineStr">
        <is>
          <t>https://github.com/miracle2k/python-glob2</t>
        </is>
      </c>
      <c r="L137" s="29">
        <f>HYPERLINK(_xlfn.CONCAT($K137,"/security"))</f>
        <v/>
      </c>
      <c r="M137" s="55" t="inlineStr">
        <is>
          <t>No published security advisories</t>
        </is>
      </c>
      <c r="N137" s="28" t="n"/>
      <c r="O137" s="29">
        <f>HYPERLINK(_xlfn.CONCAT("https://nvd.nist.gov/vuln/search/results?form_type=Basic&amp;results_type=overview&amp;query=",$B137,"&amp;search_type=all&amp;isCpeNameSearch=false"),CONCATENATE("NVD NIST ",$B137," link"))</f>
        <v/>
      </c>
      <c r="P137" s="36" t="inlineStr">
        <is>
          <t>Package version not listed</t>
        </is>
      </c>
      <c r="Q137" s="29">
        <f>HYPERLINK(CONCATENATE("https://cve.mitre.org/cgi-bin/cvekey.cgi?keyword=",$B137),CONCATENATE("CVE MITRE ",$B137," link"))</f>
        <v/>
      </c>
      <c r="R137" s="36" t="inlineStr">
        <is>
          <t>Package version not listed</t>
        </is>
      </c>
      <c r="S137" s="29">
        <f>HYPERLINK(CONCATENATE("https://security.snyk.io/vuln/pip?search=",$B137),CONCATENATE("Snyk ",$B137," link"))</f>
        <v/>
      </c>
      <c r="T137" s="49" t="inlineStr">
        <is>
          <t>None found</t>
        </is>
      </c>
      <c r="U137" s="29">
        <f>HYPERLINK(CONCATENATE("https://www.exploit-db.com/search?q=",$B137,"&amp;verified=true"),CONCATENATE("Exploit-DB ",$B137," link"))</f>
        <v/>
      </c>
      <c r="V137" s="49" t="inlineStr">
        <is>
          <t>None found</t>
        </is>
      </c>
      <c r="W137" s="49" t="inlineStr">
        <is>
          <t>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27" t="n">
        <v>44765</v>
      </c>
      <c r="F138" s="34" t="n">
        <v>0.21</v>
      </c>
      <c r="G138" s="61">
        <f>HYPERLINK(_xlfn.CONCAT("https://pypi.org/project/",$B138,"/",$F138))</f>
        <v/>
      </c>
      <c r="H138" s="32" t="n">
        <v>45853</v>
      </c>
      <c r="I138" s="47" t="inlineStr">
        <is>
          <t>Python &gt;=3.9</t>
        </is>
      </c>
      <c r="J138" s="47" t="inlineStr">
        <is>
          <t>4 - Beta</t>
        </is>
      </c>
      <c r="K138" s="29" t="inlineStr">
        <is>
          <t>https://github.com/xflr6/graphviz</t>
        </is>
      </c>
      <c r="L138" s="29">
        <f>HYPERLINK(_xlfn.CONCAT($K138,"/security"))</f>
        <v/>
      </c>
      <c r="M138" s="55" t="inlineStr">
        <is>
          <t>No published security advisories</t>
        </is>
      </c>
      <c r="N138" s="28" t="n"/>
      <c r="O138" s="29">
        <f>HYPERLINK(_xlfn.CONCAT("https://nvd.nist.gov/vuln/search/results?form_type=Basic&amp;results_type=overview&amp;query=",$B138,"&amp;search_type=all&amp;isCpeNameSearch=false"),CONCATENATE("NVD NIST ",$B138," link"))</f>
        <v/>
      </c>
      <c r="P138" s="36" t="inlineStr">
        <is>
          <t>Package version not listed</t>
        </is>
      </c>
      <c r="Q138" s="29">
        <f>HYPERLINK(CONCATENATE("https://cve.mitre.org/cgi-bin/cvekey.cgi?keyword=",$B138),CONCATENATE("CVE MITRE ",$B138," link"))</f>
        <v/>
      </c>
      <c r="R138" s="36" t="inlineStr">
        <is>
          <t>Package version not listed</t>
        </is>
      </c>
      <c r="S138" s="29">
        <f>HYPERLINK(CONCATENATE("https://security.snyk.io/vuln/pip?search=",$B138),CONCATENATE("Snyk ",$B138," link"))</f>
        <v/>
      </c>
      <c r="T138" s="49" t="inlineStr">
        <is>
          <t>None found</t>
        </is>
      </c>
      <c r="U138" s="29">
        <f>HYPERLINK(CONCATENATE("https://www.exploit-db.com/search?q=",$B138,"&amp;verified=true"),CONCATENATE("Exploit-DB ",$B138," link"))</f>
        <v/>
      </c>
      <c r="V138" s="49" t="inlineStr">
        <is>
          <t>None found</t>
        </is>
      </c>
      <c r="W138" s="49" t="inlineStr">
        <is>
          <t>PROCEED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27" t="n">
        <v>44872</v>
      </c>
      <c r="F139" s="34" t="inlineStr">
        <is>
          <t>3.2.3</t>
        </is>
      </c>
      <c r="G139" s="61">
        <f>HYPERLINK(_xlfn.CONCAT("https://pypi.org/project/",$B139,"/",$F139))</f>
        <v/>
      </c>
      <c r="H139" s="32" t="n">
        <v>45814</v>
      </c>
      <c r="I139" s="47" t="inlineStr">
        <is>
          <t>Python &gt;=3.9</t>
        </is>
      </c>
      <c r="J139" s="47" t="inlineStr">
        <is>
          <t>5 - Production/ Stable</t>
        </is>
      </c>
      <c r="K139" s="29" t="inlineStr">
        <is>
          <t>https://github.com/python-greenlet/greenlet/</t>
        </is>
      </c>
      <c r="L139" s="29">
        <f>HYPERLINK(_xlfn.CONCAT($K139,"/security"))</f>
        <v/>
      </c>
      <c r="M139" s="55" t="inlineStr">
        <is>
          <t>No published security advisories</t>
        </is>
      </c>
      <c r="N139" s="28" t="n"/>
      <c r="O139" s="29">
        <f>HYPERLINK(_xlfn.CONCAT("https://nvd.nist.gov/vuln/search/results?form_type=Basic&amp;results_type=overview&amp;query=",$B139,"&amp;search_type=all&amp;isCpeNameSearch=false"),CONCATENATE("NVD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49" t="inlineStr">
        <is>
          <t>None found</t>
        </is>
      </c>
      <c r="U139" s="29">
        <f>HYPERLINK(CONCATENATE("https://www.exploit-db.com/search?q=",$B139,"&amp;verified=true"),CONCATENATE("Exploit-DB ",$B139," link"))</f>
        <v/>
      </c>
      <c r="V139" s="49" t="inlineStr">
        <is>
          <t>None found</t>
        </is>
      </c>
      <c r="W139" s="49" t="inlineStr">
        <is>
          <t>PROCEED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27" t="n">
        <v>45113</v>
      </c>
      <c r="F140" s="34" t="inlineStr">
        <is>
          <t>3.46.0.7</t>
        </is>
      </c>
      <c r="G140" s="61">
        <f>HYPERLINK(_xlfn.CONCAT("https://pypi.org/project/",$B140,"/",$F140))</f>
        <v/>
      </c>
      <c r="H140" s="32" t="n">
        <v>45744</v>
      </c>
      <c r="I140" s="60" t="inlineStr">
        <is>
          <t>n/a</t>
        </is>
      </c>
      <c r="J140" s="47" t="inlineStr">
        <is>
          <t>5 - Production/ Stable</t>
        </is>
      </c>
      <c r="K140" s="29" t="inlineStr">
        <is>
          <t>https://github.com/h2oai/h2o-3</t>
        </is>
      </c>
      <c r="L140" s="29">
        <f>HYPERLINK(_xlfn.CONCAT($K140,"/security"))</f>
        <v/>
      </c>
      <c r="M140" s="64" t="inlineStr">
        <is>
          <t>REVIEW - large number of entries returned</t>
        </is>
      </c>
      <c r="N140" s="54" t="inlineStr">
        <is>
          <t>https://www.cve.org/CVERecord?id=CVE-2024-5550</t>
        </is>
      </c>
      <c r="O140" s="29">
        <f>HYPERLINK(_xlfn.CONCAT("https://nvd.nist.gov/vuln/search/results?form_type=Basic&amp;results_type=overview&amp;query=",$B140,"&amp;search_type=all&amp;isCpeNameSearch=false"),CONCATENATE("NVD NIST ",$B140," link"))</f>
        <v/>
      </c>
      <c r="P140" s="64" t="inlineStr">
        <is>
          <t>REVIEW - large number of entries returned</t>
        </is>
      </c>
      <c r="Q140" s="29">
        <f>HYPERLINK(CONCATENATE("https://cve.mitre.org/cgi-bin/cvekey.cgi?keyword=",$B140),CONCATENATE("CVE MITRE ",$B140," link"))</f>
        <v/>
      </c>
      <c r="R140" s="64" t="inlineStr">
        <is>
          <t>REVIEW - large number of entries returned</t>
        </is>
      </c>
      <c r="S140" s="29">
        <f>HYPERLINK(CONCATENATE("https://security.snyk.io/vuln/pip?search=",$B140),CONCATENATE("Snyk ",$B140," link"))</f>
        <v/>
      </c>
      <c r="T140" s="69" t="inlineStr">
        <is>
          <t>CVE-2024-5550</t>
        </is>
      </c>
      <c r="U140" s="29">
        <f>HYPERLINK(CONCATENATE("https://www.exploit-db.com/search?q=",$B140,"&amp;verified=true"),CONCATENATE("Exploit-DB ",$B140," link"))</f>
        <v/>
      </c>
      <c r="V140" s="36" t="inlineStr">
        <is>
          <t>Package version not listed</t>
        </is>
      </c>
      <c r="W140" s="44" t="inlineStr">
        <is>
          <t>RECHECK ASSESSMENT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27" t="n">
        <v>44705</v>
      </c>
      <c r="F141" s="34" t="inlineStr">
        <is>
          <t>3.14.0</t>
        </is>
      </c>
      <c r="G141" s="61">
        <f>HYPERLINK(_xlfn.CONCAT("https://pypi.org/project/",$B141,"/",$F141))</f>
        <v/>
      </c>
      <c r="H141" s="32" t="n">
        <v>45815</v>
      </c>
      <c r="I141" s="47" t="inlineStr">
        <is>
          <t>Python &gt;=3.9</t>
        </is>
      </c>
      <c r="J141" s="47" t="inlineStr">
        <is>
          <t>5 - Production/ Stable</t>
        </is>
      </c>
      <c r="K141" s="29" t="inlineStr">
        <is>
          <t>https://github.com/h5py/h5py</t>
        </is>
      </c>
      <c r="L141" s="29">
        <f>HYPERLINK(_xlfn.CONCAT($K141,"/security"))</f>
        <v/>
      </c>
      <c r="M141" s="55" t="inlineStr">
        <is>
          <t>No published security advisories</t>
        </is>
      </c>
      <c r="N141" s="28" t="n"/>
      <c r="O141" s="29">
        <f>HYPERLINK(_xlfn.CONCAT("https://nvd.nist.gov/vuln/search/results?form_type=Basic&amp;results_type=overview&amp;query=",$B141,"&amp;search_type=all&amp;isCpeNameSearch=false"),CONCATENATE("NVD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49" t="inlineStr">
        <is>
          <t>None found</t>
        </is>
      </c>
      <c r="U141" s="29">
        <f>HYPERLINK(CONCATENATE("https://www.exploit-db.com/search?q=",$B141,"&amp;verified=true"),CONCATENATE("Exploit-DB ",$B141," link"))</f>
        <v/>
      </c>
      <c r="V141" s="49" t="inlineStr">
        <is>
          <t>None found</t>
        </is>
      </c>
      <c r="W141" s="49" t="inlineStr">
        <is>
          <t>PROCEED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27" t="n">
        <v>43718</v>
      </c>
      <c r="F142" s="49" t="inlineStr">
        <is>
          <t>1.0.1</t>
        </is>
      </c>
      <c r="G142" s="61">
        <f>HYPERLINK(_xlfn.CONCAT("https://pypi.org/project/",$B142,"/",$F142))</f>
        <v/>
      </c>
      <c r="H142" s="32" t="inlineStr">
        <is>
          <t>10-/9/19</t>
        </is>
      </c>
      <c r="I142" s="60" t="inlineStr">
        <is>
          <t>n/a</t>
        </is>
      </c>
      <c r="J142" s="47" t="inlineStr">
        <is>
          <t>5 - Production/ Stable</t>
        </is>
      </c>
      <c r="K142" s="29" t="inlineStr">
        <is>
          <t>https://github.com/DanielStutzbach/heapdict</t>
        </is>
      </c>
      <c r="L142" s="29">
        <f>HYPERLINK(_xlfn.CONCAT($K142,"/security"))</f>
        <v/>
      </c>
      <c r="M142" s="55" t="inlineStr">
        <is>
          <t>No published security advisories</t>
        </is>
      </c>
      <c r="N142" s="28" t="n"/>
      <c r="O142" s="29">
        <f>HYPERLINK(_xlfn.CONCAT("https://nvd.nist.gov/vuln/search/results?form_type=Basic&amp;results_type=overview&amp;query=",$B142,"&amp;search_type=all&amp;isCpeNameSearch=false"),CONCATENATE("NVD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49" t="inlineStr">
        <is>
          <t>None found</t>
        </is>
      </c>
      <c r="U142" s="29">
        <f>HYPERLINK(CONCATENATE("https://www.exploit-db.com/search?q=",$B142,"&amp;verified=true"),CONCATENATE("Exploit-DB ",$B142," link"))</f>
        <v/>
      </c>
      <c r="V142" s="36" t="inlineStr">
        <is>
          <t>Package version not listed</t>
        </is>
      </c>
      <c r="W142" s="49" t="inlineStr">
        <is>
          <t>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27" t="n">
        <v>45086</v>
      </c>
      <c r="F143" s="34" t="inlineStr">
        <is>
          <t>1.21.0</t>
        </is>
      </c>
      <c r="G143" s="61">
        <f>HYPERLINK(_xlfn.CONCAT("https://pypi.org/project/",$B143,"/",$F143))</f>
        <v/>
      </c>
      <c r="H143" s="32" t="n">
        <v>45833</v>
      </c>
      <c r="I143" s="47" t="inlineStr">
        <is>
          <t>Python &gt;=3.10</t>
        </is>
      </c>
      <c r="J143" s="47" t="inlineStr">
        <is>
          <t>5 - Production/ Stable</t>
        </is>
      </c>
      <c r="K143" s="29" t="inlineStr">
        <is>
          <t>https://github.com/holoviz/holoviews</t>
        </is>
      </c>
      <c r="L143" s="29">
        <f>HYPERLINK(_xlfn.CONCAT($K143,"/security"))</f>
        <v/>
      </c>
      <c r="M143" s="55" t="inlineStr">
        <is>
          <t>No published security advisories</t>
        </is>
      </c>
      <c r="N143" s="28" t="n"/>
      <c r="O143" s="29">
        <f>HYPERLINK(_xlfn.CONCAT("https://nvd.nist.gov/vuln/search/results?form_type=Basic&amp;results_type=overview&amp;query=",$B143,"&amp;search_type=all&amp;isCpeNameSearch=false"),CONCATENATE("NVD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49" t="inlineStr">
        <is>
          <t>None found</t>
        </is>
      </c>
      <c r="U143" s="29">
        <f>HYPERLINK(CONCATENATE("https://www.exploit-db.com/search?q=",$B143,"&amp;verified=true"),CONCATENATE("Exploit-DB ",$B143," link"))</f>
        <v/>
      </c>
      <c r="V143" s="49" t="inlineStr">
        <is>
          <t>None found</t>
        </is>
      </c>
      <c r="W143" s="49" t="inlineStr">
        <is>
          <t>PROCEED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27" t="n">
        <v>44005</v>
      </c>
      <c r="F144" s="55" t="n">
        <v>1.1</v>
      </c>
      <c r="G144" s="61">
        <f>HYPERLINK(_xlfn.CONCAT("https://pypi.org/project/",$B144,"/",$F144))</f>
        <v/>
      </c>
      <c r="H144" s="32" t="n">
        <v>44005</v>
      </c>
      <c r="I144" s="47" t="inlineStr">
        <is>
          <t xml:space="preserve"> Python &gt;=2.7, !=3.0.*, !=3.1.*, !=3.2.*, !=3.3.*, !=3.4.*</t>
        </is>
      </c>
      <c r="J144" s="47" t="inlineStr">
        <is>
          <t>5 - Production/ Stable</t>
        </is>
      </c>
      <c r="K144" s="29" t="inlineStr">
        <is>
          <t>https://github.com/html5lib/html5lib-python</t>
        </is>
      </c>
      <c r="L144" s="29">
        <f>HYPERLINK(_xlfn.CONCAT($K144,"/security"))</f>
        <v/>
      </c>
      <c r="M144" s="55" t="inlineStr">
        <is>
          <t>No published security advisories</t>
        </is>
      </c>
      <c r="N144" s="28" t="n"/>
      <c r="O144" s="29">
        <f>HYPERLINK(_xlfn.CONCAT("https://nvd.nist.gov/vuln/search/results?form_type=Basic&amp;results_type=overview&amp;query=",$B144,"&amp;search_type=all&amp;isCpeNameSearch=false"),CONCATENATE("NVD NIST ",$B144," link"))</f>
        <v/>
      </c>
      <c r="P144" s="36" t="inlineStr">
        <is>
          <t>Package version not listed</t>
        </is>
      </c>
      <c r="Q144" s="29">
        <f>HYPERLINK(CONCATENATE("https://cve.mitre.org/cgi-bin/cvekey.cgi?keyword=",$B144),CONCATENATE("CVE MITRE ",$B144," link"))</f>
        <v/>
      </c>
      <c r="R144" s="36" t="inlineStr">
        <is>
          <t>Package version not listed</t>
        </is>
      </c>
      <c r="S144" s="29">
        <f>HYPERLINK(CONCATENATE("https://security.snyk.io/vuln/pip?search=",$B144),CONCATENATE("Snyk ",$B144," link"))</f>
        <v/>
      </c>
      <c r="T144" s="36" t="inlineStr">
        <is>
          <t>Package version not listed</t>
        </is>
      </c>
      <c r="U144" s="29">
        <f>HYPERLINK(CONCATENATE("https://www.exploit-db.com/search?q=",$B144,"&amp;verified=true"),CONCATENATE("Exploit-DB ",$B144," link"))</f>
        <v/>
      </c>
      <c r="V144" s="49" t="inlineStr">
        <is>
          <t>None found</t>
        </is>
      </c>
      <c r="W144" s="49" t="inlineStr">
        <is>
          <t>PROCEED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27" t="n">
        <v>45007</v>
      </c>
      <c r="F145" s="49" t="inlineStr">
        <is>
          <t>0.22.0</t>
        </is>
      </c>
      <c r="G145" s="61">
        <f>HYPERLINK(_xlfn.CONCAT("https://pypi.org/project/",$B145,"/",$F145))</f>
        <v/>
      </c>
      <c r="H145" s="32" t="n">
        <v>45007</v>
      </c>
      <c r="I145" s="47" t="inlineStr">
        <is>
          <t>Python &gt;=2.7, !=3.0.*, !=3.1.*, !=3.2.*, !=3.3.*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29">
        <f>HYPERLINK(_xlfn.CONCAT($K145,"/security"))</f>
        <v/>
      </c>
      <c r="M145" s="36" t="inlineStr">
        <is>
          <t>Package version not listed</t>
        </is>
      </c>
      <c r="N145" s="28" t="n"/>
      <c r="O145" s="29">
        <f>HYPERLINK(_xlfn.CONCAT("https://nvd.nist.gov/vuln/search/results?form_type=Basic&amp;results_type=overview&amp;query=",$B145,"&amp;search_type=all&amp;isCpeNameSearch=false"),CONCATENATE("NVD NIST ",$B145," link"))</f>
        <v/>
      </c>
      <c r="P145" s="36" t="inlineStr">
        <is>
          <t>Package version not listed</t>
        </is>
      </c>
      <c r="Q145" s="29">
        <f>HYPERLINK(CONCATENATE("https://cve.mitre.org/cgi-bin/cvekey.cgi?keyword=",$B145),CONCATENATE("CVE MITRE ",$B145," link"))</f>
        <v/>
      </c>
      <c r="R145" s="36" t="inlineStr">
        <is>
          <t>Package version not listed</t>
        </is>
      </c>
      <c r="S145" s="29">
        <f>HYPERLINK(CONCATENATE("https://security.snyk.io/vuln/pip?search=",$B145),CONCATENATE("Snyk ",$B145," link"))</f>
        <v/>
      </c>
      <c r="T145" s="36" t="inlineStr">
        <is>
          <t>Package version not listed</t>
        </is>
      </c>
      <c r="U145" s="29">
        <f>HYPERLINK(CONCATENATE("https://www.exploit-db.com/search?q=",$B145,"&amp;verified=true"),CONCATENATE("Exploit-DB ",$B145," link"))</f>
        <v/>
      </c>
      <c r="V145" s="49" t="inlineStr">
        <is>
          <t>None found</t>
        </is>
      </c>
      <c r="W145" s="49" t="inlineStr">
        <is>
          <t>PROCEED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27" t="n">
        <v>45083</v>
      </c>
      <c r="F146" s="34" t="inlineStr">
        <is>
          <t>0.11.3</t>
        </is>
      </c>
      <c r="G146" s="61">
        <f>HYPERLINK(_xlfn.CONCAT("https://pypi.org/project/",$B146,"/",$F146))</f>
        <v/>
      </c>
      <c r="H146" s="32" t="n">
        <v>45777</v>
      </c>
      <c r="I146" s="47" t="inlineStr">
        <is>
          <t>Python &gt;=3.9</t>
        </is>
      </c>
      <c r="J146" s="47" t="inlineStr">
        <is>
          <t>5 - Production/ Stable</t>
        </is>
      </c>
      <c r="K146" s="29" t="inlineStr">
        <is>
          <t>https://github.com/holoviz/hvplot</t>
        </is>
      </c>
      <c r="L146" s="29">
        <f>HYPERLINK(_xlfn.CONCAT($K146,"/security"))</f>
        <v/>
      </c>
      <c r="M146" s="55" t="inlineStr">
        <is>
          <t>No published security advisories</t>
        </is>
      </c>
      <c r="N146" s="28" t="n"/>
      <c r="O146" s="29">
        <f>HYPERLINK(_xlfn.CONCAT("https://nvd.nist.gov/vuln/search/results?form_type=Basic&amp;results_type=overview&amp;query=",$B146,"&amp;search_type=all&amp;isCpeNameSearch=false"),CONCATENATE("NVD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49" t="inlineStr">
        <is>
          <t>None found</t>
        </is>
      </c>
      <c r="U146" s="29">
        <f>HYPERLINK(CONCATENATE("https://www.exploit-db.com/search?q=",$B146,"&amp;verified=true"),CONCATENATE("Exploit-DB ",$B146," link"))</f>
        <v/>
      </c>
      <c r="V146" s="49" t="inlineStr">
        <is>
          <t>None found</t>
        </is>
      </c>
      <c r="W146" s="49" t="inlineStr">
        <is>
          <t>PROCEED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27" t="n">
        <v>44204</v>
      </c>
      <c r="F147" s="49" t="inlineStr">
        <is>
          <t>21.0.0</t>
        </is>
      </c>
      <c r="G147" s="61">
        <f>HYPERLINK(_xlfn.CONCAT("https://pypi.org/project/",$B147,"/",$F147))</f>
        <v/>
      </c>
      <c r="H147" s="32" t="n">
        <v>44204</v>
      </c>
      <c r="I147" s="60" t="inlineStr">
        <is>
          <t>n/a</t>
        </is>
      </c>
      <c r="J147" s="47" t="inlineStr">
        <is>
          <t>5 - Production/ Stable</t>
        </is>
      </c>
      <c r="K147" s="29" t="inlineStr">
        <is>
          <t>https://github.com/python-hyper/hyperlink</t>
        </is>
      </c>
      <c r="L147" s="29">
        <f>HYPERLINK(_xlfn.CONCAT($K147,"/security"))</f>
        <v/>
      </c>
      <c r="M147" s="55" t="inlineStr">
        <is>
          <t>No published security advisories</t>
        </is>
      </c>
      <c r="N147" s="28" t="n"/>
      <c r="O147" s="29">
        <f>HYPERLINK(_xlfn.CONCAT("https://nvd.nist.gov/vuln/search/results?form_type=Basic&amp;results_type=overview&amp;query=",$B147,"&amp;search_type=all&amp;isCpeNameSearch=false"),CONCATENATE("NVD NIST ",$B147," link"))</f>
        <v/>
      </c>
      <c r="P147" s="64" t="inlineStr">
        <is>
          <t>REVIEW - large number of entries returned</t>
        </is>
      </c>
      <c r="Q147" s="29">
        <f>HYPERLINK(CONCATENATE("https://cve.mitre.org/cgi-bin/cvekey.cgi?keyword=",$B147),CONCATENATE("CVE MITRE ",$B147," link"))</f>
        <v/>
      </c>
      <c r="R147" s="64" t="inlineStr">
        <is>
          <t>REVIEW - large number of entries returned</t>
        </is>
      </c>
      <c r="S147" s="29">
        <f>HYPERLINK(CONCATENATE("https://security.snyk.io/vuln/pip?search=",$B147),CONCATENATE("Snyk ",$B147," link"))</f>
        <v/>
      </c>
      <c r="T147" s="49" t="inlineStr">
        <is>
          <t>None found</t>
        </is>
      </c>
      <c r="U147" s="29">
        <f>HYPERLINK(CONCATENATE("https://www.exploit-db.com/search?q=",$B147,"&amp;verified=true"),CONCATENATE("Exploit-DB ",$B147," link"))</f>
        <v/>
      </c>
      <c r="V147" s="36" t="inlineStr">
        <is>
          <t>Package version not listed</t>
        </is>
      </c>
      <c r="W147" s="49" t="inlineStr">
        <is>
          <t>PROCEED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27" t="n">
        <v>45127</v>
      </c>
      <c r="F148" s="34" t="inlineStr">
        <is>
          <t>6.135.24</t>
        </is>
      </c>
      <c r="G148" s="61">
        <f>HYPERLINK(_xlfn.CONCAT("https://pypi.org/project/",$B148,"/",$F148))</f>
        <v/>
      </c>
      <c r="H148" s="32" t="n">
        <v>45841</v>
      </c>
      <c r="I148" s="47" t="inlineStr">
        <is>
          <t>Python &gt;=3.9</t>
        </is>
      </c>
      <c r="J148" s="47" t="inlineStr">
        <is>
          <t>5 - Production/ Stable</t>
        </is>
      </c>
      <c r="K148" s="29" t="inlineStr">
        <is>
          <t>https://github.com/HypothesisWorks/hypothesis</t>
        </is>
      </c>
      <c r="L148" s="29">
        <f>HYPERLINK(_xlfn.CONCAT($K148,"/security"))</f>
        <v/>
      </c>
      <c r="M148" s="55" t="inlineStr">
        <is>
          <t>No published security advisories</t>
        </is>
      </c>
      <c r="N148" s="28" t="n"/>
      <c r="O148" s="29">
        <f>HYPERLINK(_xlfn.CONCAT("https://nvd.nist.gov/vuln/search/results?form_type=Basic&amp;results_type=overview&amp;query=",$B148,"&amp;search_type=all&amp;isCpeNameSearch=false"),CONCATENATE("NVD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36" t="inlineStr">
        <is>
          <t>Package version not listed</t>
        </is>
      </c>
      <c r="S148" s="29">
        <f>HYPERLINK(CONCATENATE("https://security.snyk.io/vuln/pip?search=",$B148),CONCATENATE("Snyk ",$B148," link"))</f>
        <v/>
      </c>
      <c r="T148" s="36" t="inlineStr">
        <is>
          <t>Package version not listed</t>
        </is>
      </c>
      <c r="U148" s="29">
        <f>HYPERLINK(CONCATENATE("https://www.exploit-db.com/search?q=",$B148,"&amp;verified=true"),CONCATENATE("Exploit-DB ",$B148," link"))</f>
        <v/>
      </c>
      <c r="V148" s="49" t="inlineStr">
        <is>
          <t>None found</t>
        </is>
      </c>
      <c r="W148" s="49" t="inlineStr">
        <is>
          <t>PROCEED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27" t="n">
        <v>44818</v>
      </c>
      <c r="F149" s="68" t="inlineStr">
        <is>
          <t>3.10</t>
        </is>
      </c>
      <c r="G149" s="61">
        <f>HYPERLINK(_xlfn.CONCAT("https://pypi.org/project/",$B149,"/",$F149))</f>
        <v/>
      </c>
      <c r="H149" s="32" t="n">
        <v>45551</v>
      </c>
      <c r="I149" s="47" t="inlineStr">
        <is>
          <t>Python &gt;=3.4</t>
        </is>
      </c>
      <c r="J149" s="47" t="inlineStr">
        <is>
          <t>5 - Production/ Stable</t>
        </is>
      </c>
      <c r="K149" s="29" t="inlineStr">
        <is>
          <t>https://github.com/kjd/idna</t>
        </is>
      </c>
      <c r="L149" s="29">
        <f>HYPERLINK(_xlfn.CONCAT($K149,"/security"))</f>
        <v/>
      </c>
      <c r="M149" s="36" t="inlineStr">
        <is>
          <t>Package version not listed</t>
        </is>
      </c>
      <c r="N149" s="28" t="n"/>
      <c r="O149" s="29">
        <f>HYPERLINK(_xlfn.CONCAT("https://nvd.nist.gov/vuln/search/results?form_type=Basic&amp;results_type=overview&amp;query=",$B149,"&amp;search_type=all&amp;isCpeNameSearch=false"),CONCATENATE("NVD NIST ",$B149," link"))</f>
        <v/>
      </c>
      <c r="P149" s="69" t="inlineStr">
        <is>
          <t>RECHECK</t>
        </is>
      </c>
      <c r="Q149" s="29">
        <f>HYPERLINK(CONCATENATE("https://cve.mitre.org/cgi-bin/cvekey.cgi?keyword=",$B149),CONCATENATE("CVE MITRE ",$B149," link"))</f>
        <v/>
      </c>
      <c r="R149" s="36" t="inlineStr">
        <is>
          <t>Package version not listed</t>
        </is>
      </c>
      <c r="S149" s="29">
        <f>HYPERLINK(CONCATENATE("https://security.snyk.io/vuln/pip?search=",$B149),CONCATENATE("Snyk ",$B149," link"))</f>
        <v/>
      </c>
      <c r="T149" s="36" t="inlineStr">
        <is>
          <t>Package version not listed</t>
        </is>
      </c>
      <c r="U149" s="29">
        <f>HYPERLINK(CONCATENATE("https://www.exploit-db.com/search?q=",$B149,"&amp;verified=true"),CONCATENATE("Exploit-DB ",$B149," link"))</f>
        <v/>
      </c>
      <c r="V149" s="36" t="inlineStr">
        <is>
          <t>Package version not listed</t>
        </is>
      </c>
      <c r="W149" s="49" t="inlineStr">
        <is>
          <t>PROCEED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27" t="n">
        <v>44650</v>
      </c>
      <c r="F150" s="34" t="inlineStr">
        <is>
          <t>2025.3.30</t>
        </is>
      </c>
      <c r="G150" s="61">
        <f>HYPERLINK(_xlfn.CONCAT("https://pypi.org/project/",$B150,"/",$F150))</f>
        <v/>
      </c>
      <c r="H150" s="32" t="n">
        <v>45746</v>
      </c>
      <c r="I150" s="47" t="inlineStr">
        <is>
          <t>Python &gt;=3.10</t>
        </is>
      </c>
      <c r="J150" s="47" t="inlineStr">
        <is>
          <t>4 - Beta</t>
        </is>
      </c>
      <c r="K150" s="29" t="inlineStr">
        <is>
          <t>https://github.com/cgohlke/imagecodecs</t>
        </is>
      </c>
      <c r="L150" s="29">
        <f>HYPERLINK(_xlfn.CONCAT($K150,"/security"))</f>
        <v/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29">
        <f>HYPERLINK(_xlfn.CONCAT("https://nvd.nist.gov/vuln/search/results?form_type=Basic&amp;results_type=overview&amp;query=",$B150,"&amp;search_type=all&amp;isCpeNameSearch=false"),CONCATENATE("NVD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36" t="inlineStr">
        <is>
          <t>Package version not listed</t>
        </is>
      </c>
      <c r="U150" s="29">
        <f>HYPERLINK(CONCATENATE("https://www.exploit-db.com/search?q=",$B150,"&amp;verified=true"),CONCATENATE("Exploit-DB ",$B150," link"))</f>
        <v/>
      </c>
      <c r="V150" s="49" t="inlineStr">
        <is>
          <t>None found</t>
        </is>
      </c>
      <c r="W150" s="49" t="inlineStr">
        <is>
          <t>PROCEED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27" t="n">
        <v>44984</v>
      </c>
      <c r="F151" s="34" t="inlineStr">
        <is>
          <t>2.37.0</t>
        </is>
      </c>
      <c r="G151" s="61">
        <f>HYPERLINK(_xlfn.CONCAT("https://pypi.org/project/",$B151,"/",$F151))</f>
        <v/>
      </c>
      <c r="H151" s="32" t="n">
        <v>45677</v>
      </c>
      <c r="I151" s="47" t="inlineStr">
        <is>
          <t>Python &gt;=3.7</t>
        </is>
      </c>
      <c r="J151" s="47" t="inlineStr">
        <is>
          <t>5 - Production/ Stable</t>
        </is>
      </c>
      <c r="K151" s="29" t="inlineStr">
        <is>
          <t>https://github.com/imageio/imageio</t>
        </is>
      </c>
      <c r="L151" s="29">
        <f>HYPERLINK(_xlfn.CONCAT($K151,"/security"))</f>
        <v/>
      </c>
      <c r="M151" s="55" t="inlineStr">
        <is>
          <t>No published security advisories</t>
        </is>
      </c>
      <c r="N151" s="28" t="n"/>
      <c r="O151" s="29">
        <f>HYPERLINK(_xlfn.CONCAT("https://nvd.nist.gov/vuln/search/results?form_type=Basic&amp;results_type=overview&amp;query=",$B151,"&amp;search_type=all&amp;isCpeNameSearch=false"),CONCATENATE("NVD NIST ",$B151," link"))</f>
        <v/>
      </c>
      <c r="P151" s="64" t="inlineStr">
        <is>
          <t>REVIEW - large number of entries returned</t>
        </is>
      </c>
      <c r="Q151" s="29">
        <f>HYPERLINK(CONCATENATE("https://cve.mitre.org/cgi-bin/cvekey.cgi?keyword=",$B151),CONCATENATE("CVE MITRE ",$B151," link"))</f>
        <v/>
      </c>
      <c r="R151" s="36" t="inlineStr">
        <is>
          <t>Package version not listed</t>
        </is>
      </c>
      <c r="S151" s="29">
        <f>HYPERLINK(CONCATENATE("https://security.snyk.io/vuln/pip?search=",$B151),CONCATENATE("Snyk ",$B151," link"))</f>
        <v/>
      </c>
      <c r="T151" s="36" t="inlineStr">
        <is>
          <t>Package version not listed</t>
        </is>
      </c>
      <c r="U151" s="29">
        <f>HYPERLINK(CONCATENATE("https://www.exploit-db.com/search?q=",$B151,"&amp;verified=true"),CONCATENATE("Exploit-DB ",$B151," link"))</f>
        <v/>
      </c>
      <c r="V151" s="36" t="inlineStr">
        <is>
          <t>Package version not listed</t>
        </is>
      </c>
      <c r="W151" s="49" t="inlineStr">
        <is>
          <t>PROCEED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27" t="n">
        <v>44743</v>
      </c>
      <c r="F152" s="55" t="inlineStr">
        <is>
          <t>1.4.1</t>
        </is>
      </c>
      <c r="G152" s="61">
        <f>HYPERLINK(_xlfn.CONCAT("https://pypi.org/project/",$B152,"/",$F152))</f>
        <v/>
      </c>
      <c r="H152" s="32" t="n">
        <v>44743</v>
      </c>
      <c r="I152" s="47" t="inlineStr">
        <is>
          <t>Python &gt;=2.7, !=3.0.*, !=3.1.*, !=3.2.*, !=3.3.*</t>
        </is>
      </c>
      <c r="J152" s="47" t="inlineStr">
        <is>
          <t>5 - Production/ Stable</t>
        </is>
      </c>
      <c r="K152" s="29" t="inlineStr">
        <is>
          <t>https://github.com/shibukawa/imagesize_py</t>
        </is>
      </c>
      <c r="L152" s="29">
        <f>HYPERLINK(_xlfn.CONCAT($K152,"/security"))</f>
        <v/>
      </c>
      <c r="M152" s="55" t="inlineStr">
        <is>
          <t>No published security advisories</t>
        </is>
      </c>
      <c r="N152" s="28" t="n"/>
      <c r="O152" s="29">
        <f>HYPERLINK(_xlfn.CONCAT("https://nvd.nist.gov/vuln/search/results?form_type=Basic&amp;results_type=overview&amp;query=",$B152,"&amp;search_type=all&amp;isCpeNameSearch=false"),CONCATENATE("NVD NIST ",$B152," link"))</f>
        <v/>
      </c>
      <c r="P152" s="36" t="inlineStr">
        <is>
          <t>Package version not listed</t>
        </is>
      </c>
      <c r="Q152" s="29">
        <f>HYPERLINK(CONCATENATE("https://cve.mitre.org/cgi-bin/cvekey.cgi?keyword=",$B152),CONCATENATE("CVE MITRE ",$B152," link"))</f>
        <v/>
      </c>
      <c r="R152" s="36" t="inlineStr">
        <is>
          <t>Package version not listed</t>
        </is>
      </c>
      <c r="S152" s="29">
        <f>HYPERLINK(CONCATENATE("https://security.snyk.io/vuln/pip?search=",$B152),CONCATENATE("Snyk ",$B152," link"))</f>
        <v/>
      </c>
      <c r="T152" s="49" t="inlineStr">
        <is>
          <t>None found</t>
        </is>
      </c>
      <c r="U152" s="29">
        <f>HYPERLINK(CONCATENATE("https://www.exploit-db.com/search?q=",$B152,"&amp;verified=true"),CONCATENATE("Exploit-DB ",$B152," link"))</f>
        <v/>
      </c>
      <c r="V152" s="49" t="inlineStr">
        <is>
          <t>None found</t>
        </is>
      </c>
      <c r="W152" s="49" t="inlineStr">
        <is>
          <t>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27" t="n">
        <v>44924</v>
      </c>
      <c r="F153" s="34" t="inlineStr">
        <is>
          <t>0.13.0</t>
        </is>
      </c>
      <c r="G153" s="61">
        <f>HYPERLINK(_xlfn.CONCAT("https://pypi.org/project/",$B153,"/",$F153))</f>
        <v/>
      </c>
      <c r="H153" s="32" t="n">
        <v>45647</v>
      </c>
      <c r="I153" s="47" t="inlineStr">
        <is>
          <t>Python (&gt;= 3.10)
NumPy (&gt;= 1.24.3)
SciPy (&gt;= 1.10.1)
Scikit-learn (&gt;= 1.3.2)
Pytest (&gt;= 7.2.2)
Pandas (&gt;= 1.5.3) for dealing with dataframes
Tensorflow (&gt;= 2.13.1) for dealing with TensorFlow models
Keras (&gt;= 3.0.5) for dealing with Keras models
The examples will requires the following additional dependencies:
Matplotlib (&gt;= 3.7.3)
Seaborn (&gt;= 0.12.2)</t>
        </is>
      </c>
      <c r="J153" s="59" t="inlineStr">
        <is>
          <t>n/a</t>
        </is>
      </c>
      <c r="K153" s="29" t="inlineStr">
        <is>
          <t>https://github.com/scikit-learn-contrib/imbalanced-learn</t>
        </is>
      </c>
      <c r="L153" s="29">
        <f>HYPERLINK(_xlfn.CONCAT($K153,"/security"))</f>
        <v/>
      </c>
      <c r="M153" s="55" t="inlineStr">
        <is>
          <t>No published security advisories</t>
        </is>
      </c>
      <c r="N153" s="28" t="n"/>
      <c r="O153" s="29">
        <f>HYPERLINK(_xlfn.CONCAT("https://nvd.nist.gov/vuln/search/results?form_type=Basic&amp;results_type=overview&amp;query=",$B153,"&amp;search_type=all&amp;isCpeNameSearch=false"),CONCATENATE("NVD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49" t="inlineStr">
        <is>
          <t>None found</t>
        </is>
      </c>
      <c r="U153" s="29">
        <f>HYPERLINK(CONCATENATE("https://www.exploit-db.com/search?q=",$B153,"&amp;verified=true"),CONCATENATE("Exploit-DB ",$B153," link"))</f>
        <v/>
      </c>
      <c r="V153" s="49" t="inlineStr">
        <is>
          <t>None found</t>
        </is>
      </c>
      <c r="W153" s="49" t="inlineStr">
        <is>
          <t>PROCEED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27" t="n">
        <v>45115</v>
      </c>
      <c r="F154" s="34" t="inlineStr">
        <is>
          <t>8.7.0</t>
        </is>
      </c>
      <c r="G154" s="61">
        <f>HYPERLINK(_xlfn.CONCAT("https://pypi.org/project/",$B154,"/",$F154))</f>
        <v/>
      </c>
      <c r="H154" s="32" t="n">
        <v>45775</v>
      </c>
      <c r="I154" s="47" t="inlineStr">
        <is>
          <t>Python &gt;=3.9</t>
        </is>
      </c>
      <c r="J154" s="47" t="inlineStr">
        <is>
          <t>5 - Production/ Stable</t>
        </is>
      </c>
      <c r="K154" s="29" t="inlineStr">
        <is>
          <t>https://github.com/python/importlib_metadata</t>
        </is>
      </c>
      <c r="L154" s="29">
        <f>HYPERLINK(_xlfn.CONCAT($K154,"/security"))</f>
        <v/>
      </c>
      <c r="M154" s="55" t="inlineStr">
        <is>
          <t>No published security advisories</t>
        </is>
      </c>
      <c r="N154" s="28" t="n"/>
      <c r="O154" s="29">
        <f>HYPERLINK(_xlfn.CONCAT("https://nvd.nist.gov/vuln/search/results?form_type=Basic&amp;results_type=overview&amp;query=",$B154,"&amp;search_type=all&amp;isCpeNameSearch=false"),CONCATENATE("NVD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49" t="inlineStr">
        <is>
          <t>None found</t>
        </is>
      </c>
      <c r="U154" s="29">
        <f>HYPERLINK(CONCATENATE("https://www.exploit-db.com/search?q=",$B154,"&amp;verified=true"),CONCATENATE("Exploit-DB ",$B154," link"))</f>
        <v/>
      </c>
      <c r="V154" s="49" t="inlineStr">
        <is>
          <t>None found</t>
        </is>
      </c>
      <c r="W154" s="49" t="inlineStr">
        <is>
          <t>PROCEED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27" t="n">
        <v>44257</v>
      </c>
      <c r="F155" s="34" t="inlineStr">
        <is>
          <t>24.7.2</t>
        </is>
      </c>
      <c r="G155" s="61">
        <f>HYPERLINK(_xlfn.CONCAT("https://pypi.org/project/",$B155,"/",$F155))</f>
        <v/>
      </c>
      <c r="H155" s="32" t="n">
        <v>45503</v>
      </c>
      <c r="I155" s="47" t="inlineStr">
        <is>
          <t>Python &gt;=3.8</t>
        </is>
      </c>
      <c r="J155" s="59" t="inlineStr">
        <is>
          <t>n/a</t>
        </is>
      </c>
      <c r="K155" s="29" t="inlineStr">
        <is>
          <t>https://github.com/twisted/incremental</t>
        </is>
      </c>
      <c r="L155" s="29">
        <f>HYPERLINK(_xlfn.CONCAT($K155,"/security"))</f>
        <v/>
      </c>
      <c r="M155" s="55" t="inlineStr">
        <is>
          <t>No published security advisories</t>
        </is>
      </c>
      <c r="N155" s="28" t="n"/>
      <c r="O155" s="29">
        <f>HYPERLINK(_xlfn.CONCAT("https://nvd.nist.gov/vuln/search/results?form_type=Basic&amp;results_type=overview&amp;query=",$B155,"&amp;search_type=all&amp;isCpeNameSearch=false"),CONCATENATE("NVD NIST ",$B155," link"))</f>
        <v/>
      </c>
      <c r="P155" s="64" t="inlineStr">
        <is>
          <t>REVIEW - large number of entries returned</t>
        </is>
      </c>
      <c r="Q155" s="29">
        <f>HYPERLINK(CONCATENATE("https://cve.mitre.org/cgi-bin/cvekey.cgi?keyword=",$B155),CONCATENATE("CVE MITRE ",$B155," link"))</f>
        <v/>
      </c>
      <c r="R155" s="64" t="inlineStr">
        <is>
          <t>REVIEW - large number of entries returned</t>
        </is>
      </c>
      <c r="S155" s="29">
        <f>HYPERLINK(CONCATENATE("https://security.snyk.io/vuln/pip?search=",$B155),CONCATENATE("Snyk ",$B155," link"))</f>
        <v/>
      </c>
      <c r="T155" s="49" t="inlineStr">
        <is>
          <t>None found</t>
        </is>
      </c>
      <c r="U155" s="29">
        <f>HYPERLINK(CONCATENATE("https://www.exploit-db.com/search?q=",$B155,"&amp;verified=true"),CONCATENATE("Exploit-DB ",$B155," link"))</f>
        <v/>
      </c>
      <c r="V155" s="49" t="inlineStr">
        <is>
          <t>None found</t>
        </is>
      </c>
      <c r="W155" s="64" t="inlineStr">
        <is>
          <t>REVIEW - large number of entries returned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27" t="n">
        <v>44065</v>
      </c>
      <c r="F156" s="55" t="inlineStr">
        <is>
          <t>0.5.1</t>
        </is>
      </c>
      <c r="G156" s="61">
        <f>HYPERLINK(_xlfn.CONCAT("https://pypi.org/project/",$B156,"/",$F156))</f>
        <v/>
      </c>
      <c r="H156" s="32" t="n">
        <v>44065</v>
      </c>
      <c r="I156" s="47" t="inlineStr">
        <is>
          <t>Python &gt;=3.5</t>
        </is>
      </c>
      <c r="J156" s="47" t="inlineStr">
        <is>
          <t>4 - Beta</t>
        </is>
      </c>
      <c r="K156" s="29" t="inlineStr">
        <is>
          <t>https://github.com/jpvanhal/inflection</t>
        </is>
      </c>
      <c r="L156" s="29">
        <f>HYPERLINK(_xlfn.CONCAT($K156,"/security"))</f>
        <v/>
      </c>
      <c r="M156" s="55" t="inlineStr">
        <is>
          <t>No published security advisories</t>
        </is>
      </c>
      <c r="N156" s="28" t="n"/>
      <c r="O156" s="29">
        <f>HYPERLINK(_xlfn.CONCAT("https://nvd.nist.gov/vuln/search/results?form_type=Basic&amp;results_type=overview&amp;query=",$B156,"&amp;search_type=all&amp;isCpeNameSearch=false"),CONCATENATE("NVD NIST ",$B156," link"))</f>
        <v/>
      </c>
      <c r="P156" s="36" t="inlineStr">
        <is>
          <t>Package version not listed</t>
        </is>
      </c>
      <c r="Q156" s="29">
        <f>HYPERLINK(CONCATENATE("https://cve.mitre.org/cgi-bin/cvekey.cgi?keyword=",$B156),CONCATENATE("CVE MITRE ",$B156," link"))</f>
        <v/>
      </c>
      <c r="R156" s="36" t="inlineStr">
        <is>
          <t>Package version not listed</t>
        </is>
      </c>
      <c r="S156" s="29">
        <f>HYPERLINK(CONCATENATE("https://security.snyk.io/vuln/pip?search=",$B156),CONCATENATE("Snyk ",$B156," link"))</f>
        <v/>
      </c>
      <c r="T156" s="49" t="inlineStr">
        <is>
          <t>None found</t>
        </is>
      </c>
      <c r="U156" s="29">
        <f>HYPERLINK(CONCATENATE("https://www.exploit-db.com/search?q=",$B156,"&amp;verified=true"),CONCATENATE("Exploit-DB ",$B156," link"))</f>
        <v/>
      </c>
      <c r="V156" s="49" t="inlineStr">
        <is>
          <t>None found</t>
        </is>
      </c>
      <c r="W156" s="49" t="inlineStr">
        <is>
          <t>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27" t="n">
        <v>44118</v>
      </c>
      <c r="F157" s="34" t="inlineStr">
        <is>
          <t>2.1.0</t>
        </is>
      </c>
      <c r="G157" s="61">
        <f>HYPERLINK(_xlfn.CONCAT("https://pypi.org/project/",$B157,"/",$F157))</f>
        <v/>
      </c>
      <c r="H157" s="32" t="n">
        <v>45736</v>
      </c>
      <c r="I157" s="47" t="inlineStr">
        <is>
          <t>Python &gt;=3.8</t>
        </is>
      </c>
      <c r="J157" s="47" t="inlineStr">
        <is>
          <t>4 - Beta</t>
        </is>
      </c>
      <c r="K157" s="29" t="inlineStr">
        <is>
          <t>https://github.com/pytest-dev/iniconfig</t>
        </is>
      </c>
      <c r="L157" s="29">
        <f>HYPERLINK(_xlfn.CONCAT($K157,"/security"))</f>
        <v/>
      </c>
      <c r="M157" s="55" t="inlineStr">
        <is>
          <t>No published security advisories</t>
        </is>
      </c>
      <c r="N157" s="28" t="n"/>
      <c r="O157" s="29">
        <f>HYPERLINK(_xlfn.CONCAT("https://nvd.nist.gov/vuln/search/results?form_type=Basic&amp;results_type=overview&amp;query=",$B157,"&amp;search_type=all&amp;isCpeNameSearch=false"),CONCATENATE("NVD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49" t="inlineStr">
        <is>
          <t>None found</t>
        </is>
      </c>
      <c r="U157" s="29">
        <f>HYPERLINK(CONCATENATE("https://www.exploit-db.com/search?q=",$B157,"&amp;verified=true"),CONCATENATE("Exploit-DB ",$B157," link"))</f>
        <v/>
      </c>
      <c r="V157" s="49" t="inlineStr">
        <is>
          <t>None found</t>
        </is>
      </c>
      <c r="W157" s="49" t="inlineStr">
        <is>
          <t>PROCEED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27" t="n">
        <v>44997</v>
      </c>
      <c r="F158" s="34" t="inlineStr">
        <is>
          <t>2.0.8</t>
        </is>
      </c>
      <c r="G158" s="61">
        <f>HYPERLINK(_xlfn.CONCAT("https://pypi.org/project/",$B158,"/",$F158))</f>
        <v/>
      </c>
      <c r="H158" s="32" t="n">
        <v>45672</v>
      </c>
      <c r="I158" s="47" t="inlineStr">
        <is>
          <t>Python &gt;=3.8</t>
        </is>
      </c>
      <c r="J158" s="47" t="inlineStr">
        <is>
          <t>4 - Beta</t>
        </is>
      </c>
      <c r="K158" s="29" t="inlineStr">
        <is>
          <t>https://github.com/intake/intake</t>
        </is>
      </c>
      <c r="L158" s="29">
        <f>HYPERLINK(_xlfn.CONCAT($K158,"/security"))</f>
        <v/>
      </c>
      <c r="M158" s="55" t="inlineStr">
        <is>
          <t>No published security advisories</t>
        </is>
      </c>
      <c r="N158" s="28" t="n"/>
      <c r="O158" s="29">
        <f>HYPERLINK(_xlfn.CONCAT("https://nvd.nist.gov/vuln/search/results?form_type=Basic&amp;results_type=overview&amp;query=",$B158,"&amp;search_type=all&amp;isCpeNameSearch=false"),CONCATENATE("NVD NIST ",$B158," link"))</f>
        <v/>
      </c>
      <c r="P158" s="36" t="inlineStr">
        <is>
          <t>Package version not listed</t>
        </is>
      </c>
      <c r="Q158" s="29">
        <f>HYPERLINK(CONCATENATE("https://cve.mitre.org/cgi-bin/cvekey.cgi?keyword=",$B158),CONCATENATE("CVE MITRE ",$B158," link"))</f>
        <v/>
      </c>
      <c r="R158" s="36" t="inlineStr">
        <is>
          <t>Package version not listed</t>
        </is>
      </c>
      <c r="S158" s="29">
        <f>HYPERLINK(CONCATENATE("https://security.snyk.io/vuln/pip?search=",$B158),CONCATENATE("Snyk ",$B158," link"))</f>
        <v/>
      </c>
      <c r="T158" s="49" t="inlineStr">
        <is>
          <t>None found</t>
        </is>
      </c>
      <c r="U158" s="29">
        <f>HYPERLINK(CONCATENATE("https://www.exploit-db.com/search?q=",$B158,"&amp;verified=true"),CONCATENATE("Exploit-DB ",$B158," link"))</f>
        <v/>
      </c>
      <c r="V158" s="49" t="inlineStr">
        <is>
          <t>None found</t>
        </is>
      </c>
      <c r="W158" s="49" t="inlineStr">
        <is>
          <t>PROCEED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27" t="n">
        <v>44046</v>
      </c>
      <c r="F159" s="55" t="inlineStr">
        <is>
          <t>3.1.0</t>
        </is>
      </c>
      <c r="G159" s="61">
        <f>HYPERLINK(_xlfn.CONCAT("https://pypi.org/project/",$B159,"/",$F159))</f>
        <v/>
      </c>
      <c r="H159" s="32" t="n">
        <v>44046</v>
      </c>
      <c r="I159" s="47" t="inlineStr">
        <is>
          <t>n/a</t>
        </is>
      </c>
      <c r="J159" s="47" t="inlineStr">
        <is>
          <t>5 - Production/ Stable</t>
        </is>
      </c>
      <c r="K159" s="29" t="inlineStr">
        <is>
          <t>https://github.com/chaimleib/intervaltree</t>
        </is>
      </c>
      <c r="L159" s="29">
        <f>HYPERLINK(_xlfn.CONCAT($K159,"/security"))</f>
        <v/>
      </c>
      <c r="M159" s="55" t="inlineStr">
        <is>
          <t>No published security advisories</t>
        </is>
      </c>
      <c r="N159" s="28" t="n"/>
      <c r="O159" s="29">
        <f>HYPERLINK(_xlfn.CONCAT("https://nvd.nist.gov/vuln/search/results?form_type=Basic&amp;results_type=overview&amp;query=",$B159,"&amp;search_type=all&amp;isCpeNameSearch=false"),CONCATENATE("NVD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49" t="inlineStr">
        <is>
          <t>None found</t>
        </is>
      </c>
      <c r="U159" s="29">
        <f>HYPERLINK(CONCATENATE("https://www.exploit-db.com/search?q=",$B159,"&amp;verified=true"),CONCATENATE("Exploit-DB ",$B159," link"))</f>
        <v/>
      </c>
      <c r="V159" s="49" t="inlineStr">
        <is>
          <t>None found</t>
        </is>
      </c>
      <c r="W159" s="49" t="inlineStr">
        <is>
          <t>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27" t="n">
        <v>45145</v>
      </c>
      <c r="F160" s="34" t="inlineStr">
        <is>
          <t>6.29.5</t>
        </is>
      </c>
      <c r="G160" s="61">
        <f>HYPERLINK(_xlfn.CONCAT("https://pypi.org/project/",$B160,"/",$F160))</f>
        <v/>
      </c>
      <c r="H160" s="32" t="n">
        <v>45475</v>
      </c>
      <c r="I160" s="47" t="inlineStr">
        <is>
          <t>Python &gt;=3.8</t>
        </is>
      </c>
      <c r="J160" s="59" t="inlineStr">
        <is>
          <t>n/a</t>
        </is>
      </c>
      <c r="K160" s="29" t="inlineStr">
        <is>
          <t>https://github.com/ipython/ipykernel</t>
        </is>
      </c>
      <c r="L160" s="29">
        <f>HYPERLINK(_xlfn.CONCAT($K160,"/security"))</f>
        <v/>
      </c>
      <c r="M160" s="55" t="inlineStr">
        <is>
          <t>No published security advisories</t>
        </is>
      </c>
      <c r="N160" s="28" t="n"/>
      <c r="O160" s="29">
        <f>HYPERLINK(_xlfn.CONCAT("https://nvd.nist.gov/vuln/search/results?form_type=Basic&amp;results_type=overview&amp;query=",$B160,"&amp;search_type=all&amp;isCpeNameSearch=false"),CONCATENATE("NVD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49" t="inlineStr">
        <is>
          <t>None found</t>
        </is>
      </c>
      <c r="U160" s="29">
        <f>HYPERLINK(CONCATENATE("https://www.exploit-db.com/search?q=",$B160,"&amp;verified=true"),CONCATENATE("Exploit-DB ",$B160," link"))</f>
        <v/>
      </c>
      <c r="V160" s="49" t="inlineStr">
        <is>
          <t>None found</t>
        </is>
      </c>
      <c r="W160" s="49" t="inlineStr">
        <is>
          <t>PROCEED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27" t="n">
        <v>45080</v>
      </c>
      <c r="F161" s="34" t="inlineStr">
        <is>
          <t>9.4.0</t>
        </is>
      </c>
      <c r="G161" s="61">
        <f>HYPERLINK(_xlfn.CONCAT("https://pypi.org/project/",$B161,"/",$F161))</f>
        <v/>
      </c>
      <c r="H161" s="32" t="n">
        <v>45839</v>
      </c>
      <c r="I161" s="47" t="inlineStr">
        <is>
          <t>Python &gt;=3.11</t>
        </is>
      </c>
      <c r="J161" s="59" t="inlineStr">
        <is>
          <t>n/a</t>
        </is>
      </c>
      <c r="K161" s="29" t="inlineStr">
        <is>
          <t>https://github.com/ipython/ipython</t>
        </is>
      </c>
      <c r="L161" s="29">
        <f>HYPERLINK(_xlfn.CONCAT($K161,"/security"))</f>
        <v/>
      </c>
      <c r="M161" s="36" t="inlineStr">
        <is>
          <t>Package version not listed</t>
        </is>
      </c>
      <c r="N161" s="28" t="n"/>
      <c r="O161" s="29">
        <f>HYPERLINK(_xlfn.CONCAT("https://nvd.nist.gov/vuln/search/results?form_type=Basic&amp;results_type=overview&amp;query=",$B161,"&amp;search_type=all&amp;isCpeNameSearch=false"),CONCATENATE("NVD NIST ",$B161," link"))</f>
        <v/>
      </c>
      <c r="P161" s="36" t="inlineStr">
        <is>
          <t>Package version not listed</t>
        </is>
      </c>
      <c r="Q161" s="29">
        <f>HYPERLINK(CONCATENATE("https://cve.mitre.org/cgi-bin/cvekey.cgi?keyword=",$B161),CONCATENATE("CVE MITRE ",$B161," link"))</f>
        <v/>
      </c>
      <c r="R161" s="36" t="inlineStr">
        <is>
          <t>Package version not listed</t>
        </is>
      </c>
      <c r="S161" s="29">
        <f>HYPERLINK(CONCATENATE("https://security.snyk.io/vuln/pip?search=",$B161),CONCATENATE("Snyk ",$B161," link"))</f>
        <v/>
      </c>
      <c r="T161" s="36" t="inlineStr">
        <is>
          <t>Package version not listed</t>
        </is>
      </c>
      <c r="U161" s="29">
        <f>HYPERLINK(CONCATENATE("https://www.exploit-db.com/search?q=",$B161,"&amp;verified=true"),CONCATENATE("Exploit-DB ",$B161," link"))</f>
        <v/>
      </c>
      <c r="V161" s="36" t="inlineStr">
        <is>
          <t>Package version not listed</t>
        </is>
      </c>
      <c r="W161" s="49" t="inlineStr">
        <is>
          <t>PROCEED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27" t="n">
        <v>42808</v>
      </c>
      <c r="F162" s="55" t="inlineStr">
        <is>
          <t>0.2.0</t>
        </is>
      </c>
      <c r="G162" s="61">
        <f>HYPERLINK(_xlfn.CONCAT("https://pypi.org/project/",$B162,"/",$F162))</f>
        <v/>
      </c>
      <c r="H162" s="32" t="n">
        <v>42808</v>
      </c>
      <c r="I162" s="47" t="inlineStr">
        <is>
          <t>n/a</t>
        </is>
      </c>
      <c r="J162" s="59" t="inlineStr">
        <is>
          <t>n/a</t>
        </is>
      </c>
      <c r="K162" s="29" t="inlineStr">
        <is>
          <t>https://github.com/ipython/ipython_genutils</t>
        </is>
      </c>
      <c r="L162" s="29">
        <f>HYPERLINK(_xlfn.CONCAT($K162,"/security"))</f>
        <v/>
      </c>
      <c r="M162" s="55" t="inlineStr">
        <is>
          <t>No published security advisories</t>
        </is>
      </c>
      <c r="N162" s="28" t="n"/>
      <c r="O162" s="29">
        <f>HYPERLINK(_xlfn.CONCAT("https://nvd.nist.gov/vuln/search/results?form_type=Basic&amp;results_type=overview&amp;query=",$B162,"&amp;search_type=all&amp;isCpeNameSearch=false"),CONCATENATE("NVD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49" t="inlineStr">
        <is>
          <t>None found</t>
        </is>
      </c>
      <c r="U162" s="29">
        <f>HYPERLINK(CONCATENATE("https://www.exploit-db.com/search?q=",$B162,"&amp;verified=true"),CONCATENATE("Exploit-DB ",$B162," link"))</f>
        <v/>
      </c>
      <c r="V162" s="49" t="inlineStr">
        <is>
          <t>None found</t>
        </is>
      </c>
      <c r="W162" s="49" t="inlineStr">
        <is>
          <t>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27" t="n">
        <v>44917</v>
      </c>
      <c r="F163" s="34" t="inlineStr">
        <is>
          <t>8.1.7</t>
        </is>
      </c>
      <c r="G163" s="61">
        <f>HYPERLINK(_xlfn.CONCAT("https://pypi.org/project/",$B163,"/",$F163))</f>
        <v/>
      </c>
      <c r="H163" s="32" t="n">
        <v>45782</v>
      </c>
      <c r="I163" s="47" t="inlineStr">
        <is>
          <t>Python &gt;=3.7</t>
        </is>
      </c>
      <c r="J163" s="59" t="inlineStr">
        <is>
          <t>n/a</t>
        </is>
      </c>
      <c r="K163" s="29" t="inlineStr">
        <is>
          <t>https://github.com/jupyter-widgets/ipywidgets</t>
        </is>
      </c>
      <c r="L163" s="29">
        <f>HYPERLINK(_xlfn.CONCAT($K163,"/security"))</f>
        <v/>
      </c>
      <c r="M163" s="55" t="inlineStr">
        <is>
          <t>No published security advisories</t>
        </is>
      </c>
      <c r="N163" s="28" t="n"/>
      <c r="O163" s="29">
        <f>HYPERLINK(_xlfn.CONCAT("https://nvd.nist.gov/vuln/search/results?form_type=Basic&amp;results_type=overview&amp;query=",$B163,"&amp;search_type=all&amp;isCpeNameSearch=false"),CONCATENATE("NVD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36" t="inlineStr">
        <is>
          <t>Package version not listed</t>
        </is>
      </c>
      <c r="U163" s="29">
        <f>HYPERLINK(CONCATENATE("https://www.exploit-db.com/search?q=",$B163,"&amp;verified=true"),CONCATENATE("Exploit-DB ",$B163," link"))</f>
        <v/>
      </c>
      <c r="V163" s="49" t="inlineStr">
        <is>
          <t>None found</t>
        </is>
      </c>
      <c r="W163" s="49" t="inlineStr">
        <is>
          <t>PROCEED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27" t="n">
        <v>44544</v>
      </c>
      <c r="F164" s="34" t="inlineStr">
        <is>
          <t>0.7.2</t>
        </is>
      </c>
      <c r="G164" s="61">
        <f>HYPERLINK(_xlfn.CONCAT("https://pypi.org/project/",$B164,"/",$F164))</f>
        <v/>
      </c>
      <c r="H164" s="32" t="n">
        <v>45574</v>
      </c>
      <c r="I164" s="47" t="inlineStr">
        <is>
          <t>Python &gt;=3.7</t>
        </is>
      </c>
      <c r="J164" s="59" t="inlineStr">
        <is>
          <t>n/a</t>
        </is>
      </c>
      <c r="K164" s="29" t="inlineStr">
        <is>
          <t>https://github.com/gweis/isodate/</t>
        </is>
      </c>
      <c r="L164" s="29">
        <f>HYPERLINK(_xlfn.CONCAT($K164,"/security"))</f>
        <v/>
      </c>
      <c r="M164" s="55" t="inlineStr">
        <is>
          <t>No published security advisories</t>
        </is>
      </c>
      <c r="N164" s="28" t="n"/>
      <c r="O164" s="29">
        <f>HYPERLINK(_xlfn.CONCAT("https://nvd.nist.gov/vuln/search/results?form_type=Basic&amp;results_type=overview&amp;query=",$B164,"&amp;search_type=all&amp;isCpeNameSearch=false"),CONCATENATE("NVD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49" t="inlineStr">
        <is>
          <t>None found</t>
        </is>
      </c>
      <c r="U164" s="29">
        <f>HYPERLINK(CONCATENATE("https://www.exploit-db.com/search?q=",$B164,"&amp;verified=true"),CONCATENATE("Exploit-DB ",$B164," link"))</f>
        <v/>
      </c>
      <c r="V164" s="49" t="inlineStr">
        <is>
          <t>None found</t>
        </is>
      </c>
      <c r="W164" s="49" t="inlineStr">
        <is>
          <t>PROCEED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27" t="n">
        <v>44136</v>
      </c>
      <c r="F165" s="55" t="inlineStr">
        <is>
          <t>20.11.0</t>
        </is>
      </c>
      <c r="G165" s="61">
        <f>HYPERLINK(_xlfn.CONCAT("https://pypi.org/project/",$B165,"/",$F165))</f>
        <v/>
      </c>
      <c r="H165" s="32" t="n">
        <v>44136</v>
      </c>
      <c r="I165" s="47" t="inlineStr">
        <is>
          <t>Python &gt;=3.7</t>
        </is>
      </c>
      <c r="J165" s="47" t="inlineStr">
        <is>
          <t>4 - Beta</t>
        </is>
      </c>
      <c r="K165" s="29" t="inlineStr">
        <is>
          <t>https://github.com/bolsote/isoduration</t>
        </is>
      </c>
      <c r="L165" s="29">
        <f>HYPERLINK(_xlfn.CONCAT($K165,"/security"))</f>
        <v/>
      </c>
      <c r="M165" s="55" t="inlineStr">
        <is>
          <t>No published security advisories</t>
        </is>
      </c>
      <c r="N165" s="28" t="n"/>
      <c r="O165" s="29">
        <f>HYPERLINK(_xlfn.CONCAT("https://nvd.nist.gov/vuln/search/results?form_type=Basic&amp;results_type=overview&amp;query=",$B165,"&amp;search_type=all&amp;isCpeNameSearch=false"),CONCATENATE("NVD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49" t="inlineStr">
        <is>
          <t>None found</t>
        </is>
      </c>
      <c r="U165" s="29">
        <f>HYPERLINK(CONCATENATE("https://www.exploit-db.com/search?q=",$B165,"&amp;verified=true"),CONCATENATE("Exploit-DB ",$B165," link"))</f>
        <v/>
      </c>
      <c r="V165" s="49" t="inlineStr">
        <is>
          <t>None found</t>
        </is>
      </c>
      <c r="W165" s="49" t="inlineStr">
        <is>
          <t>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27" t="n">
        <v>44406</v>
      </c>
      <c r="F166" s="34" t="inlineStr">
        <is>
          <t>6.0.1</t>
        </is>
      </c>
      <c r="G166" s="61">
        <f>HYPERLINK(_xlfn.CONCAT("https://pypi.org/project/",$B166,"/",$F166))</f>
        <v/>
      </c>
      <c r="H166" s="32" t="n">
        <v>45715</v>
      </c>
      <c r="I166" s="47" t="inlineStr">
        <is>
          <t>Python &gt;=3.9.0</t>
        </is>
      </c>
      <c r="J166" s="47" t="inlineStr">
        <is>
          <t>6 - Mature</t>
        </is>
      </c>
      <c r="K166" s="29" t="inlineStr">
        <is>
          <t>https://github.com/pycqa/isort/</t>
        </is>
      </c>
      <c r="L166" s="29">
        <f>HYPERLINK(_xlfn.CONCAT($K166,"/security"))</f>
        <v/>
      </c>
      <c r="M166" s="55" t="inlineStr">
        <is>
          <t>No published security advisories</t>
        </is>
      </c>
      <c r="N166" s="28" t="n"/>
      <c r="O166" s="29">
        <f>HYPERLINK(_xlfn.CONCAT("https://nvd.nist.gov/vuln/search/results?form_type=Basic&amp;results_type=overview&amp;query=",$B166,"&amp;search_type=all&amp;isCpeNameSearch=false"),CONCATENATE("NVD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49" t="inlineStr">
        <is>
          <t>None found</t>
        </is>
      </c>
      <c r="U166" s="29">
        <f>HYPERLINK(CONCATENATE("https://www.exploit-db.com/search?q=",$B166,"&amp;verified=true"),CONCATENATE("Exploit-DB ",$B166," link"))</f>
        <v/>
      </c>
      <c r="V166" s="49" t="inlineStr">
        <is>
          <t>None found</t>
        </is>
      </c>
      <c r="W166" s="49" t="inlineStr">
        <is>
          <t>PROCEED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27" t="n">
        <v>44392</v>
      </c>
      <c r="F167" s="34" t="inlineStr">
        <is>
          <t>0.11.0</t>
        </is>
      </c>
      <c r="G167" s="61">
        <f>HYPERLINK(_xlfn.CONCAT("https://pypi.org/project/",$B167,"/",$F167))</f>
        <v/>
      </c>
      <c r="H167" s="32" t="n">
        <v>45686</v>
      </c>
      <c r="I167" s="47" t="inlineStr">
        <is>
          <t>Python 3.9+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29">
        <f>HYPERLINK(_xlfn.CONCAT($K167,"/security"))</f>
        <v/>
      </c>
      <c r="M167" s="55" t="inlineStr">
        <is>
          <t>No published security advisories</t>
        </is>
      </c>
      <c r="N167" s="28" t="n"/>
      <c r="O167" s="29">
        <f>HYPERLINK(_xlfn.CONCAT("https://nvd.nist.gov/vuln/search/results?form_type=Basic&amp;results_type=overview&amp;query=",$B167,"&amp;search_type=all&amp;isCpeNameSearch=false"),CONCATENATE("NVD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49" t="inlineStr">
        <is>
          <t>None found</t>
        </is>
      </c>
      <c r="U167" s="29">
        <f>HYPERLINK(CONCATENATE("https://www.exploit-db.com/search?q=",$B167,"&amp;verified=true"),CONCATENATE("Exploit-DB ",$B167," link"))</f>
        <v/>
      </c>
      <c r="V167" s="49" t="inlineStr">
        <is>
          <t>None found</t>
        </is>
      </c>
      <c r="W167" s="49" t="inlineStr">
        <is>
          <t>PROCEED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27" t="n">
        <v>44148</v>
      </c>
      <c r="F168" s="34" t="inlineStr">
        <is>
          <t>1.3.2</t>
        </is>
      </c>
      <c r="G168" s="61">
        <f>HYPERLINK(_xlfn.CONCAT("https://pypi.org/project/",$B168,"/",$F168))</f>
        <v/>
      </c>
      <c r="H168" s="32" t="n">
        <v>45565</v>
      </c>
      <c r="I168" s="47" t="inlineStr">
        <is>
          <t>Python &gt;=3.8</t>
        </is>
      </c>
      <c r="J168" s="47" t="inlineStr">
        <is>
          <t>5 - Production/ Stable</t>
        </is>
      </c>
      <c r="K168" s="29" t="inlineStr">
        <is>
          <t>https://github.com/scrapy/itemloaders</t>
        </is>
      </c>
      <c r="L168" s="29">
        <f>HYPERLINK(_xlfn.CONCAT($K168,"/security"))</f>
        <v/>
      </c>
      <c r="M168" s="55" t="inlineStr">
        <is>
          <t>No published security advisories</t>
        </is>
      </c>
      <c r="N168" s="28" t="n"/>
      <c r="O168" s="29">
        <f>HYPERLINK(_xlfn.CONCAT("https://nvd.nist.gov/vuln/search/results?form_type=Basic&amp;results_type=overview&amp;query=",$B168,"&amp;search_type=all&amp;isCpeNameSearch=false"),CONCATENATE("NVD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49" t="inlineStr">
        <is>
          <t>None found</t>
        </is>
      </c>
      <c r="U168" s="29">
        <f>HYPERLINK(CONCATENATE("https://www.exploit-db.com/search?q=",$B168,"&amp;verified=true"),CONCATENATE("Exploit-DB ",$B168," link"))</f>
        <v/>
      </c>
      <c r="V168" s="49" t="inlineStr">
        <is>
          <t>None found</t>
        </is>
      </c>
      <c r="W168" s="49" t="inlineStr">
        <is>
          <t>PROCEED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27" t="n">
        <v>44335</v>
      </c>
      <c r="F169" s="34" t="inlineStr">
        <is>
          <t>2.2.0</t>
        </is>
      </c>
      <c r="G169" s="61">
        <f>HYPERLINK(_xlfn.CONCAT("https://pypi.org/project/",$B169,"/",$F169))</f>
        <v/>
      </c>
      <c r="H169" s="32" t="n">
        <v>45399</v>
      </c>
      <c r="I169" s="47" t="inlineStr">
        <is>
          <t>Python &gt;=3.8</t>
        </is>
      </c>
      <c r="J169" s="47" t="inlineStr">
        <is>
          <t>5 - Production/ Stable</t>
        </is>
      </c>
      <c r="K169" s="29" t="inlineStr">
        <is>
          <t>https://github.com/pallets/itsdangerous/</t>
        </is>
      </c>
      <c r="L169" s="29">
        <f>HYPERLINK(_xlfn.CONCAT($K169,"/security"))</f>
        <v/>
      </c>
      <c r="M169" s="55" t="inlineStr">
        <is>
          <t>No published security advisories</t>
        </is>
      </c>
      <c r="N169" s="28" t="n"/>
      <c r="O169" s="29">
        <f>HYPERLINK(_xlfn.CONCAT("https://nvd.nist.gov/vuln/search/results?form_type=Basic&amp;results_type=overview&amp;query=",$B169,"&amp;search_type=all&amp;isCpeNameSearch=false"),CONCATENATE("NVD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36" t="inlineStr">
        <is>
          <t>Package version not listed</t>
        </is>
      </c>
      <c r="S169" s="29">
        <f>HYPERLINK(CONCATENATE("https://security.snyk.io/vuln/pip?search=",$B169),CONCATENATE("Snyk ",$B169," link"))</f>
        <v/>
      </c>
      <c r="T169" s="49" t="inlineStr">
        <is>
          <t>None found</t>
        </is>
      </c>
      <c r="U169" s="29">
        <f>HYPERLINK(CONCATENATE("https://www.exploit-db.com/search?q=",$B169,"&amp;verified=true"),CONCATENATE("Exploit-DB ",$B169," link"))</f>
        <v/>
      </c>
      <c r="V169" s="49" t="inlineStr">
        <is>
          <t>None found</t>
        </is>
      </c>
      <c r="W169" s="49" t="inlineStr">
        <is>
          <t>PROCEED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27" t="n">
        <v>44249</v>
      </c>
      <c r="F170" s="34" t="inlineStr">
        <is>
          <t>3.4.0</t>
        </is>
      </c>
      <c r="G170" s="61">
        <f>HYPERLINK(_xlfn.CONCAT("https://pypi.org/project/",$B170,"/",$F170))</f>
        <v/>
      </c>
      <c r="H170" s="32" t="n">
        <v>45382</v>
      </c>
      <c r="I170" s="47" t="inlineStr">
        <is>
          <t>Python &gt;=3.8</t>
        </is>
      </c>
      <c r="J170" s="47" t="inlineStr">
        <is>
          <t>5 - Production/ Stable</t>
        </is>
      </c>
      <c r="K170" s="29" t="inlineStr">
        <is>
          <t>https://github.com/jaraco/jaraco.classes</t>
        </is>
      </c>
      <c r="L170" s="29">
        <f>HYPERLINK(_xlfn.CONCAT($K170,"/security"))</f>
        <v/>
      </c>
      <c r="M170" s="55" t="inlineStr">
        <is>
          <t>No published security advisories</t>
        </is>
      </c>
      <c r="N170" s="28" t="n"/>
      <c r="O170" s="29">
        <f>HYPERLINK(_xlfn.CONCAT("https://nvd.nist.gov/vuln/search/results?form_type=Basic&amp;results_type=overview&amp;query=",$B170,"&amp;search_type=all&amp;isCpeNameSearch=false"),CONCATENATE("NVD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49" t="inlineStr">
        <is>
          <t>None found</t>
        </is>
      </c>
      <c r="U170" s="29">
        <f>HYPERLINK(CONCATENATE("https://www.exploit-db.com/search?q=",$B170,"&amp;verified=true"),CONCATENATE("Exploit-DB ",$B170," link"))</f>
        <v/>
      </c>
      <c r="V170" s="49" t="inlineStr">
        <is>
          <t>None found</t>
        </is>
      </c>
      <c r="W170" s="49" t="inlineStr">
        <is>
          <t>PROCEED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27" t="n">
        <v>43579</v>
      </c>
      <c r="F171" s="34" t="inlineStr">
        <is>
          <t>1.4.1</t>
        </is>
      </c>
      <c r="G171" s="61">
        <f>HYPERLINK(_xlfn.CONCAT("https://pypi.org/project/",$B171,"/",$F171))</f>
        <v/>
      </c>
      <c r="H171" s="32" t="n">
        <v>43579</v>
      </c>
      <c r="I171" s="47" t="inlineStr">
        <is>
          <t>n/a</t>
        </is>
      </c>
      <c r="J171" s="47" t="inlineStr">
        <is>
          <t>6 - Mature</t>
        </is>
      </c>
      <c r="K171" s="29" t="inlineStr">
        <is>
          <t>https://github.com/phn/jdcal</t>
        </is>
      </c>
      <c r="L171" s="29">
        <f>HYPERLINK(_xlfn.CONCAT($K171,"/security"))</f>
        <v/>
      </c>
      <c r="M171" s="55" t="inlineStr">
        <is>
          <t>No published security advisories</t>
        </is>
      </c>
      <c r="N171" s="28" t="n"/>
      <c r="O171" s="29">
        <f>HYPERLINK(_xlfn.CONCAT("https://nvd.nist.gov/vuln/search/results?form_type=Basic&amp;results_type=overview&amp;query=",$B171,"&amp;search_type=all&amp;isCpeNameSearch=false"),CONCATENATE("NVD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49" t="inlineStr">
        <is>
          <t>None found</t>
        </is>
      </c>
      <c r="U171" s="29">
        <f>HYPERLINK(CONCATENATE("https://www.exploit-db.com/search?q=",$B171,"&amp;verified=true"),CONCATENATE("Exploit-DB ",$B171," link"))</f>
        <v/>
      </c>
      <c r="V171" s="49" t="inlineStr">
        <is>
          <t>None found</t>
        </is>
      </c>
      <c r="W171" s="49" t="inlineStr">
        <is>
          <t>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27" t="n">
        <v>44517</v>
      </c>
      <c r="F172" s="34" t="inlineStr">
        <is>
          <t>0.19.2</t>
        </is>
      </c>
      <c r="G172" s="61">
        <f>HYPERLINK(_xlfn.CONCAT("https://pypi.org/project/",$B172,"/",$F172))</f>
        <v/>
      </c>
      <c r="H172" s="32" t="n">
        <v>45607</v>
      </c>
      <c r="I172" s="47" t="inlineStr">
        <is>
          <t>Python &gt;=3.6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29">
        <f>HYPERLINK(_xlfn.CONCAT($K172,"/security"))</f>
        <v/>
      </c>
      <c r="M172" s="55" t="inlineStr">
        <is>
          <t>No published security advisories</t>
        </is>
      </c>
      <c r="N172" s="28" t="n"/>
      <c r="O172" s="29">
        <f>HYPERLINK(_xlfn.CONCAT("https://nvd.nist.gov/vuln/search/results?form_type=Basic&amp;results_type=overview&amp;query=",$B172,"&amp;search_type=all&amp;isCpeNameSearch=false"),CONCATENATE("NVD NIST ",$B172," link"))</f>
        <v/>
      </c>
      <c r="P172" s="36" t="inlineStr">
        <is>
          <t>Package version not listed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49" t="inlineStr">
        <is>
          <t>None found</t>
        </is>
      </c>
      <c r="U172" s="29">
        <f>HYPERLINK(CONCATENATE("https://www.exploit-db.com/search?q=",$B172,"&amp;verified=true"),CONCATENATE("Exploit-DB ",$B172," link"))</f>
        <v/>
      </c>
      <c r="V172" s="49" t="inlineStr">
        <is>
          <t>None found</t>
        </is>
      </c>
      <c r="W172" s="49" t="inlineStr">
        <is>
          <t>PROCEED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27" t="n">
        <v>45101</v>
      </c>
      <c r="F173" s="34" t="inlineStr">
        <is>
          <t>1.2.0</t>
        </is>
      </c>
      <c r="G173" s="61">
        <f>HYPERLINK(_xlfn.CONCAT("https://pypi.org/project/",$B173,"/",$F173))</f>
        <v/>
      </c>
      <c r="H173" s="32" t="n">
        <v>45748</v>
      </c>
      <c r="I173" s="47" t="inlineStr">
        <is>
          <t>Python &gt;=3.9</t>
        </is>
      </c>
      <c r="J173" s="47" t="inlineStr">
        <is>
          <t>5 - Production/ Stable</t>
        </is>
      </c>
      <c r="K173" s="29" t="inlineStr">
        <is>
          <t>https://github.com/jamesturk/jellyfish/</t>
        </is>
      </c>
      <c r="L173" s="29">
        <f>HYPERLINK(_xlfn.CONCAT($K173,"/security"))</f>
        <v/>
      </c>
      <c r="M173" s="55" t="inlineStr">
        <is>
          <t>No published security advisories</t>
        </is>
      </c>
      <c r="N173" s="28" t="n"/>
      <c r="O173" s="29">
        <f>HYPERLINK(_xlfn.CONCAT("https://nvd.nist.gov/vuln/search/results?form_type=Basic&amp;results_type=overview&amp;query=",$B173,"&amp;search_type=all&amp;isCpeNameSearch=false"),CONCATENATE("NVD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49" t="inlineStr">
        <is>
          <t>None found</t>
        </is>
      </c>
      <c r="U173" s="29">
        <f>HYPERLINK(CONCATENATE("https://www.exploit-db.com/search?q=",$B173,"&amp;verified=true"),CONCATENATE("Exploit-DB ",$B173," link"))</f>
        <v/>
      </c>
      <c r="V173" s="49" t="inlineStr">
        <is>
          <t>None found</t>
        </is>
      </c>
      <c r="W173" s="49" t="inlineStr">
        <is>
          <t>PROCEED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27" t="n">
        <v>45418</v>
      </c>
      <c r="F174" s="34" t="inlineStr">
        <is>
          <t>3.1.6</t>
        </is>
      </c>
      <c r="G174" s="61">
        <f>HYPERLINK(_xlfn.CONCAT("https://pypi.org/project/",$B174,"/",$F174))</f>
        <v/>
      </c>
      <c r="H174" s="32" t="n">
        <v>45722</v>
      </c>
      <c r="I174" s="47" t="inlineStr">
        <is>
          <t>Python &gt;=3.7</t>
        </is>
      </c>
      <c r="J174" s="47" t="inlineStr">
        <is>
          <t>5 - Production/ Stable</t>
        </is>
      </c>
      <c r="K174" s="29" t="inlineStr">
        <is>
          <t>https://github.com/pallets/jinja</t>
        </is>
      </c>
      <c r="L174" s="29">
        <f>HYPERLINK(_xlfn.CONCAT($K174,"/security"))</f>
        <v/>
      </c>
      <c r="M174" s="36" t="inlineStr">
        <is>
          <t>Package version not listed</t>
        </is>
      </c>
      <c r="N174" s="65" t="inlineStr">
        <is>
          <t>CVE-2025-27516
Affected versions
&lt;=3.1.5</t>
        </is>
      </c>
      <c r="O174" s="29">
        <f>HYPERLINK(_xlfn.CONCAT("https://nvd.nist.gov/vuln/search/results?form_type=Basic&amp;results_type=overview&amp;query=",$B174,"&amp;search_type=all&amp;isCpeNameSearch=false"),CONCATENATE("NVD NIST ",$B174," link"))</f>
        <v/>
      </c>
      <c r="P174" s="36" t="inlineStr">
        <is>
          <t>Package version not listed</t>
        </is>
      </c>
      <c r="Q174" s="29">
        <f>HYPERLINK(CONCATENATE("https://cve.mitre.org/cgi-bin/cvekey.cgi?keyword=",$B174),CONCATENATE("CVE MITRE ",$B174," link"))</f>
        <v/>
      </c>
      <c r="R174" s="64" t="inlineStr">
        <is>
          <t>REVIEW - large number of entries returned</t>
        </is>
      </c>
      <c r="S174" s="29">
        <f>HYPERLINK(CONCATENATE("https://security.snyk.io/vuln/pip?search=",$B174),CONCATENATE("Snyk ",$B174," link"))</f>
        <v/>
      </c>
      <c r="T174" s="36" t="inlineStr">
        <is>
          <t>Package version not listed</t>
        </is>
      </c>
      <c r="U174" s="29">
        <f>HYPERLINK(CONCATENATE("https://www.exploit-db.com/search?q=",$B174,"&amp;verified=true"),CONCATENATE("Exploit-DB ",$B174," link"))</f>
        <v/>
      </c>
      <c r="V174" s="49" t="inlineStr">
        <is>
          <t>None found</t>
        </is>
      </c>
      <c r="W174" s="64" t="inlineStr">
        <is>
          <t>REVIEW - large number of entries returned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27" t="n">
        <v>42530</v>
      </c>
      <c r="F175" s="55" t="inlineStr">
        <is>
          <t>0.2.0</t>
        </is>
      </c>
      <c r="G175" s="61">
        <f>HYPERLINK(_xlfn.CONCAT("https://pypi.org/project/",$B175,"/",$F175))</f>
        <v/>
      </c>
      <c r="H175" s="32" t="n">
        <v>42530</v>
      </c>
      <c r="I175" s="47" t="inlineStr">
        <is>
          <t>n/a</t>
        </is>
      </c>
      <c r="J175" s="47" t="inlineStr">
        <is>
          <t>3 - Alpha</t>
        </is>
      </c>
      <c r="K175" s="29" t="inlineStr">
        <is>
          <t>https://github.com/hackebrot/jinja2-time</t>
        </is>
      </c>
      <c r="L175" s="29">
        <f>HYPERLINK(_xlfn.CONCAT($K175,"/security"))</f>
        <v/>
      </c>
      <c r="M175" s="55" t="inlineStr">
        <is>
          <t>No published security advisories</t>
        </is>
      </c>
      <c r="N175" s="28" t="n"/>
      <c r="O175" s="29">
        <f>HYPERLINK(_xlfn.CONCAT("https://nvd.nist.gov/vuln/search/results?form_type=Basic&amp;results_type=overview&amp;query=",$B175,"&amp;search_type=all&amp;isCpeNameSearch=false"),CONCATENATE("NVD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49" t="inlineStr">
        <is>
          <t>None found</t>
        </is>
      </c>
      <c r="U175" s="29">
        <f>HYPERLINK(CONCATENATE("https://www.exploit-db.com/search?q=",$B175,"&amp;verified=true"),CONCATENATE("Exploit-DB ",$B175," link"))</f>
        <v/>
      </c>
      <c r="V175" s="49" t="inlineStr">
        <is>
          <t>None found</t>
        </is>
      </c>
      <c r="W175" s="49" t="inlineStr">
        <is>
          <t>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27" t="n">
        <v>43964</v>
      </c>
      <c r="F176" s="34" t="inlineStr">
        <is>
          <t>1.0.1</t>
        </is>
      </c>
      <c r="G176" s="61">
        <f>HYPERLINK(_xlfn.CONCAT("https://pypi.org/project/",$B176,"/",$F176))</f>
        <v/>
      </c>
      <c r="H176" s="32" t="n">
        <v>44730</v>
      </c>
      <c r="I176" s="47" t="inlineStr">
        <is>
          <t>Python &gt;=3.7</t>
        </is>
      </c>
      <c r="J176" s="47" t="inlineStr">
        <is>
          <t>5 - Production/ Stable</t>
        </is>
      </c>
      <c r="K176" s="29" t="inlineStr">
        <is>
          <t>https://github.com/jmespath/jmespath.py</t>
        </is>
      </c>
      <c r="L176" s="29">
        <f>HYPERLINK(_xlfn.CONCAT($K176,"/security"))</f>
        <v/>
      </c>
      <c r="M176" s="55" t="inlineStr">
        <is>
          <t>No published security advisories</t>
        </is>
      </c>
      <c r="N176" s="28" t="n"/>
      <c r="O176" s="29">
        <f>HYPERLINK(_xlfn.CONCAT("https://nvd.nist.gov/vuln/search/results?form_type=Basic&amp;results_type=overview&amp;query=",$B176,"&amp;search_type=all&amp;isCpeNameSearch=false"),CONCATENATE("NVD NIST ",$B176," link"))</f>
        <v/>
      </c>
      <c r="P176" s="36" t="inlineStr">
        <is>
          <t>Package version not listed</t>
        </is>
      </c>
      <c r="Q176" s="29">
        <f>HYPERLINK(CONCATENATE("https://cve.mitre.org/cgi-bin/cvekey.cgi?keyword=",$B176),CONCATENATE("CVE MITRE ",$B176," link"))</f>
        <v/>
      </c>
      <c r="R176" s="36" t="inlineStr">
        <is>
          <t>Package version not listed</t>
        </is>
      </c>
      <c r="S176" s="29">
        <f>HYPERLINK(CONCATENATE("https://security.snyk.io/vuln/pip?search=",$B176),CONCATENATE("Snyk ",$B176," link"))</f>
        <v/>
      </c>
      <c r="T176" s="49" t="inlineStr">
        <is>
          <t>None found</t>
        </is>
      </c>
      <c r="U176" s="29">
        <f>HYPERLINK(CONCATENATE("https://www.exploit-db.com/search?q=",$B176,"&amp;verified=true"),CONCATENATE("Exploit-DB ",$B176," link"))</f>
        <v/>
      </c>
      <c r="V176" s="49" t="inlineStr">
        <is>
          <t>None found</t>
        </is>
      </c>
      <c r="W176" s="49" t="inlineStr">
        <is>
          <t>PROCEED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27" t="n">
        <v>44820</v>
      </c>
      <c r="F177" s="34" t="inlineStr">
        <is>
          <t>1.5.1</t>
        </is>
      </c>
      <c r="G177" s="61">
        <f>HYPERLINK(_xlfn.CONCAT("https://pypi.org/project/",$B177,"/",$F177))</f>
        <v/>
      </c>
      <c r="H177" s="32" t="n">
        <v>45800</v>
      </c>
      <c r="I177" s="47" t="inlineStr">
        <is>
          <t>Python &gt;=3.9</t>
        </is>
      </c>
      <c r="J177" s="47" t="inlineStr">
        <is>
          <t>5 - Production/ Stable</t>
        </is>
      </c>
      <c r="K177" s="29" t="inlineStr">
        <is>
          <t>https://github.com/joblib/joblib</t>
        </is>
      </c>
      <c r="L177" s="29">
        <f>HYPERLINK(_xlfn.CONCAT($K177,"/security"))</f>
        <v/>
      </c>
      <c r="M177" s="55" t="inlineStr">
        <is>
          <t>No published security advisories</t>
        </is>
      </c>
      <c r="N177" s="36" t="inlineStr">
        <is>
          <t>&lt;1.4.2 unsupported</t>
        </is>
      </c>
      <c r="O177" s="29">
        <f>HYPERLINK(_xlfn.CONCAT("https://nvd.nist.gov/vuln/search/results?form_type=Basic&amp;results_type=overview&amp;query=",$B177,"&amp;search_type=all&amp;isCpeNameSearch=false"),CONCATENATE("NVD NIST ",$B177," link"))</f>
        <v/>
      </c>
      <c r="P177" s="36" t="inlineStr">
        <is>
          <t>Package version not listed</t>
        </is>
      </c>
      <c r="Q177" s="29">
        <f>HYPERLINK(CONCATENATE("https://cve.mitre.org/cgi-bin/cvekey.cgi?keyword=",$B177),CONCATENATE("CVE MITRE ",$B177," link"))</f>
        <v/>
      </c>
      <c r="R177" s="36" t="inlineStr">
        <is>
          <t>Package version not listed</t>
        </is>
      </c>
      <c r="S177" s="29">
        <f>HYPERLINK(CONCATENATE("https://security.snyk.io/vuln/pip?search=",$B177),CONCATENATE("Snyk ",$B177," link"))</f>
        <v/>
      </c>
      <c r="T177" s="36" t="inlineStr">
        <is>
          <t>Package version not listed</t>
        </is>
      </c>
      <c r="U177" s="29">
        <f>HYPERLINK(CONCATENATE("https://www.exploit-db.com/search?q=",$B177,"&amp;verified=true"),CONCATENATE("Exploit-DB ",$B177," link"))</f>
        <v/>
      </c>
      <c r="V177" s="49" t="inlineStr">
        <is>
          <t>None found</t>
        </is>
      </c>
      <c r="W177" s="49" t="inlineStr">
        <is>
          <t>PROCEED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27" t="n">
        <v>44369</v>
      </c>
      <c r="F178" s="34" t="inlineStr">
        <is>
          <t>0.12.0</t>
        </is>
      </c>
      <c r="G178" s="61">
        <f>HYPERLINK(_xlfn.CONCAT("https://pypi.org/project/",$B178,"/",$F178))</f>
        <v/>
      </c>
      <c r="H178" s="32" t="n">
        <v>45751</v>
      </c>
      <c r="I178" s="47" t="inlineStr">
        <is>
          <t>Python &gt;=3.8.0</t>
        </is>
      </c>
      <c r="J178" s="47" t="inlineStr">
        <is>
          <t>5 - Production/ Stable</t>
        </is>
      </c>
      <c r="K178" s="29" t="inlineStr">
        <is>
          <t>https://github.com/dpranke/pyjson5</t>
        </is>
      </c>
      <c r="L178" s="29">
        <f>HYPERLINK(_xlfn.CONCAT($K178,"/security"))</f>
        <v/>
      </c>
      <c r="M178" s="55" t="inlineStr">
        <is>
          <t>No published security advisories</t>
        </is>
      </c>
      <c r="N178" s="28" t="n"/>
      <c r="O178" s="29">
        <f>HYPERLINK(_xlfn.CONCAT("https://nvd.nist.gov/vuln/search/results?form_type=Basic&amp;results_type=overview&amp;query=",$B178,"&amp;search_type=all&amp;isCpeNameSearch=false"),CONCATENATE("NVD NIST ",$B178," link"))</f>
        <v/>
      </c>
      <c r="P178" s="36" t="inlineStr">
        <is>
          <t>Package version not listed</t>
        </is>
      </c>
      <c r="Q178" s="29">
        <f>HYPERLINK(CONCATENATE("https://cve.mitre.org/cgi-bin/cvekey.cgi?keyword=",$B178),CONCATENATE("CVE MITRE ",$B178," link"))</f>
        <v/>
      </c>
      <c r="R178" s="36" t="inlineStr">
        <is>
          <t>Package version not listed</t>
        </is>
      </c>
      <c r="S178" s="29">
        <f>HYPERLINK(CONCATENATE("https://security.snyk.io/vuln/pip?search=",$B178),CONCATENATE("Snyk ",$B178," link"))</f>
        <v/>
      </c>
      <c r="T178" s="49" t="inlineStr">
        <is>
          <t>None found</t>
        </is>
      </c>
      <c r="U178" s="29">
        <f>HYPERLINK(CONCATENATE("https://www.exploit-db.com/search?q=",$B178,"&amp;verified=true"),CONCATENATE("Exploit-DB ",$B178," link"))</f>
        <v/>
      </c>
      <c r="V178" s="49" t="inlineStr">
        <is>
          <t>None found</t>
        </is>
      </c>
      <c r="W178" s="49" t="inlineStr">
        <is>
          <t>PROCEED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27" t="n">
        <v>44269</v>
      </c>
      <c r="F179" s="34" t="n">
        <v>1.33</v>
      </c>
      <c r="G179" s="61">
        <f>HYPERLINK(_xlfn.CONCAT("https://pypi.org/project/",$B179,"/",$F179))</f>
        <v/>
      </c>
      <c r="H179" s="32" t="n">
        <v>45094</v>
      </c>
      <c r="I179" s="47" t="inlineStr">
        <is>
          <t>Python &gt;=2.7, !=3.0.*, !=3.1.*, !=3.2.*, !=3.3.*, !=3.4.*, !=3.5.*, !=3.6.*</t>
        </is>
      </c>
      <c r="J179" s="47" t="inlineStr">
        <is>
          <t>5 - Production/ Stable</t>
        </is>
      </c>
      <c r="K179" s="29" t="inlineStr">
        <is>
          <t>https://github.com/stefankoegl/python-json-patch</t>
        </is>
      </c>
      <c r="L179" s="29">
        <f>HYPERLINK(_xlfn.CONCAT($K179,"/security"))</f>
        <v/>
      </c>
      <c r="M179" s="55" t="inlineStr">
        <is>
          <t>No published security advisories</t>
        </is>
      </c>
      <c r="N179" s="28" t="n"/>
      <c r="O179" s="29">
        <f>HYPERLINK(_xlfn.CONCAT("https://nvd.nist.gov/vuln/search/results?form_type=Basic&amp;results_type=overview&amp;query=",$B179,"&amp;search_type=all&amp;isCpeNameSearch=false"),CONCATENATE("NVD NIST ",$B179," link"))</f>
        <v/>
      </c>
      <c r="P179" s="55" t="inlineStr">
        <is>
          <t>No published security advisories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49" t="inlineStr">
        <is>
          <t>None found</t>
        </is>
      </c>
      <c r="U179" s="29">
        <f>HYPERLINK(CONCATENATE("https://www.exploit-db.com/search?q=",$B179,"&amp;verified=true"),CONCATENATE("Exploit-DB ",$B179," link"))</f>
        <v/>
      </c>
      <c r="V179" s="49" t="inlineStr">
        <is>
          <t>None found</t>
        </is>
      </c>
      <c r="W179" s="49" t="inlineStr">
        <is>
          <t>PROCEED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27" t="n">
        <v>44269</v>
      </c>
      <c r="F180" s="34" t="inlineStr">
        <is>
          <t>3.0.0</t>
        </is>
      </c>
      <c r="G180" s="61">
        <f>HYPERLINK(_xlfn.CONCAT("https://pypi.org/project/",$B180,"/",$F180))</f>
        <v/>
      </c>
      <c r="H180" s="32" t="n">
        <v>45454</v>
      </c>
      <c r="I180" s="47" t="inlineStr">
        <is>
          <t>Python &gt;=2.7, !=3.0.*, !=3.1.*, !=3.2.*, !=3.3.*</t>
        </is>
      </c>
      <c r="J180" s="47" t="inlineStr">
        <is>
          <t>5 - Production/ Stable</t>
        </is>
      </c>
      <c r="K180" s="29" t="inlineStr">
        <is>
          <t>https://github.com/stefankoegl/python-json-pointer</t>
        </is>
      </c>
      <c r="L180" s="29">
        <f>HYPERLINK(_xlfn.CONCAT($K180,"/security"))</f>
        <v/>
      </c>
      <c r="M180" s="55" t="inlineStr">
        <is>
          <t>No published security advisories</t>
        </is>
      </c>
      <c r="N180" s="28" t="n"/>
      <c r="O180" s="29">
        <f>HYPERLINK(_xlfn.CONCAT("https://nvd.nist.gov/vuln/search/results?form_type=Basic&amp;results_type=overview&amp;query=",$B180,"&amp;search_type=all&amp;isCpeNameSearch=false"),CONCATENATE("NVD NIST ",$B180," link"))</f>
        <v/>
      </c>
      <c r="P180" s="36" t="inlineStr">
        <is>
          <t>Package version not listed</t>
        </is>
      </c>
      <c r="Q180" s="29">
        <f>HYPERLINK(CONCATENATE("https://cve.mitre.org/cgi-bin/cvekey.cgi?keyword=",$B180),CONCATENATE("CVE MITRE ",$B180," link"))</f>
        <v/>
      </c>
      <c r="R180" s="36" t="inlineStr">
        <is>
          <t>Package version not listed</t>
        </is>
      </c>
      <c r="S180" s="29">
        <f>HYPERLINK(CONCATENATE("https://security.snyk.io/vuln/pip?search=",$B180),CONCATENATE("Snyk ",$B180," link"))</f>
        <v/>
      </c>
      <c r="T180" s="49" t="inlineStr">
        <is>
          <t>None found</t>
        </is>
      </c>
      <c r="U180" s="29">
        <f>HYPERLINK(CONCATENATE("https://www.exploit-db.com/search?q=",$B180,"&amp;verified=true"),CONCATENATE("Exploit-DB ",$B180," link"))</f>
        <v/>
      </c>
      <c r="V180" s="49" t="inlineStr">
        <is>
          <t>None found</t>
        </is>
      </c>
      <c r="W180" s="49" t="inlineStr">
        <is>
          <t>PROCEED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27" t="n">
        <v>44895</v>
      </c>
      <c r="F181" s="34" t="inlineStr">
        <is>
          <t>4.24.0</t>
        </is>
      </c>
      <c r="G181" s="61">
        <f>HYPERLINK(_xlfn.CONCAT("https://pypi.org/project/",$B181,"/",$F181))</f>
        <v/>
      </c>
      <c r="H181" s="32" t="n">
        <v>45804</v>
      </c>
      <c r="I181" s="47" t="inlineStr">
        <is>
          <t>Python &gt;=3.9</t>
        </is>
      </c>
      <c r="J181" s="47" t="inlineStr">
        <is>
          <t>5 - Production/ Stable</t>
        </is>
      </c>
      <c r="K181" s="29" t="inlineStr">
        <is>
          <t>https://github.com/python-jsonschema/jsonschema</t>
        </is>
      </c>
      <c r="L181" s="29">
        <f>HYPERLINK(_xlfn.CONCAT($K181,"/security"))</f>
        <v/>
      </c>
      <c r="M181" s="55" t="inlineStr">
        <is>
          <t>No published security advisories</t>
        </is>
      </c>
      <c r="N181" s="28" t="n"/>
      <c r="O181" s="29">
        <f>HYPERLINK(_xlfn.CONCAT("https://nvd.nist.gov/vuln/search/results?form_type=Basic&amp;results_type=overview&amp;query=",$B181,"&amp;search_type=all&amp;isCpeNameSearch=false"),CONCATENATE("NVD NIST ",$B181," link"))</f>
        <v/>
      </c>
      <c r="P181" s="36" t="inlineStr">
        <is>
          <t>Package version not listed</t>
        </is>
      </c>
      <c r="Q181" s="29">
        <f>HYPERLINK(CONCATENATE("https://cve.mitre.org/cgi-bin/cvekey.cgi?keyword=",$B181),CONCATENATE("CVE MITRE ",$B181," link"))</f>
        <v/>
      </c>
      <c r="R181" s="36" t="inlineStr">
        <is>
          <t>Package version not listed</t>
        </is>
      </c>
      <c r="S181" s="29">
        <f>HYPERLINK(CONCATENATE("https://security.snyk.io/vuln/pip?search=",$B181),CONCATENATE("Snyk ",$B181," link"))</f>
        <v/>
      </c>
      <c r="T181" s="36" t="inlineStr">
        <is>
          <t>Package version not listed</t>
        </is>
      </c>
      <c r="U181" s="29">
        <f>HYPERLINK(CONCATENATE("https://www.exploit-db.com/search?q=",$B181,"&amp;verified=true"),CONCATENATE("Exploit-DB ",$B181," link"))</f>
        <v/>
      </c>
      <c r="V181" s="49" t="inlineStr">
        <is>
          <t>None found</t>
        </is>
      </c>
      <c r="W181" s="49" t="inlineStr">
        <is>
          <t>PROCEED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27" t="n">
        <v>42228</v>
      </c>
      <c r="F182" s="34" t="inlineStr">
        <is>
          <t>1.1.1</t>
        </is>
      </c>
      <c r="G182" s="61">
        <f>HYPERLINK(_xlfn.CONCAT("https://pypi.org/project/",$B182,"/",$F182))</f>
        <v/>
      </c>
      <c r="H182" s="32" t="n">
        <v>45534</v>
      </c>
      <c r="I182" s="47" t="inlineStr">
        <is>
          <t>n/a</t>
        </is>
      </c>
      <c r="J182" s="59" t="inlineStr">
        <is>
          <t>n/a</t>
        </is>
      </c>
      <c r="K182" s="29" t="inlineStr">
        <is>
          <t>https://github.com/jupyter/jupyter</t>
        </is>
      </c>
      <c r="L182" s="29">
        <f>HYPERLINK(_xlfn.CONCAT($K182,"/security"))</f>
        <v/>
      </c>
      <c r="M182" s="55" t="inlineStr">
        <is>
          <t>No published security advisories</t>
        </is>
      </c>
      <c r="N182" s="28" t="n"/>
      <c r="O182" s="29">
        <f>HYPERLINK(_xlfn.CONCAT("https://nvd.nist.gov/vuln/search/results?form_type=Basic&amp;results_type=overview&amp;query=",$B182,"&amp;search_type=all&amp;isCpeNameSearch=false"),CONCATENATE("NVD NIST ",$B182," link"))</f>
        <v/>
      </c>
      <c r="P182" s="36" t="inlineStr">
        <is>
          <t>Package version not listed</t>
        </is>
      </c>
      <c r="Q182" s="29">
        <f>HYPERLINK(CONCATENATE("https://cve.mitre.org/cgi-bin/cvekey.cgi?keyword=",$B182),CONCATENATE("CVE MITRE ",$B182," link"))</f>
        <v/>
      </c>
      <c r="R182" s="36" t="inlineStr">
        <is>
          <t>Package version not listed</t>
        </is>
      </c>
      <c r="S182" s="29">
        <f>HYPERLINK(CONCATENATE("https://security.snyk.io/vuln/pip?search=",$B182),CONCATENATE("Snyk ",$B182," link"))</f>
        <v/>
      </c>
      <c r="T182" s="36" t="inlineStr">
        <is>
          <t>Package version not listed</t>
        </is>
      </c>
      <c r="U182" s="29">
        <f>HYPERLINK(CONCATENATE("https://www.exploit-db.com/search?q=",$B182,"&amp;verified=true"),CONCATENATE("Exploit-DB ",$B182," link"))</f>
        <v/>
      </c>
      <c r="V182" s="49" t="inlineStr">
        <is>
          <t>None found</t>
        </is>
      </c>
      <c r="W182" s="49" t="inlineStr">
        <is>
          <t>PROCEED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27" t="n">
        <v>45006</v>
      </c>
      <c r="F183" s="34" t="inlineStr">
        <is>
          <t>8.6.3</t>
        </is>
      </c>
      <c r="G183" s="61">
        <f>HYPERLINK(_xlfn.CONCAT("https://pypi.org/project/",$B183,"/",$F183))</f>
        <v/>
      </c>
      <c r="H183" s="32" t="n">
        <v>45552</v>
      </c>
      <c r="I183" s="47" t="inlineStr">
        <is>
          <t>Python &gt;=3.8</t>
        </is>
      </c>
      <c r="J183" s="59" t="inlineStr">
        <is>
          <t>n/a</t>
        </is>
      </c>
      <c r="K183" s="29" t="inlineStr">
        <is>
          <t>https://github.com/jupyter/jupyter_client</t>
        </is>
      </c>
      <c r="L183" s="29">
        <f>HYPERLINK(_xlfn.CONCAT($K183,"/security"))</f>
        <v/>
      </c>
      <c r="M183" s="55" t="inlineStr">
        <is>
          <t>No published security advisories</t>
        </is>
      </c>
      <c r="N183" s="28" t="n"/>
      <c r="O183" s="29">
        <f>HYPERLINK(_xlfn.CONCAT("https://nvd.nist.gov/vuln/search/results?form_type=Basic&amp;results_type=overview&amp;query=",$B183,"&amp;search_type=all&amp;isCpeNameSearch=false"),CONCATENATE("NVD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49" t="inlineStr">
        <is>
          <t>None found</t>
        </is>
      </c>
      <c r="U183" s="29">
        <f>HYPERLINK(CONCATENATE("https://www.exploit-db.com/search?q=",$B183,"&amp;verified=true"),CONCATENATE("Exploit-DB ",$B183," link"))</f>
        <v/>
      </c>
      <c r="V183" s="49" t="inlineStr">
        <is>
          <t>None found</t>
        </is>
      </c>
      <c r="W183" s="49" t="inlineStr">
        <is>
          <t>PROCEED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27" t="n">
        <v>44992</v>
      </c>
      <c r="F184" s="34" t="inlineStr">
        <is>
          <t>6.6.3</t>
        </is>
      </c>
      <c r="G184" s="61">
        <f>HYPERLINK(_xlfn.CONCAT("https://pypi.org/project/",$B184,"/",$F184))</f>
        <v/>
      </c>
      <c r="H184" s="32" t="n">
        <v>44992</v>
      </c>
      <c r="I184" s="47" t="inlineStr">
        <is>
          <t>Python &gt;=3.7</t>
        </is>
      </c>
      <c r="J184" s="59" t="inlineStr">
        <is>
          <t>n/a</t>
        </is>
      </c>
      <c r="K184" s="29" t="inlineStr">
        <is>
          <t>https://github.com/jupyter/jupyter_console</t>
        </is>
      </c>
      <c r="L184" s="29">
        <f>HYPERLINK(_xlfn.CONCAT($K184,"/security"))</f>
        <v/>
      </c>
      <c r="M184" s="55" t="inlineStr">
        <is>
          <t>No published security advisories</t>
        </is>
      </c>
      <c r="N184" s="28" t="n"/>
      <c r="O184" s="29">
        <f>HYPERLINK(_xlfn.CONCAT("https://nvd.nist.gov/vuln/search/results?form_type=Basic&amp;results_type=overview&amp;query=",$B184,"&amp;search_type=all&amp;isCpeNameSearch=false"),CONCATENATE("NVD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49" t="inlineStr">
        <is>
          <t>None found</t>
        </is>
      </c>
      <c r="U184" s="29">
        <f>HYPERLINK(CONCATENATE("https://www.exploit-db.com/search?q=",$B184,"&amp;verified=true"),CONCATENATE("Exploit-DB ",$B184," link"))</f>
        <v/>
      </c>
      <c r="V184" s="49" t="inlineStr">
        <is>
          <t>None found</t>
        </is>
      </c>
      <c r="W184" s="49" t="inlineStr">
        <is>
          <t>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27" t="n">
        <v>45002</v>
      </c>
      <c r="F185" s="34" t="inlineStr">
        <is>
          <t>5.8.1</t>
        </is>
      </c>
      <c r="G185" s="61">
        <f>HYPERLINK(_xlfn.CONCAT("https://pypi.org/project/",$B185,"/",$F185))</f>
        <v/>
      </c>
      <c r="H185" s="32" t="n">
        <v>45804</v>
      </c>
      <c r="I185" s="47" t="inlineStr">
        <is>
          <t>Python &gt;=3.8</t>
        </is>
      </c>
      <c r="J185" s="59" t="inlineStr">
        <is>
          <t>n/a</t>
        </is>
      </c>
      <c r="K185" s="29" t="inlineStr">
        <is>
          <t>https://github.com/jupyter/jupyter_core</t>
        </is>
      </c>
      <c r="L185" s="29">
        <f>HYPERLINK(_xlfn.CONCAT($K185,"/security"))</f>
        <v/>
      </c>
      <c r="M185" s="36" t="inlineStr">
        <is>
          <t>Package version not listed</t>
        </is>
      </c>
      <c r="N185" s="65" t="inlineStr">
        <is>
          <t>CVE-2025-30167
Affected versions
&lt; 5.8.0</t>
        </is>
      </c>
      <c r="O185" s="29">
        <f>HYPERLINK(_xlfn.CONCAT("https://nvd.nist.gov/vuln/search/results?form_type=Basic&amp;results_type=overview&amp;query=",$B185,"&amp;search_type=all&amp;isCpeNameSearch=false"),CONCATENATE("NVD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36" t="inlineStr">
        <is>
          <t>Package version not listed</t>
        </is>
      </c>
      <c r="S185" s="29">
        <f>HYPERLINK(CONCATENATE("https://security.snyk.io/vuln/pip?search=",$B185),CONCATENATE("Snyk ",$B185," link"))</f>
        <v/>
      </c>
      <c r="T185" s="36" t="inlineStr">
        <is>
          <t>Package version not listed</t>
        </is>
      </c>
      <c r="U185" s="29">
        <f>HYPERLINK(CONCATENATE("https://www.exploit-db.com/search?q=",$B185,"&amp;verified=true"),CONCATENATE("Exploit-DB ",$B185," link"))</f>
        <v/>
      </c>
      <c r="V185" s="49" t="inlineStr">
        <is>
          <t>None found</t>
        </is>
      </c>
      <c r="W185" s="49" t="inlineStr">
        <is>
          <t>PROCEED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27" t="n">
        <v>44939</v>
      </c>
      <c r="F186" s="34" t="inlineStr">
        <is>
          <t>0.12.0</t>
        </is>
      </c>
      <c r="G186" s="61">
        <f>HYPERLINK(_xlfn.CONCAT("https://pypi.org/project/",$B186,"/",$F186))</f>
        <v/>
      </c>
      <c r="H186" s="32" t="n">
        <v>45692</v>
      </c>
      <c r="I186" s="47" t="inlineStr">
        <is>
          <t>Python &gt;=3.9</t>
        </is>
      </c>
      <c r="J186" s="59" t="inlineStr">
        <is>
          <t>n/a</t>
        </is>
      </c>
      <c r="K186" s="29" t="inlineStr">
        <is>
          <t>https://github.com/jupyter/jupyter_events</t>
        </is>
      </c>
      <c r="L186" s="29">
        <f>HYPERLINK(_xlfn.CONCAT($K186,"/security"))</f>
        <v/>
      </c>
      <c r="M186" s="55" t="inlineStr">
        <is>
          <t>No published security advisories</t>
        </is>
      </c>
      <c r="N186" s="28" t="n"/>
      <c r="O186" s="29">
        <f>HYPERLINK(_xlfn.CONCAT("https://nvd.nist.gov/vuln/search/results?form_type=Basic&amp;results_type=overview&amp;query=",$B186,"&amp;search_type=all&amp;isCpeNameSearch=false"),CONCATENATE("NVD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49" t="inlineStr">
        <is>
          <t>None found</t>
        </is>
      </c>
      <c r="U186" s="29">
        <f>HYPERLINK(CONCATENATE("https://www.exploit-db.com/search?q=",$B186,"&amp;verified=true"),CONCATENATE("Exploit-DB ",$B186," link"))</f>
        <v/>
      </c>
      <c r="V186" s="49" t="inlineStr">
        <is>
          <t>None found</t>
        </is>
      </c>
      <c r="W186" s="49" t="inlineStr">
        <is>
          <t>PROCEED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27" t="n">
        <v>45002</v>
      </c>
      <c r="F187" s="34" t="inlineStr">
        <is>
          <t>2.16.0</t>
        </is>
      </c>
      <c r="G187" s="61">
        <f>HYPERLINK(_xlfn.CONCAT("https://pypi.org/project/",$B187,"/",$F187))</f>
        <v/>
      </c>
      <c r="H187" s="32" t="n">
        <v>45790</v>
      </c>
      <c r="I187" s="47" t="inlineStr">
        <is>
          <t>Python &gt;=3.9</t>
        </is>
      </c>
      <c r="J187" s="47" t="inlineStr">
        <is>
          <t>5 - Production/ Stable</t>
        </is>
      </c>
      <c r="K187" s="29" t="inlineStr">
        <is>
          <t>https://github.com/jupyter-server/jupyter_server</t>
        </is>
      </c>
      <c r="L187" s="29">
        <f>HYPERLINK(_xlfn.CONCAT($K187,"/security"))</f>
        <v/>
      </c>
      <c r="M187" s="36" t="inlineStr">
        <is>
          <t>Package version not listed</t>
        </is>
      </c>
      <c r="N187" s="65" t="inlineStr">
        <is>
          <t>CVE-2024-35178
Affected versions
&lt;=2.14.0</t>
        </is>
      </c>
      <c r="O187" s="29">
        <f>HYPERLINK(_xlfn.CONCAT("https://nvd.nist.gov/vuln/search/results?form_type=Basic&amp;results_type=overview&amp;query=",$B187,"&amp;search_type=all&amp;isCpeNameSearch=false"),CONCATENATE("NVD NIST ",$B187," link"))</f>
        <v/>
      </c>
      <c r="P187" s="36" t="inlineStr">
        <is>
          <t>Package version not listed</t>
        </is>
      </c>
      <c r="Q187" s="29">
        <f>HYPERLINK(CONCATENATE("https://cve.mitre.org/cgi-bin/cvekey.cgi?keyword=",$B187),CONCATENATE("CVE MITRE ",$B187," link"))</f>
        <v/>
      </c>
      <c r="R187" s="36" t="inlineStr">
        <is>
          <t>Package version not listed</t>
        </is>
      </c>
      <c r="S187" s="29">
        <f>HYPERLINK(CONCATENATE("https://security.snyk.io/vuln/pip?search=",$B187),CONCATENATE("Snyk ",$B187," link"))</f>
        <v/>
      </c>
      <c r="T187" s="36" t="inlineStr">
        <is>
          <t>Package version not listed</t>
        </is>
      </c>
      <c r="U187" s="29">
        <f>HYPERLINK(CONCATENATE("https://www.exploit-db.com/search?q=",$B187,"&amp;verified=true"),CONCATENATE("Exploit-DB ",$B187," link"))</f>
        <v/>
      </c>
      <c r="V187" s="49" t="inlineStr">
        <is>
          <t>None found</t>
        </is>
      </c>
      <c r="W187" s="49" t="inlineStr">
        <is>
          <t>PROCEED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27" t="n">
        <v>45026</v>
      </c>
      <c r="F188" s="34" t="inlineStr">
        <is>
          <t>0.9.3</t>
        </is>
      </c>
      <c r="G188" s="61">
        <f>HYPERLINK(_xlfn.CONCAT("https://pypi.org/project/",$B188,"/",$F188))</f>
        <v/>
      </c>
      <c r="H188" s="32" t="n">
        <v>45541</v>
      </c>
      <c r="I188" s="47" t="inlineStr">
        <is>
          <t>Python &gt;=3.7</t>
        </is>
      </c>
      <c r="J188" s="59" t="inlineStr">
        <is>
          <t>n/a</t>
        </is>
      </c>
      <c r="K188" s="29" t="inlineStr">
        <is>
          <t>https://github.com/jupyter-server/jupyter_server_fileid</t>
        </is>
      </c>
      <c r="L188" s="29">
        <f>HYPERLINK(_xlfn.CONCAT($K188,"/security"))</f>
        <v/>
      </c>
      <c r="M188" s="55" t="inlineStr">
        <is>
          <t>No published security advisories</t>
        </is>
      </c>
      <c r="N188" s="28" t="n"/>
      <c r="O188" s="29">
        <f>HYPERLINK(_xlfn.CONCAT("https://nvd.nist.gov/vuln/search/results?form_type=Basic&amp;results_type=overview&amp;query=",$B188,"&amp;search_type=all&amp;isCpeNameSearch=false"),CONCATENATE("NVD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49" t="inlineStr">
        <is>
          <t>None found</t>
        </is>
      </c>
      <c r="U188" s="29">
        <f>HYPERLINK(CONCATENATE("https://www.exploit-db.com/search?q=",$B188,"&amp;verified=true"),CONCATENATE("Exploit-DB ",$B188," link"))</f>
        <v/>
      </c>
      <c r="V188" s="49" t="inlineStr">
        <is>
          <t>None found</t>
        </is>
      </c>
      <c r="W188" s="49" t="inlineStr">
        <is>
          <t>PROCEED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27" t="n">
        <v>44935</v>
      </c>
      <c r="F189" s="34" t="inlineStr">
        <is>
          <t>0.5.3</t>
        </is>
      </c>
      <c r="G189" s="61">
        <f>HYPERLINK(_xlfn.CONCAT("https://pypi.org/project/",$B189,"/",$F189))</f>
        <v/>
      </c>
      <c r="H189" s="32" t="n">
        <v>45364</v>
      </c>
      <c r="I189" s="47" t="inlineStr">
        <is>
          <t>Python &gt;=3.8</t>
        </is>
      </c>
      <c r="J189" s="59" t="inlineStr">
        <is>
          <t>n/a</t>
        </is>
      </c>
      <c r="K189" s="29" t="inlineStr">
        <is>
          <t>https://github.com/jupyter-server/jupyter_server_terminals</t>
        </is>
      </c>
      <c r="L189" s="29">
        <f>HYPERLINK(_xlfn.CONCAT($K189,"/security"))</f>
        <v/>
      </c>
      <c r="M189" s="55" t="inlineStr">
        <is>
          <t>No published security advisories</t>
        </is>
      </c>
      <c r="N189" s="28" t="n"/>
      <c r="O189" s="29">
        <f>HYPERLINK(_xlfn.CONCAT("https://nvd.nist.gov/vuln/search/results?form_type=Basic&amp;results_type=overview&amp;query=",$B189,"&amp;search_type=all&amp;isCpeNameSearch=false"),CONCATENATE("NVD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49" t="inlineStr">
        <is>
          <t>None found</t>
        </is>
      </c>
      <c r="U189" s="29">
        <f>HYPERLINK(CONCATENATE("https://www.exploit-db.com/search?q=",$B189,"&amp;verified=true"),CONCATENATE("Exploit-DB ",$B189," link"))</f>
        <v/>
      </c>
      <c r="V189" s="49" t="inlineStr">
        <is>
          <t>None found</t>
        </is>
      </c>
      <c r="W189" s="49" t="inlineStr">
        <is>
          <t>PROCEED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27" t="n">
        <v>44990</v>
      </c>
      <c r="F190" s="34" t="inlineStr">
        <is>
          <t>2.1.0</t>
        </is>
      </c>
      <c r="G190" s="61">
        <f>HYPERLINK(_xlfn.CONCAT("https://pypi.org/project/",$B190,"/",$F190))</f>
        <v/>
      </c>
      <c r="H190" s="32" t="n">
        <v>45840</v>
      </c>
      <c r="I190" s="47" t="inlineStr">
        <is>
          <t>Python &gt;=3.8</t>
        </is>
      </c>
      <c r="J190" s="59" t="inlineStr">
        <is>
          <t>n/a</t>
        </is>
      </c>
      <c r="K190" s="29" t="inlineStr">
        <is>
          <t>https://github.com/jupyterlab/jupyter-collaboration</t>
        </is>
      </c>
      <c r="L190" s="29">
        <f>HYPERLINK(_xlfn.CONCAT($K190,"/security"))</f>
        <v/>
      </c>
      <c r="M190" s="55" t="inlineStr">
        <is>
          <t>No published security advisories</t>
        </is>
      </c>
      <c r="N190" s="28" t="n"/>
      <c r="O190" s="29">
        <f>HYPERLINK(_xlfn.CONCAT("https://nvd.nist.gov/vuln/search/results?form_type=Basic&amp;results_type=overview&amp;query=",$B190,"&amp;search_type=all&amp;isCpeNameSearch=false"),CONCATENATE("NVD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49" t="inlineStr">
        <is>
          <t>None found</t>
        </is>
      </c>
      <c r="U190" s="29">
        <f>HYPERLINK(CONCATENATE("https://www.exploit-db.com/search?q=",$B190,"&amp;verified=true"),CONCATENATE("Exploit-DB ",$B190," link"))</f>
        <v/>
      </c>
      <c r="V190" s="49" t="inlineStr">
        <is>
          <t>None found</t>
        </is>
      </c>
      <c r="W190" s="49" t="inlineStr">
        <is>
          <t>PROCEED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27" t="n">
        <v>45028</v>
      </c>
      <c r="F191" s="34" t="inlineStr">
        <is>
          <t>3.1.0</t>
        </is>
      </c>
      <c r="G191" s="61">
        <f>HYPERLINK(_xlfn.CONCAT("https://pypi.org/project/",$B191,"/",$F191))</f>
        <v/>
      </c>
      <c r="H191" s="32" t="n">
        <v>45839</v>
      </c>
      <c r="I191" s="47" t="inlineStr">
        <is>
          <t>Python &gt;=3.8</t>
        </is>
      </c>
      <c r="J191" s="59" t="inlineStr">
        <is>
          <t>n/a</t>
        </is>
      </c>
      <c r="K191" s="29" t="inlineStr">
        <is>
          <t>https://github.com/jupyter-server/jupyter_ydoc</t>
        </is>
      </c>
      <c r="L191" s="29">
        <f>HYPERLINK(_xlfn.CONCAT($K191,"/security"))</f>
        <v/>
      </c>
      <c r="M191" s="55" t="inlineStr">
        <is>
          <t>No published security advisories</t>
        </is>
      </c>
      <c r="N191" s="28" t="n"/>
      <c r="O191" s="29">
        <f>HYPERLINK(_xlfn.CONCAT("https://nvd.nist.gov/vuln/search/results?form_type=Basic&amp;results_type=overview&amp;query=",$B191,"&amp;search_type=all&amp;isCpeNameSearch=false"),CONCATENATE("NVD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49" t="inlineStr">
        <is>
          <t>None found</t>
        </is>
      </c>
      <c r="U191" s="29">
        <f>HYPERLINK(CONCATENATE("https://www.exploit-db.com/search?q=",$B191,"&amp;verified=true"),CONCATENATE("Exploit-DB ",$B191," link"))</f>
        <v/>
      </c>
      <c r="V191" s="49" t="inlineStr">
        <is>
          <t>None found</t>
        </is>
      </c>
      <c r="W191" s="49" t="inlineStr">
        <is>
          <t>PROCEED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27" t="n">
        <v>45016</v>
      </c>
      <c r="F192" s="34" t="inlineStr">
        <is>
          <t>4.4.4</t>
        </is>
      </c>
      <c r="G192" s="61">
        <f>HYPERLINK(_xlfn.CONCAT("https://pypi.org/project/",$B192,"/",$F192))</f>
        <v/>
      </c>
      <c r="H192" s="32" t="n">
        <v>45836</v>
      </c>
      <c r="I192" s="47" t="inlineStr">
        <is>
          <t>Python &gt;=3.9</t>
        </is>
      </c>
      <c r="J192" s="47" t="inlineStr">
        <is>
          <t>5 - Production/ Stable</t>
        </is>
      </c>
      <c r="K192" s="29" t="inlineStr">
        <is>
          <t>https://github.com/jupyterlab/jupyterlab</t>
        </is>
      </c>
      <c r="L192" s="29">
        <f>HYPERLINK(_xlfn.CONCAT($K192,"/security"))</f>
        <v/>
      </c>
      <c r="M192" s="36" t="inlineStr">
        <is>
          <t>Package version not listed</t>
        </is>
      </c>
      <c r="N192" s="65" t="inlineStr">
        <is>
          <t>CVE-2024-43805
Affected versions
&lt;=3.6.7
&gt;=4.0.0,&lt;=4.2.4</t>
        </is>
      </c>
      <c r="O192" s="29">
        <f>HYPERLINK(_xlfn.CONCAT("https://nvd.nist.gov/vuln/search/results?form_type=Basic&amp;results_type=overview&amp;query=",$B192,"&amp;search_type=all&amp;isCpeNameSearch=false"),CONCATENATE("NVD NIST ",$B192," link"))</f>
        <v/>
      </c>
      <c r="P192" s="36" t="inlineStr">
        <is>
          <t>Package version not listed</t>
        </is>
      </c>
      <c r="Q192" s="29">
        <f>HYPERLINK(CONCATENATE("https://cve.mitre.org/cgi-bin/cvekey.cgi?keyword=",$B192),CONCATENATE("CVE MITRE ",$B192," link"))</f>
        <v/>
      </c>
      <c r="R192" s="36" t="inlineStr">
        <is>
          <t>Package version not listed</t>
        </is>
      </c>
      <c r="S192" s="29">
        <f>HYPERLINK(CONCATENATE("https://security.snyk.io/vuln/pip?search=",$B192),CONCATENATE("Snyk ",$B192," link"))</f>
        <v/>
      </c>
      <c r="T192" s="36" t="inlineStr">
        <is>
          <t>Package version not listed</t>
        </is>
      </c>
      <c r="U192" s="29">
        <f>HYPERLINK(CONCATENATE("https://www.exploit-db.com/search?q=",$B192,"&amp;verified=true"),CONCATENATE("Exploit-DB ",$B192," link"))</f>
        <v/>
      </c>
      <c r="V192" s="49" t="inlineStr">
        <is>
          <t>None found</t>
        </is>
      </c>
      <c r="W192" s="49" t="inlineStr">
        <is>
          <t>PROCEED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27" t="n">
        <v>44103</v>
      </c>
      <c r="F193" s="34" t="inlineStr">
        <is>
          <t>0.3.0</t>
        </is>
      </c>
      <c r="G193" s="61">
        <f>HYPERLINK(_xlfn.CONCAT("https://pypi.org/project/",$B193,"/",$F193))</f>
        <v/>
      </c>
      <c r="H193" s="32" t="n">
        <v>45253</v>
      </c>
      <c r="I193" s="47" t="inlineStr">
        <is>
          <t>Python &gt;=3.8</t>
        </is>
      </c>
      <c r="J193" s="59" t="inlineStr">
        <is>
          <t>n/a</t>
        </is>
      </c>
      <c r="K193" s="29" t="inlineStr">
        <is>
          <t>https://github.com/jupyterlab/jupyterlab_pygments</t>
        </is>
      </c>
      <c r="L193" s="29">
        <f>HYPERLINK(_xlfn.CONCAT($K193,"/security"))</f>
        <v/>
      </c>
      <c r="M193" s="55" t="inlineStr">
        <is>
          <t>No published security advisories</t>
        </is>
      </c>
      <c r="N193" s="28" t="n"/>
      <c r="O193" s="29">
        <f>HYPERLINK(_xlfn.CONCAT("https://nvd.nist.gov/vuln/search/results?form_type=Basic&amp;results_type=overview&amp;query=",$B193,"&amp;search_type=all&amp;isCpeNameSearch=false"),CONCATENATE("NVD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49" t="inlineStr">
        <is>
          <t>None found</t>
        </is>
      </c>
      <c r="U193" s="29">
        <f>HYPERLINK(CONCATENATE("https://www.exploit-db.com/search?q=",$B193,"&amp;verified=true"),CONCATENATE("Exploit-DB ",$B193," link"))</f>
        <v/>
      </c>
      <c r="V193" s="49" t="inlineStr">
        <is>
          <t>None found</t>
        </is>
      </c>
      <c r="W193" s="49" t="inlineStr">
        <is>
          <t>PROCEED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27" t="n">
        <v>45016</v>
      </c>
      <c r="F194" s="34" t="inlineStr">
        <is>
          <t>2.27.3</t>
        </is>
      </c>
      <c r="G194" s="61">
        <f>HYPERLINK(_xlfn.CONCAT("https://pypi.org/project/",$B194,"/",$F194))</f>
        <v/>
      </c>
      <c r="H194" s="32" t="n">
        <v>45490</v>
      </c>
      <c r="I194" s="47" t="inlineStr">
        <is>
          <t>Python &gt;=3.7</t>
        </is>
      </c>
      <c r="J194" s="59" t="inlineStr">
        <is>
          <t>n/a</t>
        </is>
      </c>
      <c r="K194" s="29" t="inlineStr">
        <is>
          <t>https://github.com/jupyterlab/jupyterlab_server</t>
        </is>
      </c>
      <c r="L194" s="29">
        <f>HYPERLINK(_xlfn.CONCAT($K194,"/security"))</f>
        <v/>
      </c>
      <c r="M194" s="55" t="inlineStr">
        <is>
          <t>No published security advisories</t>
        </is>
      </c>
      <c r="N194" s="28" t="n"/>
      <c r="O194" s="29">
        <f>HYPERLINK(_xlfn.CONCAT("https://nvd.nist.gov/vuln/search/results?form_type=Basic&amp;results_type=overview&amp;query=",$B194,"&amp;search_type=all&amp;isCpeNameSearch=false"),CONCATENATE("NVD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49" t="inlineStr">
        <is>
          <t>None found</t>
        </is>
      </c>
      <c r="U194" s="29">
        <f>HYPERLINK(CONCATENATE("https://www.exploit-db.com/search?q=",$B194,"&amp;verified=true"),CONCATENATE("Exploit-DB ",$B194," link"))</f>
        <v/>
      </c>
      <c r="V194" s="49" t="inlineStr">
        <is>
          <t>None found</t>
        </is>
      </c>
      <c r="W194" s="49" t="inlineStr">
        <is>
          <t>PROCEED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27" t="n">
        <v>44917</v>
      </c>
      <c r="F195" s="34" t="inlineStr">
        <is>
          <t>3.0.15</t>
        </is>
      </c>
      <c r="G195" s="61">
        <f>HYPERLINK(_xlfn.CONCAT("https://pypi.org/project/",$B195,"/",$F195))</f>
        <v/>
      </c>
      <c r="H195" s="32" t="n">
        <v>45782</v>
      </c>
      <c r="I195" s="47" t="inlineStr">
        <is>
          <t>Python &gt;=3.7</t>
        </is>
      </c>
      <c r="J195" s="59" t="inlineStr">
        <is>
          <t>n/a</t>
        </is>
      </c>
      <c r="K195" s="29" t="inlineStr">
        <is>
          <t>https://github.com/jupyter-widgets/ipywidgets</t>
        </is>
      </c>
      <c r="L195" s="29">
        <f>HYPERLINK(_xlfn.CONCAT($K195,"/security"))</f>
        <v/>
      </c>
      <c r="M195" s="55" t="inlineStr">
        <is>
          <t>No published security advisories</t>
        </is>
      </c>
      <c r="N195" s="28" t="n"/>
      <c r="O195" s="29">
        <f>HYPERLINK(_xlfn.CONCAT("https://nvd.nist.gov/vuln/search/results?form_type=Basic&amp;results_type=overview&amp;query=",$B195,"&amp;search_type=all&amp;isCpeNameSearch=false"),CONCATENATE("NVD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49" t="inlineStr">
        <is>
          <t>None found</t>
        </is>
      </c>
      <c r="U195" s="29">
        <f>HYPERLINK(CONCATENATE("https://www.exploit-db.com/search?q=",$B195,"&amp;verified=true"),CONCATENATE("Exploit-DB ",$B195," link"))</f>
        <v/>
      </c>
      <c r="V195" s="49" t="inlineStr">
        <is>
          <t>None found</t>
        </is>
      </c>
      <c r="W195" s="49" t="inlineStr">
        <is>
          <t>PROCEED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27" t="n">
        <v>44914</v>
      </c>
      <c r="F196" s="34" t="inlineStr">
        <is>
          <t>25.6.0</t>
        </is>
      </c>
      <c r="G196" s="61">
        <f>HYPERLINK(_xlfn.CONCAT("https://pypi.org/project/",$B196,"/",$F196))</f>
        <v/>
      </c>
      <c r="H196" s="32" t="n">
        <v>45652</v>
      </c>
      <c r="I196" s="47" t="inlineStr">
        <is>
          <t>Python &gt;=3.9</t>
        </is>
      </c>
      <c r="J196" s="47" t="inlineStr">
        <is>
          <t>5 - Production/ Stable</t>
        </is>
      </c>
      <c r="K196" s="29" t="inlineStr">
        <is>
          <t>https://github.com/jaraco/keyring</t>
        </is>
      </c>
      <c r="L196" s="29">
        <f>HYPERLINK(_xlfn.CONCAT($K196,"/security"))</f>
        <v/>
      </c>
      <c r="M196" s="55" t="inlineStr">
        <is>
          <t>No published security advisories</t>
        </is>
      </c>
      <c r="N196" s="28" t="n"/>
      <c r="O196" s="29">
        <f>HYPERLINK(_xlfn.CONCAT("https://nvd.nist.gov/vuln/search/results?form_type=Basic&amp;results_type=overview&amp;query=",$B196,"&amp;search_type=all&amp;isCpeNameSearch=false"),CONCATENATE("NVD NIST ",$B196," link"))</f>
        <v/>
      </c>
      <c r="P196" s="36" t="inlineStr">
        <is>
          <t>Package version not listed</t>
        </is>
      </c>
      <c r="Q196" s="29">
        <f>HYPERLINK(CONCATENATE("https://cve.mitre.org/cgi-bin/cvekey.cgi?keyword=",$B196),CONCATENATE("CVE MITRE ",$B196," link"))</f>
        <v/>
      </c>
      <c r="R196" s="36" t="inlineStr">
        <is>
          <t>Package version not listed</t>
        </is>
      </c>
      <c r="S196" s="29">
        <f>HYPERLINK(CONCATENATE("https://security.snyk.io/vuln/pip?search=",$B196),CONCATENATE("Snyk ",$B196," link"))</f>
        <v/>
      </c>
      <c r="T196" s="36" t="inlineStr">
        <is>
          <t>Package version not listed</t>
        </is>
      </c>
      <c r="U196" s="29">
        <f>HYPERLINK(CONCATENATE("https://www.exploit-db.com/search?q=",$B196,"&amp;verified=true"),CONCATENATE("Exploit-DB ",$B196," link"))</f>
        <v/>
      </c>
      <c r="V196" s="49" t="inlineStr">
        <is>
          <t>None found</t>
        </is>
      </c>
      <c r="W196" s="49" t="inlineStr">
        <is>
          <t>PROCEED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27" t="n">
        <v>44758</v>
      </c>
      <c r="F197" s="34" t="inlineStr">
        <is>
          <t>1.4.8</t>
        </is>
      </c>
      <c r="G197" s="61">
        <f>HYPERLINK(_xlfn.CONCAT("https://pypi.org/project/",$B197,"/",$F197))</f>
        <v/>
      </c>
      <c r="H197" s="32" t="n">
        <v>45651</v>
      </c>
      <c r="I197" s="47" t="inlineStr">
        <is>
          <t>Python &gt;=3.10</t>
        </is>
      </c>
      <c r="J197" s="59" t="inlineStr">
        <is>
          <t>n/a</t>
        </is>
      </c>
      <c r="K197" s="29" t="inlineStr">
        <is>
          <t>https://github.com/nucleic/kiwi</t>
        </is>
      </c>
      <c r="L197" s="29">
        <f>HYPERLINK(_xlfn.CONCAT($K197,"/security"))</f>
        <v/>
      </c>
      <c r="M197" s="55" t="inlineStr">
        <is>
          <t>No published security advisories</t>
        </is>
      </c>
      <c r="N197" s="28" t="n"/>
      <c r="O197" s="29">
        <f>HYPERLINK(_xlfn.CONCAT("https://nvd.nist.gov/vuln/search/results?form_type=Basic&amp;results_type=overview&amp;query=",$B197,"&amp;search_type=all&amp;isCpeNameSearch=false"),CONCATENATE("NVD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49" t="inlineStr">
        <is>
          <t>None found</t>
        </is>
      </c>
      <c r="U197" s="29">
        <f>HYPERLINK(CONCATENATE("https://www.exploit-db.com/search?q=",$B197,"&amp;verified=true"),CONCATENATE("Exploit-DB ",$B197," link"))</f>
        <v/>
      </c>
      <c r="V197" s="49" t="inlineStr">
        <is>
          <t>None found</t>
        </is>
      </c>
      <c r="W197" s="49" t="inlineStr">
        <is>
          <t>PROCEED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27" t="n">
        <v>45007</v>
      </c>
      <c r="F198" s="34" t="n">
        <v>0.4</v>
      </c>
      <c r="G198" s="61">
        <f>HYPERLINK(_xlfn.CONCAT("https://pypi.org/project/",$B198,"/",$F198))</f>
        <v/>
      </c>
      <c r="H198" s="32" t="n">
        <v>45388</v>
      </c>
      <c r="I198" s="47" t="inlineStr">
        <is>
          <t>Python &gt;=3.7</t>
        </is>
      </c>
      <c r="J198" s="47" t="inlineStr">
        <is>
          <t>4 - Beta</t>
        </is>
      </c>
      <c r="K198" s="29" t="inlineStr">
        <is>
          <t>https://github.com/scientific-python/lazy-loader</t>
        </is>
      </c>
      <c r="L198" s="29">
        <f>HYPERLINK(_xlfn.CONCAT($K198,"/security"))</f>
        <v/>
      </c>
      <c r="M198" s="55" t="inlineStr">
        <is>
          <t>No published security advisories</t>
        </is>
      </c>
      <c r="N198" s="28" t="n"/>
      <c r="O198" s="29">
        <f>HYPERLINK(_xlfn.CONCAT("https://nvd.nist.gov/vuln/search/results?form_type=Basic&amp;results_type=overview&amp;query=",$B198,"&amp;search_type=all&amp;isCpeNameSearch=false"),CONCATENATE("NVD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49" t="inlineStr">
        <is>
          <t>None found</t>
        </is>
      </c>
      <c r="U198" s="29">
        <f>HYPERLINK(CONCATENATE("https://www.exploit-db.com/search?q=",$B198,"&amp;verified=true"),CONCATENATE("Exploit-DB ",$B198," link"))</f>
        <v/>
      </c>
      <c r="V198" s="49" t="inlineStr">
        <is>
          <t>None found</t>
        </is>
      </c>
      <c r="W198" s="49" t="inlineStr">
        <is>
          <t>PROCEED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27" t="n">
        <v>44278</v>
      </c>
      <c r="F199" s="34" t="inlineStr">
        <is>
          <t>1.11.0</t>
        </is>
      </c>
      <c r="G199" s="61">
        <f>HYPERLINK(_xlfn.CONCAT("https://pypi.org/project/",$B199,"/",$F199))</f>
        <v/>
      </c>
      <c r="H199" s="32" t="n">
        <v>45764</v>
      </c>
      <c r="I199" s="47" t="inlineStr">
        <is>
          <t>Python &gt;=3.9</t>
        </is>
      </c>
      <c r="J199" s="47" t="inlineStr">
        <is>
          <t>5 - Production/ Stable</t>
        </is>
      </c>
      <c r="K199" s="29" t="inlineStr">
        <is>
          <t>https://github.com/ionelmc/python-lazy-object-proxy</t>
        </is>
      </c>
      <c r="L199" s="29">
        <f>HYPERLINK(_xlfn.CONCAT($K199,"/security"))</f>
        <v/>
      </c>
      <c r="M199" s="55" t="inlineStr">
        <is>
          <t>No published security advisories</t>
        </is>
      </c>
      <c r="N199" s="28" t="n"/>
      <c r="O199" s="29">
        <f>HYPERLINK(_xlfn.CONCAT("https://nvd.nist.gov/vuln/search/results?form_type=Basic&amp;results_type=overview&amp;query=",$B199,"&amp;search_type=all&amp;isCpeNameSearch=false"),CONCATENATE("NVD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49" t="inlineStr">
        <is>
          <t>None found</t>
        </is>
      </c>
      <c r="U199" s="29">
        <f>HYPERLINK(CONCATENATE("https://www.exploit-db.com/search?q=",$B199,"&amp;verified=true"),CONCATENATE("Exploit-DB ",$B199," link"))</f>
        <v/>
      </c>
      <c r="V199" s="49" t="inlineStr">
        <is>
          <t>None found</t>
        </is>
      </c>
      <c r="W199" s="49" t="inlineStr">
        <is>
          <t>PROCEED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27" t="n">
        <v>45346</v>
      </c>
      <c r="F200" s="55" t="inlineStr">
        <is>
          <t>0.4.0</t>
        </is>
      </c>
      <c r="G200" s="61">
        <f>HYPERLINK(_xlfn.CONCAT("https://pypi.org/project/",$B200,"/",$F200))</f>
        <v/>
      </c>
      <c r="H200" s="32" t="n">
        <v>45346</v>
      </c>
      <c r="I200" s="47" t="inlineStr">
        <is>
          <t>n/a</t>
        </is>
      </c>
      <c r="J200" s="47" t="inlineStr">
        <is>
          <t>3 - Alpha</t>
        </is>
      </c>
      <c r="K200" s="29" t="inlineStr">
        <is>
          <t>https://github.com/wireservice/leather</t>
        </is>
      </c>
      <c r="L200" s="29">
        <f>HYPERLINK(_xlfn.CONCAT($K200,"/security"))</f>
        <v/>
      </c>
      <c r="M200" s="55" t="inlineStr">
        <is>
          <t>No published security advisories</t>
        </is>
      </c>
      <c r="N200" s="28" t="n"/>
      <c r="O200" s="29">
        <f>HYPERLINK(_xlfn.CONCAT("https://nvd.nist.gov/vuln/search/results?form_type=Basic&amp;results_type=overview&amp;query=",$B200,"&amp;search_type=all&amp;isCpeNameSearch=false"),CONCATENATE("NVD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49" t="inlineStr">
        <is>
          <t>None found</t>
        </is>
      </c>
      <c r="U200" s="29">
        <f>HYPERLINK(CONCATENATE("https://www.exploit-db.com/search?q=",$B200,"&amp;verified=true"),CONCATENATE("Exploit-DB ",$B200," link"))</f>
        <v/>
      </c>
      <c r="V200" s="49" t="inlineStr">
        <is>
          <t>None found</t>
        </is>
      </c>
      <c r="W200" s="49" t="inlineStr">
        <is>
          <t>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27" t="n">
        <v>43758</v>
      </c>
      <c r="F201" s="34" t="n">
        <v>5.3</v>
      </c>
      <c r="G201" s="61">
        <f>HYPERLINK(_xlfn.CONCAT("https://pypi.org/project/",$B201,"/",$F201))</f>
        <v/>
      </c>
      <c r="H201" s="32" t="n">
        <v>45769</v>
      </c>
      <c r="I201" s="47" t="inlineStr">
        <is>
          <t>n/a</t>
        </is>
      </c>
      <c r="J201" s="59" t="inlineStr">
        <is>
          <t>n/a</t>
        </is>
      </c>
      <c r="K201" s="29" t="inlineStr">
        <is>
          <t>https://github.com/Changaco/python-libarchive-c</t>
        </is>
      </c>
      <c r="L201" s="29">
        <f>HYPERLINK(_xlfn.CONCAT($K201,"/security"))</f>
        <v/>
      </c>
      <c r="M201" s="55" t="inlineStr">
        <is>
          <t>No published security advisories</t>
        </is>
      </c>
      <c r="N201" s="28" t="n"/>
      <c r="O201" s="29">
        <f>HYPERLINK(_xlfn.CONCAT("https://nvd.nist.gov/vuln/search/results?form_type=Basic&amp;results_type=overview&amp;query=",$B201,"&amp;search_type=all&amp;isCpeNameSearch=false"),CONCATENATE("NVD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36" t="inlineStr">
        <is>
          <t>Current version not listed</t>
        </is>
      </c>
      <c r="U201" s="29">
        <f>HYPERLINK(CONCATENATE("https://www.exploit-db.com/search?q=",$B201,"&amp;verified=true"),CONCATENATE("Exploit-DB ",$B201," link"))</f>
        <v/>
      </c>
      <c r="V201" s="49" t="inlineStr">
        <is>
          <t>None found</t>
        </is>
      </c>
      <c r="W201" s="49" t="inlineStr">
        <is>
          <t>PROCEED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29">
        <f>HYPERLINK(_xlfn.CONCAT($K202,"/security"))</f>
        <v/>
      </c>
      <c r="M202" s="55" t="inlineStr">
        <is>
          <t>No published security advisories</t>
        </is>
      </c>
      <c r="N202" s="28" t="n"/>
      <c r="O202" s="29">
        <f>HYPERLINK(_xlfn.CONCAT("https://nvd.nist.gov/vuln/search/results?form_type=Basic&amp;results_type=overview&amp;query=",$B202,"&amp;search_type=all&amp;isCpeNameSearch=false"),CONCATENATE("NVD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49" t="inlineStr">
        <is>
          <t>None found</t>
        </is>
      </c>
      <c r="U202" s="29">
        <f>HYPERLINK(CONCATENATE("https://www.exploit-db.com/search?q=",$B202,"&amp;verified=true"),CONCATENATE("Exploit-DB ",$B202," link"))</f>
        <v/>
      </c>
      <c r="V202" s="49" t="inlineStr">
        <is>
          <t>None found</t>
        </is>
      </c>
      <c r="W202" s="49" t="inlineStr">
        <is>
          <t>PROCEED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27" t="n">
        <v>45121</v>
      </c>
      <c r="F203" s="34" t="n">
        <v>4.6</v>
      </c>
      <c r="G203" s="61">
        <f>HYPERLINK(_xlfn.CONCAT("https://pypi.org/project/",$B203,"/",$F203))</f>
        <v/>
      </c>
      <c r="H203" s="32" t="n">
        <v>45703</v>
      </c>
      <c r="I203" s="47" t="inlineStr">
        <is>
          <t>Python &gt;=3.6</t>
        </is>
      </c>
      <c r="J203" s="47" t="inlineStr">
        <is>
          <t>5 - Production/ Stable</t>
        </is>
      </c>
      <c r="K203" s="29" t="inlineStr">
        <is>
          <t>https://github.com/microsoft/LightGBM</t>
        </is>
      </c>
      <c r="L203" s="29">
        <f>HYPERLINK(_xlfn.CONCAT($K203,"/security"))</f>
        <v/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29">
        <f>HYPERLINK(_xlfn.CONCAT("https://nvd.nist.gov/vuln/search/results?form_type=Basic&amp;results_type=overview&amp;query=",$B203,"&amp;search_type=all&amp;isCpeNameSearch=false"),CONCATENATE("NVD NIST ",$B203," link"))</f>
        <v/>
      </c>
      <c r="P203" s="36" t="inlineStr">
        <is>
          <t>Current version not listed</t>
        </is>
      </c>
      <c r="Q203" s="29">
        <f>HYPERLINK(CONCATENATE("https://cve.mitre.org/cgi-bin/cvekey.cgi?keyword=",$B203),CONCATENATE("CVE MITRE ",$B203," link"))</f>
        <v/>
      </c>
      <c r="R203" s="36" t="inlineStr">
        <is>
          <t>Current version not listed</t>
        </is>
      </c>
      <c r="S203" s="29">
        <f>HYPERLINK(CONCATENATE("https://security.snyk.io/vuln/pip?search=",$B203),CONCATENATE("Snyk ",$B203," link"))</f>
        <v/>
      </c>
      <c r="T203" s="36" t="inlineStr">
        <is>
          <t>Current version not listed</t>
        </is>
      </c>
      <c r="U203" s="29">
        <f>HYPERLINK(CONCATENATE("https://www.exploit-db.com/search?q=",$B203,"&amp;verified=true"),CONCATENATE("Exploit-DB ",$B203," link"))</f>
        <v/>
      </c>
      <c r="V203" s="49" t="inlineStr">
        <is>
          <t>None found</t>
        </is>
      </c>
      <c r="W203" s="49" t="inlineStr">
        <is>
          <t>PROCEED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27" t="n">
        <v>44009</v>
      </c>
      <c r="F204" s="55" t="inlineStr">
        <is>
          <t>0.2.0.1</t>
        </is>
      </c>
      <c r="G204" s="61">
        <f>HYPERLINK(_xlfn.CONCAT("https://pypi.org/project/",$B204,"/",$F204))</f>
        <v/>
      </c>
      <c r="H204" s="32" t="n">
        <v>44009</v>
      </c>
      <c r="I204" s="47" t="inlineStr">
        <is>
          <t>n/a</t>
        </is>
      </c>
      <c r="J204" s="59" t="inlineStr">
        <is>
          <t>n/a</t>
        </is>
      </c>
      <c r="K204" s="29" t="inlineStr">
        <is>
          <t>https://github.com/marcotcr/lime</t>
        </is>
      </c>
      <c r="L204" s="29">
        <f>HYPERLINK(_xlfn.CONCAT($K204,"/security"))</f>
        <v/>
      </c>
      <c r="M204" s="55" t="inlineStr">
        <is>
          <t>No published security advisories</t>
        </is>
      </c>
      <c r="N204" s="28" t="n"/>
      <c r="O204" s="29">
        <f>HYPERLINK(_xlfn.CONCAT("https://nvd.nist.gov/vuln/search/results?form_type=Basic&amp;results_type=overview&amp;query=",$B204,"&amp;search_type=all&amp;isCpeNameSearch=false"),CONCATENATE("NVD NIST ",$B204," link"))</f>
        <v/>
      </c>
      <c r="P204" s="36" t="inlineStr">
        <is>
          <t>Current version not listed</t>
        </is>
      </c>
      <c r="Q204" s="29">
        <f>HYPERLINK(CONCATENATE("https://cve.mitre.org/cgi-bin/cvekey.cgi?keyword=",$B204),CONCATENATE("CVE MITRE ",$B204," link"))</f>
        <v/>
      </c>
      <c r="R204" s="36" t="inlineStr">
        <is>
          <t>Current version not listed</t>
        </is>
      </c>
      <c r="S204" s="29">
        <f>HYPERLINK(CONCATENATE("https://security.snyk.io/vuln/pip?search=",$B204),CONCATENATE("Snyk ",$B204," link"))</f>
        <v/>
      </c>
      <c r="T204" s="36" t="inlineStr">
        <is>
          <t>Current version not listed</t>
        </is>
      </c>
      <c r="U204" s="29">
        <f>HYPERLINK(CONCATENATE("https://www.exploit-db.com/search?q=",$B204,"&amp;verified=true"),CONCATENATE("Exploit-DB ",$B204," link"))</f>
        <v/>
      </c>
      <c r="V204" s="49" t="inlineStr">
        <is>
          <t>None found</t>
        </is>
      </c>
      <c r="W204" s="49" t="inlineStr">
        <is>
          <t>PROCEED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27" t="n">
        <v>44688</v>
      </c>
      <c r="F205" s="34" t="inlineStr">
        <is>
          <t>2.0.3</t>
        </is>
      </c>
      <c r="G205" s="61">
        <f>HYPERLINK(_xlfn.CONCAT("https://pypi.org/project/",$B205,"/",$F205))</f>
        <v/>
      </c>
      <c r="H205" s="32" t="n">
        <v>45327</v>
      </c>
      <c r="I205" s="47" t="inlineStr">
        <is>
          <t>Python &gt;=3.7</t>
        </is>
      </c>
      <c r="J205" s="47" t="inlineStr">
        <is>
          <t>5 - Production/ Stable</t>
        </is>
      </c>
      <c r="K205" s="29" t="inlineStr">
        <is>
          <t>https://github.com/tsutsu3/linkify-it-py</t>
        </is>
      </c>
      <c r="L205" s="29">
        <f>HYPERLINK(_xlfn.CONCAT($K205,"/security"))</f>
        <v/>
      </c>
      <c r="M205" s="55" t="inlineStr">
        <is>
          <t>No published security advisories</t>
        </is>
      </c>
      <c r="N205" s="28" t="n"/>
      <c r="O205" s="29">
        <f>HYPERLINK(_xlfn.CONCAT("https://nvd.nist.gov/vuln/search/results?form_type=Basic&amp;results_type=overview&amp;query=",$B205,"&amp;search_type=all&amp;isCpeNameSearch=false"),CONCATENATE("NVD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49" t="inlineStr">
        <is>
          <t>None found</t>
        </is>
      </c>
      <c r="U205" s="29">
        <f>HYPERLINK(CONCATENATE("https://www.exploit-db.com/search?q=",$B205,"&amp;verified=true"),CONCATENATE("Exploit-DB ",$B205," link"))</f>
        <v/>
      </c>
      <c r="V205" s="49" t="inlineStr">
        <is>
          <t>None found</t>
        </is>
      </c>
      <c r="W205" s="49" t="inlineStr">
        <is>
          <t>PROCEED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27" t="n">
        <v>45049</v>
      </c>
      <c r="F206" s="34" t="inlineStr">
        <is>
          <t>0.44.0</t>
        </is>
      </c>
      <c r="G206" s="61">
        <f>HYPERLINK(_xlfn.CONCAT("https://pypi.org/project/",$B206,"/",$F206))</f>
        <v/>
      </c>
      <c r="H206" s="32" t="n">
        <v>45677</v>
      </c>
      <c r="I206" s="47" t="inlineStr">
        <is>
          <t>Python &gt;=3.8</t>
        </is>
      </c>
      <c r="J206" s="47" t="inlineStr">
        <is>
          <t>4 - Beta</t>
        </is>
      </c>
      <c r="K206" s="29" t="inlineStr">
        <is>
          <t>https://github.com/numba/llvmlite</t>
        </is>
      </c>
      <c r="L206" s="29">
        <f>HYPERLINK(_xlfn.CONCAT($K206,"/security"))</f>
        <v/>
      </c>
      <c r="M206" s="55" t="inlineStr">
        <is>
          <t>No published security advisories</t>
        </is>
      </c>
      <c r="N206" s="28" t="n"/>
      <c r="O206" s="29">
        <f>HYPERLINK(_xlfn.CONCAT("https://nvd.nist.gov/vuln/search/results?form_type=Basic&amp;results_type=overview&amp;query=",$B206,"&amp;search_type=all&amp;isCpeNameSearch=false"),CONCATENATE("NVD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49" t="inlineStr">
        <is>
          <t>None found</t>
        </is>
      </c>
      <c r="U206" s="29">
        <f>HYPERLINK(CONCATENATE("https://www.exploit-db.com/search?q=",$B206,"&amp;verified=true"),CONCATENATE("Exploit-DB ",$B206," link"))</f>
        <v/>
      </c>
      <c r="V206" s="49" t="inlineStr">
        <is>
          <t>None found</t>
        </is>
      </c>
      <c r="W206" s="49" t="inlineStr">
        <is>
          <t>PROCEED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27" t="n">
        <v>45023</v>
      </c>
      <c r="F207" s="34" t="inlineStr">
        <is>
          <t>1.6.2</t>
        </is>
      </c>
      <c r="G207" s="61">
        <f>HYPERLINK(_xlfn.CONCAT("https://pypi.org/project/",$B207,"/",$F207))</f>
        <v/>
      </c>
      <c r="H207" s="32" t="n">
        <v>45663</v>
      </c>
      <c r="I207" s="47" t="inlineStr">
        <is>
          <t>n/a</t>
        </is>
      </c>
      <c r="J207" s="59" t="inlineStr">
        <is>
          <t>n/a</t>
        </is>
      </c>
      <c r="K207" s="29" t="inlineStr">
        <is>
          <t>https://github.com/jnwatson/py-lmdb</t>
        </is>
      </c>
      <c r="L207" s="29">
        <f>HYPERLINK(_xlfn.CONCAT($K207,"/security"))</f>
        <v/>
      </c>
      <c r="M207" s="55" t="inlineStr">
        <is>
          <t>No published security advisories</t>
        </is>
      </c>
      <c r="N207" s="28" t="n"/>
      <c r="O207" s="29">
        <f>HYPERLINK(_xlfn.CONCAT("https://nvd.nist.gov/vuln/search/results?form_type=Basic&amp;results_type=overview&amp;query=",$B207,"&amp;search_type=all&amp;isCpeNameSearch=false"),CONCATENATE("NVD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36" t="inlineStr">
        <is>
          <t>Current version not listed</t>
        </is>
      </c>
      <c r="S207" s="29">
        <f>HYPERLINK(CONCATENATE("https://security.snyk.io/vuln/pip?search=",$B207),CONCATENATE("Snyk ",$B207," link"))</f>
        <v/>
      </c>
      <c r="T207" s="49" t="inlineStr">
        <is>
          <t>None found</t>
        </is>
      </c>
      <c r="U207" s="29">
        <f>HYPERLINK(CONCATENATE("https://www.exploit-db.com/search?q=",$B207,"&amp;verified=true"),CONCATENATE("Exploit-DB ",$B207," link"))</f>
        <v/>
      </c>
      <c r="V207" s="49" t="inlineStr">
        <is>
          <t>None found</t>
        </is>
      </c>
      <c r="W207" s="49" t="inlineStr">
        <is>
          <t>PROCEED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27" t="n">
        <v>44672</v>
      </c>
      <c r="F208" s="34" t="inlineStr">
        <is>
          <t>1.0.0</t>
        </is>
      </c>
      <c r="G208" s="61">
        <f>HYPERLINK(_xlfn.CONCAT("https://pypi.org/project/",$B208,"/",$F208))</f>
        <v/>
      </c>
      <c r="H208" s="32" t="n">
        <v>44672</v>
      </c>
      <c r="I208" s="47" t="inlineStr">
        <is>
          <t>Python &gt;=2.7, !=3.0.*, !=3.1.*, !=3.2.*, !=3.3.*</t>
        </is>
      </c>
      <c r="J208" s="59" t="inlineStr">
        <is>
          <t>n/a</t>
        </is>
      </c>
      <c r="K208" s="29" t="inlineStr">
        <is>
          <t>https://github.com/mwilliamson/locket.py</t>
        </is>
      </c>
      <c r="L208" s="29">
        <f>HYPERLINK(_xlfn.CONCAT($K208,"/security"))</f>
        <v/>
      </c>
      <c r="M208" s="55" t="inlineStr">
        <is>
          <t>No published security advisories</t>
        </is>
      </c>
      <c r="N208" s="28" t="n"/>
      <c r="O208" s="29">
        <f>HYPERLINK(_xlfn.CONCAT("https://nvd.nist.gov/vuln/search/results?form_type=Basic&amp;results_type=overview&amp;query=",$B208,"&amp;search_type=all&amp;isCpeNameSearch=false"),CONCATENATE("NVD NIST ",$B208," link"))</f>
        <v/>
      </c>
      <c r="P208" s="36" t="inlineStr">
        <is>
          <t>Current version not listed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49" t="inlineStr">
        <is>
          <t>None found</t>
        </is>
      </c>
      <c r="U208" s="29">
        <f>HYPERLINK(CONCATENATE("https://www.exploit-db.com/search?q=",$B208,"&amp;verified=true"),CONCATENATE("Exploit-DB ",$B208," link"))</f>
        <v/>
      </c>
      <c r="V208" s="49" t="inlineStr">
        <is>
          <t>None found</t>
        </is>
      </c>
      <c r="W208" s="49" t="inlineStr">
        <is>
          <t>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27" t="n">
        <v>43755</v>
      </c>
      <c r="F209" s="34" t="inlineStr">
        <is>
          <t>1.8.2</t>
        </is>
      </c>
      <c r="G209" s="61">
        <f>HYPERLINK(_xlfn.CONCAT("https://pypi.org/project/",$B209,"/",$F209))</f>
        <v/>
      </c>
      <c r="H209" s="32" t="n">
        <v>45823</v>
      </c>
      <c r="I209" s="47" t="inlineStr">
        <is>
          <t>Python &gt;=3.9</t>
        </is>
      </c>
      <c r="J209" s="59" t="inlineStr">
        <is>
          <t>n/a</t>
        </is>
      </c>
      <c r="K209" s="29" t="inlineStr">
        <is>
          <t>https://github.com/getlogbook/logbook</t>
        </is>
      </c>
      <c r="L209" s="29">
        <f>HYPERLINK(_xlfn.CONCAT($K209,"/security"))</f>
        <v/>
      </c>
      <c r="M209" s="55" t="inlineStr">
        <is>
          <t>No published security advisories</t>
        </is>
      </c>
      <c r="N209" s="28" t="n"/>
      <c r="O209" s="29">
        <f>HYPERLINK(_xlfn.CONCAT("https://nvd.nist.gov/vuln/search/results?form_type=Basic&amp;results_type=overview&amp;query=",$B209,"&amp;search_type=all&amp;isCpeNameSearch=false"),CONCATENATE("NVD NIST ",$B209," link"))</f>
        <v/>
      </c>
      <c r="P209" s="36" t="inlineStr">
        <is>
          <t>Current version not listed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49" t="inlineStr">
        <is>
          <t>None found</t>
        </is>
      </c>
      <c r="U209" s="29">
        <f>HYPERLINK(CONCATENATE("https://www.exploit-db.com/search?q=",$B209,"&amp;verified=true"),CONCATENATE("Exploit-DB ",$B209," link"))</f>
        <v/>
      </c>
      <c r="V209" s="49" t="inlineStr">
        <is>
          <t>None found</t>
        </is>
      </c>
      <c r="W209" s="49" t="inlineStr">
        <is>
          <t>PROCEED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27" t="n">
        <v>44909</v>
      </c>
      <c r="F210" s="34" t="inlineStr">
        <is>
          <t>6.0.0</t>
        </is>
      </c>
      <c r="G210" s="61">
        <f>HYPERLINK(_xlfn.CONCAT("https://pypi.org/project/",$B210,"/",$F210))</f>
        <v/>
      </c>
      <c r="H210" s="32" t="n">
        <v>45835</v>
      </c>
      <c r="I210" s="47" t="inlineStr">
        <is>
          <t>Python &gt;=3.8</t>
        </is>
      </c>
      <c r="J210" s="47" t="inlineStr">
        <is>
          <t>5 - Production/ Stable</t>
        </is>
      </c>
      <c r="K210" s="29" t="inlineStr">
        <is>
          <t>https://github.com/lxml/lxml</t>
        </is>
      </c>
      <c r="L210" s="29">
        <f>HYPERLINK(_xlfn.CONCAT($K210,"/security"))</f>
        <v/>
      </c>
      <c r="M210" s="36" t="inlineStr">
        <is>
          <t>Current version not listed</t>
        </is>
      </c>
      <c r="N210" s="28" t="n"/>
      <c r="O210" s="29">
        <f>HYPERLINK(_xlfn.CONCAT("https://nvd.nist.gov/vuln/search/results?form_type=Basic&amp;results_type=overview&amp;query=",$B210,"&amp;search_type=all&amp;isCpeNameSearch=false"),CONCATENATE("NVD NIST ",$B210," link"))</f>
        <v/>
      </c>
      <c r="P210" s="36" t="inlineStr">
        <is>
          <t>Current version not listed</t>
        </is>
      </c>
      <c r="Q210" s="29">
        <f>HYPERLINK(CONCATENATE("https://cve.mitre.org/cgi-bin/cvekey.cgi?keyword=",$B210),CONCATENATE("CVE MITRE ",$B210," link"))</f>
        <v/>
      </c>
      <c r="R210" s="36" t="inlineStr">
        <is>
          <t>Current version not listed</t>
        </is>
      </c>
      <c r="S210" s="29">
        <f>HYPERLINK(CONCATENATE("https://security.snyk.io/vuln/pip?search=",$B210),CONCATENATE("Snyk ",$B210," link"))</f>
        <v/>
      </c>
      <c r="T210" s="36" t="inlineStr">
        <is>
          <t>Current version not listed</t>
        </is>
      </c>
      <c r="U210" s="29">
        <f>HYPERLINK(CONCATENATE("https://www.exploit-db.com/search?q=",$B210,"&amp;verified=true"),CONCATENATE("Exploit-DB ",$B210," link"))</f>
        <v/>
      </c>
      <c r="V210" s="49" t="inlineStr">
        <is>
          <t>None found</t>
        </is>
      </c>
      <c r="W210" s="49" t="inlineStr">
        <is>
          <t>PROCEED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27" t="n">
        <v>44926</v>
      </c>
      <c r="F211" s="34" t="inlineStr">
        <is>
          <t>4.4.4</t>
        </is>
      </c>
      <c r="G211" s="61">
        <f>HYPERLINK(_xlfn.CONCAT("https://pypi.org/project/",$B211,"/",$F211))</f>
        <v/>
      </c>
      <c r="H211" s="32" t="n">
        <v>45749</v>
      </c>
      <c r="I211" s="47" t="inlineStr">
        <is>
          <t>Python &gt;=3.9</t>
        </is>
      </c>
      <c r="J211" s="47" t="inlineStr">
        <is>
          <t>5 - Production/ Stable</t>
        </is>
      </c>
      <c r="K211" s="29" t="inlineStr">
        <is>
          <t>https://github.com/python-lz4/python-lz4</t>
        </is>
      </c>
      <c r="L211" s="29">
        <f>HYPERLINK(_xlfn.CONCAT($K211,"/security"))</f>
        <v/>
      </c>
      <c r="M211" s="55" t="inlineStr">
        <is>
          <t>No published security advisories</t>
        </is>
      </c>
      <c r="N211" s="28" t="n"/>
      <c r="O211" s="29">
        <f>HYPERLINK(_xlfn.CONCAT("https://nvd.nist.gov/vuln/search/results?form_type=Basic&amp;results_type=overview&amp;query=",$B211,"&amp;search_type=all&amp;isCpeNameSearch=false"),CONCATENATE("NVD NIST ",$B211," link"))</f>
        <v/>
      </c>
      <c r="P211" s="36" t="inlineStr">
        <is>
          <t>Current version not listed</t>
        </is>
      </c>
      <c r="Q211" s="29">
        <f>HYPERLINK(CONCATENATE("https://cve.mitre.org/cgi-bin/cvekey.cgi?keyword=",$B211),CONCATENATE("CVE MITRE ",$B211," link"))</f>
        <v/>
      </c>
      <c r="R211" s="36" t="inlineStr">
        <is>
          <t>Current version not listed</t>
        </is>
      </c>
      <c r="S211" s="29">
        <f>HYPERLINK(CONCATENATE("https://security.snyk.io/vuln/pip?search=",$B211),CONCATENATE("Snyk ",$B211," link"))</f>
        <v/>
      </c>
      <c r="T211" s="49" t="inlineStr">
        <is>
          <t>None found</t>
        </is>
      </c>
      <c r="U211" s="29">
        <f>HYPERLINK(CONCATENATE("https://www.exploit-db.com/search?q=",$B211,"&amp;verified=true"),CONCATENATE("Exploit-DB ",$B211," link"))</f>
        <v/>
      </c>
      <c r="V211" s="49" t="inlineStr">
        <is>
          <t>None found</t>
        </is>
      </c>
      <c r="W211" s="49" t="inlineStr">
        <is>
          <t>PROCEED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27" t="n">
        <v>44758</v>
      </c>
      <c r="F212" s="34" t="inlineStr">
        <is>
          <t>3.8.2</t>
        </is>
      </c>
      <c r="G212" s="61">
        <f>HYPERLINK(_xlfn.CONCAT("https://pypi.org/project/",$B212,"/",$F212))</f>
        <v/>
      </c>
      <c r="H212" s="32" t="n">
        <v>45828</v>
      </c>
      <c r="I212" s="47" t="inlineStr">
        <is>
          <t>Python &gt;=3.9</t>
        </is>
      </c>
      <c r="J212" s="47" t="inlineStr">
        <is>
          <t>5 - Production/ Stable</t>
        </is>
      </c>
      <c r="K212" s="29" t="inlineStr">
        <is>
          <t>https://github.com/Python-Markdown/markdown</t>
        </is>
      </c>
      <c r="L212" s="29">
        <f>HYPERLINK(_xlfn.CONCAT($K212,"/security"))</f>
        <v/>
      </c>
      <c r="M212" s="55" t="inlineStr">
        <is>
          <t>No published security advisories</t>
        </is>
      </c>
      <c r="N212" s="28" t="n"/>
      <c r="O212" s="29">
        <f>HYPERLINK(_xlfn.CONCAT("https://nvd.nist.gov/vuln/search/results?form_type=Basic&amp;results_type=overview&amp;query=",$B212,"&amp;search_type=all&amp;isCpeNameSearch=false"),CONCATENATE("NVD NIST ",$B212," link"))</f>
        <v/>
      </c>
      <c r="P212" s="36" t="inlineStr">
        <is>
          <t>Current version not listed</t>
        </is>
      </c>
      <c r="Q212" s="29">
        <f>HYPERLINK(CONCATENATE("https://cve.mitre.org/cgi-bin/cvekey.cgi?keyword=",$B212),CONCATENATE("CVE MITRE ",$B212," link"))</f>
        <v/>
      </c>
      <c r="R212" s="64" t="inlineStr">
        <is>
          <t>REVIEW - large number of entries returned</t>
        </is>
      </c>
      <c r="S212" s="29">
        <f>HYPERLINK(CONCATENATE("https://security.snyk.io/vuln/pip?search=",$B212),CONCATENATE("Snyk ",$B212," link"))</f>
        <v/>
      </c>
      <c r="T212" s="36" t="inlineStr">
        <is>
          <t>Current version not listed</t>
        </is>
      </c>
      <c r="U212" s="29">
        <f>HYPERLINK(CONCATENATE("https://www.exploit-db.com/search?q=",$B212,"&amp;verified=true"),CONCATENATE("Exploit-DB ",$B212," link"))</f>
        <v/>
      </c>
      <c r="V212" s="49" t="inlineStr">
        <is>
          <t>None found</t>
        </is>
      </c>
      <c r="W212" s="49" t="inlineStr">
        <is>
          <t>None found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27" t="n">
        <v>44979</v>
      </c>
      <c r="F213" s="34" t="inlineStr">
        <is>
          <t>3.0.0</t>
        </is>
      </c>
      <c r="G213" s="61">
        <f>HYPERLINK(_xlfn.CONCAT("https://pypi.org/project/",$B213,"/",$F213))</f>
        <v/>
      </c>
      <c r="H213" s="32" t="n">
        <v>45080</v>
      </c>
      <c r="I213" s="47" t="inlineStr">
        <is>
          <t>Python &gt;=3.8</t>
        </is>
      </c>
      <c r="J213" s="47" t="inlineStr">
        <is>
          <t>5 - Production/ Stable</t>
        </is>
      </c>
      <c r="K213" s="29" t="inlineStr">
        <is>
          <t>https://github.com/executablebooks/markdown-it-py</t>
        </is>
      </c>
      <c r="L213" s="29">
        <f>HYPERLINK(_xlfn.CONCAT($K213,"/security"))</f>
        <v/>
      </c>
      <c r="M213" s="55" t="inlineStr">
        <is>
          <t>No published security advisories</t>
        </is>
      </c>
      <c r="N213" s="28" t="n"/>
      <c r="O213" s="29">
        <f>HYPERLINK(_xlfn.CONCAT("https://nvd.nist.gov/vuln/search/results?form_type=Basic&amp;results_type=overview&amp;query=",$B213,"&amp;search_type=all&amp;isCpeNameSearch=false"),CONCATENATE("NVD NIST ",$B213," link"))</f>
        <v/>
      </c>
      <c r="P213" s="36" t="inlineStr">
        <is>
          <t>Current version not listed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36" t="inlineStr">
        <is>
          <t>Current version not listed</t>
        </is>
      </c>
      <c r="U213" s="29">
        <f>HYPERLINK(CONCATENATE("https://www.exploit-db.com/search?q=",$B213,"&amp;verified=true"),CONCATENATE("Exploit-DB ",$B213," link"))</f>
        <v/>
      </c>
      <c r="V213" s="49" t="inlineStr">
        <is>
          <t>None found</t>
        </is>
      </c>
      <c r="W213" s="49" t="inlineStr">
        <is>
          <t>PROCEED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27" t="n">
        <v>44636</v>
      </c>
      <c r="F214" s="34" t="inlineStr">
        <is>
          <t>3.0.2</t>
        </is>
      </c>
      <c r="G214" s="61">
        <f>HYPERLINK(_xlfn.CONCAT("https://pypi.org/project/",$B214,"/",$F214))</f>
        <v/>
      </c>
      <c r="H214" s="32" t="n">
        <v>45584</v>
      </c>
      <c r="I214" s="47" t="inlineStr">
        <is>
          <t>Python &gt;=3.9</t>
        </is>
      </c>
      <c r="J214" s="47" t="inlineStr">
        <is>
          <t>5 - Production/ Stable</t>
        </is>
      </c>
      <c r="K214" s="29" t="inlineStr">
        <is>
          <t>https://github.com/pallets/markupsafe</t>
        </is>
      </c>
      <c r="L214" s="29">
        <f>HYPERLINK(_xlfn.CONCAT($K214,"/security"))</f>
        <v/>
      </c>
      <c r="M214" s="55" t="inlineStr">
        <is>
          <t>No published security advisories</t>
        </is>
      </c>
      <c r="N214" s="28" t="n"/>
      <c r="O214" s="29">
        <f>HYPERLINK(_xlfn.CONCAT("https://nvd.nist.gov/vuln/search/results?form_type=Basic&amp;results_type=overview&amp;query=",$B214,"&amp;search_type=all&amp;isCpeNameSearch=false"),CONCATENATE("NVD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49" t="inlineStr">
        <is>
          <t>None found</t>
        </is>
      </c>
      <c r="U214" s="29">
        <f>HYPERLINK(CONCATENATE("https://www.exploit-db.com/search?q=",$B214,"&amp;verified=true"),CONCATENATE("Exploit-DB ",$B214," link"))</f>
        <v/>
      </c>
      <c r="V214" s="49" t="inlineStr">
        <is>
          <t>None found</t>
        </is>
      </c>
      <c r="W214" s="49" t="inlineStr">
        <is>
          <t>PROCEED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27" t="n">
        <v>45589</v>
      </c>
      <c r="F215" s="34" t="n">
        <v>3.16</v>
      </c>
      <c r="G215" s="61">
        <f>HYPERLINK(_xlfn.CONCAT("https://pypi.org/project/",$B215,"/",$F215))</f>
        <v/>
      </c>
      <c r="H215" s="32" t="n">
        <v>45798</v>
      </c>
      <c r="I215" s="47" t="inlineStr">
        <is>
          <t>Python &gt;=3.9</t>
        </is>
      </c>
      <c r="J215" s="47" t="inlineStr">
        <is>
          <t>5 - Production/ Stable</t>
        </is>
      </c>
      <c r="K215" s="29" t="inlineStr">
        <is>
          <t>https://github.com/Fatal1ty/mashumaro</t>
        </is>
      </c>
      <c r="L215" s="29">
        <f>HYPERLINK(_xlfn.CONCAT($K215,"/security"))</f>
        <v/>
      </c>
      <c r="M215" s="55" t="inlineStr">
        <is>
          <t>No published security advisories</t>
        </is>
      </c>
      <c r="N215" s="28" t="n"/>
      <c r="O215" s="29">
        <f>HYPERLINK(_xlfn.CONCAT("https://nvd.nist.gov/vuln/search/results?form_type=Basic&amp;results_type=overview&amp;query=",$B215,"&amp;search_type=all&amp;isCpeNameSearch=false"),CONCATENATE("NVD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49" t="inlineStr">
        <is>
          <t>None found</t>
        </is>
      </c>
      <c r="U215" s="29">
        <f>HYPERLINK(CONCATENATE("https://www.exploit-db.com/search?q=",$B215,"&amp;verified=true"),CONCATENATE("Exploit-DB ",$B215," link"))</f>
        <v/>
      </c>
      <c r="V215" s="49" t="inlineStr">
        <is>
          <t>None found</t>
        </is>
      </c>
      <c r="W215" s="49" t="inlineStr">
        <is>
          <t>PROCEED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27" t="n">
        <v>44989</v>
      </c>
      <c r="F216" s="34" t="inlineStr">
        <is>
          <t>3.10.3</t>
        </is>
      </c>
      <c r="G216" s="61">
        <f>HYPERLINK(_xlfn.CONCAT("https://pypi.org/project/",$B216,"/",$F216))</f>
        <v/>
      </c>
      <c r="H216" s="32" t="n">
        <v>45786</v>
      </c>
      <c r="I216" s="47" t="inlineStr">
        <is>
          <t>Python &gt;=3.10</t>
        </is>
      </c>
      <c r="J216" s="47" t="inlineStr">
        <is>
          <t>5 - Production/ Stable</t>
        </is>
      </c>
      <c r="K216" s="29" t="inlineStr">
        <is>
          <t>https://github.com/matplotlib/matplotlib</t>
        </is>
      </c>
      <c r="L216" s="29">
        <f>HYPERLINK(_xlfn.CONCAT($K216,"/security"))</f>
        <v/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29">
        <f>HYPERLINK(_xlfn.CONCAT("https://nvd.nist.gov/vuln/search/results?form_type=Basic&amp;results_type=overview&amp;query=",$B216,"&amp;search_type=all&amp;isCpeNameSearch=false"),CONCATENATE("NVD NIST ",$B216," link"))</f>
        <v/>
      </c>
      <c r="P216" s="49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49" t="inlineStr">
        <is>
          <t>None found</t>
        </is>
      </c>
      <c r="S216" s="29">
        <f>HYPERLINK(CONCATENATE("https://security.snyk.io/vuln/pip?search=",$B216),CONCATENATE("Snyk ",$B216," link"))</f>
        <v/>
      </c>
      <c r="T216" s="49" t="inlineStr">
        <is>
          <t>None found</t>
        </is>
      </c>
      <c r="U216" s="29">
        <f>HYPERLINK(CONCATENATE("https://www.exploit-db.com/search?q=",$B216,"&amp;verified=true"),CONCATENATE("Exploit-DB ",$B216," link"))</f>
        <v/>
      </c>
      <c r="V216" s="49" t="inlineStr">
        <is>
          <t>None found</t>
        </is>
      </c>
      <c r="W216" s="49" t="inlineStr">
        <is>
          <t>PROCEED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27" t="n">
        <v>44791</v>
      </c>
      <c r="F217" s="34" t="inlineStr">
        <is>
          <t>0.1.7</t>
        </is>
      </c>
      <c r="G217" s="61">
        <f>HYPERLINK(_xlfn.CONCAT("https://pypi.org/project/",$B217,"/",$F217))</f>
        <v/>
      </c>
      <c r="H217" s="32" t="n">
        <v>45397</v>
      </c>
      <c r="I217" s="47" t="inlineStr">
        <is>
          <t>Python &gt;=3.8</t>
        </is>
      </c>
      <c r="J217" s="47" t="inlineStr">
        <is>
          <t>5 - Production/ Stable</t>
        </is>
      </c>
      <c r="K217" s="29" t="inlineStr">
        <is>
          <t>https://github.com/ipython/matplotlib-inline</t>
        </is>
      </c>
      <c r="L217" s="29">
        <f>HYPERLINK(_xlfn.CONCAT($K217,"/security"))</f>
        <v/>
      </c>
      <c r="M217" s="55" t="inlineStr">
        <is>
          <t>No published security advisories</t>
        </is>
      </c>
      <c r="N217" s="28" t="n"/>
      <c r="O217" s="29">
        <f>HYPERLINK(_xlfn.CONCAT("https://nvd.nist.gov/vuln/search/results?form_type=Basic&amp;results_type=overview&amp;query=",$B217,"&amp;search_type=all&amp;isCpeNameSearch=false"),CONCATENATE("NVD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49" t="inlineStr">
        <is>
          <t>None found</t>
        </is>
      </c>
      <c r="U217" s="29">
        <f>HYPERLINK(CONCATENATE("https://www.exploit-db.com/search?q=",$B217,"&amp;verified=true"),CONCATENATE("Exploit-DB ",$B217," link"))</f>
        <v/>
      </c>
      <c r="V217" s="49" t="inlineStr">
        <is>
          <t>None found</t>
        </is>
      </c>
      <c r="W217" s="49" t="inlineStr">
        <is>
          <t>PROCEED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27" t="n">
        <v>44585</v>
      </c>
      <c r="F218" s="55" t="inlineStr">
        <is>
          <t>0.7.0</t>
        </is>
      </c>
      <c r="G218" s="61">
        <f>HYPERLINK(_xlfn.CONCAT("https://pypi.org/project/",$B218,"/",$F218))</f>
        <v/>
      </c>
      <c r="H218" s="32" t="n">
        <v>44585</v>
      </c>
      <c r="I218" s="47" t="inlineStr">
        <is>
          <t>Python &gt;=3.6</t>
        </is>
      </c>
      <c r="J218" s="47" t="inlineStr">
        <is>
          <t>5 - Production/ Stable</t>
        </is>
      </c>
      <c r="K218" s="29" t="inlineStr">
        <is>
          <t>https://github.com/pycqa/mccabe</t>
        </is>
      </c>
      <c r="L218" s="29">
        <f>HYPERLINK(_xlfn.CONCAT($K218,"/security"))</f>
        <v/>
      </c>
      <c r="M218" s="55" t="inlineStr">
        <is>
          <t>No published security advisories</t>
        </is>
      </c>
      <c r="N218" s="28" t="n"/>
      <c r="O218" s="29">
        <f>HYPERLINK(_xlfn.CONCAT("https://nvd.nist.gov/vuln/search/results?form_type=Basic&amp;results_type=overview&amp;query=",$B218,"&amp;search_type=all&amp;isCpeNameSearch=false"),CONCATENATE("NVD NIST ",$B218," link"))</f>
        <v/>
      </c>
      <c r="P218" s="36" t="inlineStr">
        <is>
          <t>Current version not listed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49" t="inlineStr">
        <is>
          <t>None found</t>
        </is>
      </c>
      <c r="U218" s="29">
        <f>HYPERLINK(CONCATENATE("https://www.exploit-db.com/search?q=",$B218,"&amp;verified=true"),CONCATENATE("Exploit-DB ",$B218," link"))</f>
        <v/>
      </c>
      <c r="V218" s="49" t="inlineStr">
        <is>
          <t>None found</t>
        </is>
      </c>
      <c r="W218" s="49" t="inlineStr">
        <is>
          <t>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27" t="n">
        <v>44533</v>
      </c>
      <c r="F219" s="34" t="inlineStr">
        <is>
          <t>0.4.2</t>
        </is>
      </c>
      <c r="G219" s="61">
        <f>HYPERLINK(_xlfn.CONCAT("https://pypi.org/project/",$B219,"/",$F219))</f>
        <v/>
      </c>
      <c r="H219" s="32" t="n">
        <v>45545</v>
      </c>
      <c r="I219" s="47" t="inlineStr">
        <is>
          <t>Python &gt;=3.8</t>
        </is>
      </c>
      <c r="J219" s="47" t="inlineStr">
        <is>
          <t>5 - Production/ Stable</t>
        </is>
      </c>
      <c r="K219" s="29" t="inlineStr">
        <is>
          <t>https://github.com/executablebooks/mdit-py-plugins</t>
        </is>
      </c>
      <c r="L219" s="29">
        <f>HYPERLINK(_xlfn.CONCAT($K219,"/security"))</f>
        <v/>
      </c>
      <c r="M219" s="55" t="inlineStr">
        <is>
          <t>No published security advisories</t>
        </is>
      </c>
      <c r="N219" s="28" t="n"/>
      <c r="O219" s="29">
        <f>HYPERLINK(_xlfn.CONCAT("https://nvd.nist.gov/vuln/search/results?form_type=Basic&amp;results_type=overview&amp;query=",$B219,"&amp;search_type=all&amp;isCpeNameSearch=false"),CONCATENATE("NVD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49" t="inlineStr">
        <is>
          <t>None found</t>
        </is>
      </c>
      <c r="U219" s="29">
        <f>HYPERLINK(CONCATENATE("https://www.exploit-db.com/search?q=",$B219,"&amp;verified=true"),CONCATENATE("Exploit-DB ",$B219," link"))</f>
        <v/>
      </c>
      <c r="V219" s="49" t="inlineStr">
        <is>
          <t>None found</t>
        </is>
      </c>
      <c r="W219" s="49" t="inlineStr">
        <is>
          <t>PROCEED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27" t="n">
        <v>44426</v>
      </c>
      <c r="F220" s="34" t="inlineStr">
        <is>
          <t>0.1.2</t>
        </is>
      </c>
      <c r="G220" s="61">
        <f>HYPERLINK(_xlfn.CONCAT("https://pypi.org/project/",$B220,"/",$F220))</f>
        <v/>
      </c>
      <c r="H220" s="32" t="n">
        <v>44787</v>
      </c>
      <c r="I220" s="47" t="inlineStr">
        <is>
          <t>Python &gt;=3.7</t>
        </is>
      </c>
      <c r="J220" s="59" t="inlineStr">
        <is>
          <t>n/a</t>
        </is>
      </c>
      <c r="K220" s="29" t="inlineStr">
        <is>
          <t>https://github.com/executablebooks/mdurl</t>
        </is>
      </c>
      <c r="L220" s="29">
        <f>HYPERLINK(_xlfn.CONCAT($K220,"/security"))</f>
        <v/>
      </c>
      <c r="M220" s="55" t="inlineStr">
        <is>
          <t>No published security advisories</t>
        </is>
      </c>
      <c r="N220" s="28" t="n"/>
      <c r="O220" s="29">
        <f>HYPERLINK(_xlfn.CONCAT("https://nvd.nist.gov/vuln/search/results?form_type=Basic&amp;results_type=overview&amp;query=",$B220,"&amp;search_type=all&amp;isCpeNameSearch=false"),CONCATENATE("NVD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49" t="inlineStr">
        <is>
          <t>None found</t>
        </is>
      </c>
      <c r="U220" s="29">
        <f>HYPERLINK(CONCATENATE("https://www.exploit-db.com/search?q=",$B220,"&amp;verified=true"),CONCATENATE("Exploit-DB ",$B220," link"))</f>
        <v/>
      </c>
      <c r="V220" s="49" t="inlineStr">
        <is>
          <t>None found</t>
        </is>
      </c>
      <c r="W220" s="49" t="inlineStr">
        <is>
          <t>PROCEED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27" t="n">
        <v>44791</v>
      </c>
      <c r="F221" s="34" t="inlineStr">
        <is>
          <t>2.3.0</t>
        </is>
      </c>
      <c r="G221" s="61">
        <f>HYPERLINK(_xlfn.CONCAT("https://pypi.org/project/",$B221,"/",$F221))</f>
        <v/>
      </c>
      <c r="H221" s="32" t="n">
        <v>45832</v>
      </c>
      <c r="I221" s="47" t="inlineStr">
        <is>
          <t>n/a</t>
        </is>
      </c>
      <c r="J221" s="59" t="inlineStr">
        <is>
          <t>n/a</t>
        </is>
      </c>
      <c r="K221" s="29" t="inlineStr">
        <is>
          <t>https://github.com/conda/menuinst</t>
        </is>
      </c>
      <c r="L221" s="29">
        <f>HYPERLINK(_xlfn.CONCAT($K221,"/security"))</f>
        <v/>
      </c>
      <c r="M221" s="55" t="inlineStr">
        <is>
          <t>No published security advisories</t>
        </is>
      </c>
      <c r="N221" s="28" t="n"/>
      <c r="O221" s="29">
        <f>HYPERLINK(_xlfn.CONCAT("https://nvd.nist.gov/vuln/search/results?form_type=Basic&amp;results_type=overview&amp;query=",$B221,"&amp;search_type=all&amp;isCpeNameSearch=false"),CONCATENATE("NVD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49" t="inlineStr">
        <is>
          <t>None found</t>
        </is>
      </c>
      <c r="U221" s="29">
        <f>HYPERLINK(CONCATENATE("https://www.exploit-db.com/search?q=",$B221,"&amp;verified=true"),CONCATENATE("Exploit-DB ",$B221," link"))</f>
        <v/>
      </c>
      <c r="V221" s="49" t="inlineStr">
        <is>
          <t>None found</t>
        </is>
      </c>
      <c r="W221" s="49" t="inlineStr">
        <is>
          <t>PROCEED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27" t="n">
        <v>45118</v>
      </c>
      <c r="F222" s="34" t="inlineStr">
        <is>
          <t>0.30.3</t>
        </is>
      </c>
      <c r="G222" s="61">
        <f>HYPERLINK(_xlfn.CONCAT("https://pypi.org/project/",$B222,"/",$F222))</f>
        <v/>
      </c>
      <c r="H222" s="32" t="n">
        <v>45750</v>
      </c>
      <c r="I222" s="47" t="inlineStr">
        <is>
          <t>Python &gt;=3.8</t>
        </is>
      </c>
      <c r="J222" s="59" t="inlineStr">
        <is>
          <t>n/a</t>
        </is>
      </c>
      <c r="K222" s="29" t="inlineStr">
        <is>
          <t>https://github.com/Calysto/metakernel</t>
        </is>
      </c>
      <c r="L222" s="29">
        <f>HYPERLINK(_xlfn.CONCAT($K222,"/security"))</f>
        <v/>
      </c>
      <c r="M222" s="55" t="inlineStr">
        <is>
          <t>No published security advisories</t>
        </is>
      </c>
      <c r="N222" s="28" t="n"/>
      <c r="O222" s="29">
        <f>HYPERLINK(_xlfn.CONCAT("https://nvd.nist.gov/vuln/search/results?form_type=Basic&amp;results_type=overview&amp;query=",$B222,"&amp;search_type=all&amp;isCpeNameSearch=false"),CONCATENATE("NVD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49" t="inlineStr">
        <is>
          <t>None found</t>
        </is>
      </c>
      <c r="U222" s="29">
        <f>HYPERLINK(CONCATENATE("https://www.exploit-db.com/search?q=",$B222,"&amp;verified=true"),CONCATENATE("Exploit-DB ",$B222," link"))</f>
        <v/>
      </c>
      <c r="V222" s="49" t="inlineStr">
        <is>
          <t>None found</t>
        </is>
      </c>
      <c r="W222" s="49" t="inlineStr">
        <is>
          <t>PROCEED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27" t="n">
        <v>43767</v>
      </c>
      <c r="F223" s="55" t="inlineStr">
        <is>
          <t>0.0.6</t>
        </is>
      </c>
      <c r="G223" s="61">
        <f>HYPERLINK(_xlfn.CONCAT("https://pypi.org/project/",$B223,"/",$F223))</f>
        <v/>
      </c>
      <c r="H223" s="32" t="n">
        <v>43767</v>
      </c>
      <c r="I223" s="47" t="inlineStr">
        <is>
          <t>n/a</t>
        </is>
      </c>
      <c r="J223" s="59" t="inlineStr">
        <is>
          <t>n/a</t>
        </is>
      </c>
      <c r="K223" s="29" t="inlineStr">
        <is>
          <t>https://github.com/aresio/miniful</t>
        </is>
      </c>
      <c r="L223" s="29">
        <f>HYPERLINK(_xlfn.CONCAT($K223,"/security"))</f>
        <v/>
      </c>
      <c r="M223" s="55" t="inlineStr">
        <is>
          <t>No published security advisories</t>
        </is>
      </c>
      <c r="N223" s="28" t="n"/>
      <c r="O223" s="29">
        <f>HYPERLINK(_xlfn.CONCAT("https://nvd.nist.gov/vuln/search/results?form_type=Basic&amp;results_type=overview&amp;query=",$B223,"&amp;search_type=all&amp;isCpeNameSearch=false"),CONCATENATE("NVD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49" t="inlineStr">
        <is>
          <t>None found</t>
        </is>
      </c>
      <c r="U223" s="29">
        <f>HYPERLINK(CONCATENATE("https://www.exploit-db.com/search?q=",$B223,"&amp;verified=true"),CONCATENATE("Exploit-DB ",$B223," link"))</f>
        <v/>
      </c>
      <c r="V223" s="49" t="inlineStr">
        <is>
          <t>None found</t>
        </is>
      </c>
      <c r="W223" s="49" t="inlineStr">
        <is>
          <t>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27" t="n">
        <v>43386</v>
      </c>
      <c r="F224" s="55" t="inlineStr">
        <is>
          <t>0.0.2</t>
        </is>
      </c>
      <c r="G224" s="61">
        <f>HYPERLINK(_xlfn.CONCAT("https://pypi.org/project/",$B224,"/",$F224))</f>
        <v/>
      </c>
      <c r="H224" s="32" t="n">
        <v>43386</v>
      </c>
      <c r="I224" s="47" t="inlineStr">
        <is>
          <t>n/a</t>
        </is>
      </c>
      <c r="J224" s="47" t="inlineStr">
        <is>
          <t>5 - Production/ Stable</t>
        </is>
      </c>
      <c r="K224" s="29" t="inlineStr">
        <is>
          <t>https://github.com/dbt-labs/snowplow-python-tracker</t>
        </is>
      </c>
      <c r="L224" s="29">
        <f>HYPERLINK(_xlfn.CONCAT($K224,"/security"))</f>
        <v/>
      </c>
      <c r="M224" s="55" t="inlineStr">
        <is>
          <t>No published security advisories</t>
        </is>
      </c>
      <c r="N224" s="28" t="n"/>
      <c r="O224" s="29">
        <f>HYPERLINK(_xlfn.CONCAT("https://nvd.nist.gov/vuln/search/results?form_type=Basic&amp;results_type=overview&amp;query=",$B224,"&amp;search_type=all&amp;isCpeNameSearch=false"),CONCATENATE("NVD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49" t="inlineStr">
        <is>
          <t>None found</t>
        </is>
      </c>
      <c r="U224" s="29">
        <f>HYPERLINK(CONCATENATE("https://www.exploit-db.com/search?q=",$B224,"&amp;verified=true"),CONCATENATE("Exploit-DB ",$B224," link"))</f>
        <v/>
      </c>
      <c r="V224" s="49" t="inlineStr">
        <is>
          <t>None found</t>
        </is>
      </c>
      <c r="W224" s="49" t="inlineStr">
        <is>
          <t>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27" t="n">
        <v>43384</v>
      </c>
      <c r="F225" s="34" t="inlineStr">
        <is>
          <t>3.1.3</t>
        </is>
      </c>
      <c r="G225" s="61">
        <f>HYPERLINK(_xlfn.CONCAT("https://pypi.org/project/",$B225,"/",$F225))</f>
        <v/>
      </c>
      <c r="H225" s="32" t="n">
        <v>45736</v>
      </c>
      <c r="I225" s="47" t="inlineStr">
        <is>
          <t>Python &gt;=3.8</t>
        </is>
      </c>
      <c r="J225" s="47" t="inlineStr">
        <is>
          <t>4 - Beta</t>
        </is>
      </c>
      <c r="K225" s="29" t="inlineStr">
        <is>
          <t>https://github.com/lepture/mistune</t>
        </is>
      </c>
      <c r="L225" s="29">
        <f>HYPERLINK(_xlfn.CONCAT($K225,"/security"))</f>
        <v/>
      </c>
      <c r="M225" s="55" t="inlineStr">
        <is>
          <t>No published security advisories</t>
        </is>
      </c>
      <c r="N225" s="65" t="inlineStr">
        <is>
          <t>CVE-2022-34749
Upgrade mistune to version 2.0.3 or higher.</t>
        </is>
      </c>
      <c r="O225" s="29">
        <f>HYPERLINK(_xlfn.CONCAT("https://nvd.nist.gov/vuln/search/results?form_type=Basic&amp;results_type=overview&amp;query=",$B225,"&amp;search_type=all&amp;isCpeNameSearch=false"),CONCATENATE("NVD NIST ",$B225," link"))</f>
        <v/>
      </c>
      <c r="P225" s="36" t="inlineStr">
        <is>
          <t>Current version not listed</t>
        </is>
      </c>
      <c r="Q225" s="29">
        <f>HYPERLINK(CONCATENATE("https://cve.mitre.org/cgi-bin/cvekey.cgi?keyword=",$B225),CONCATENATE("CVE MITRE ",$B225," link"))</f>
        <v/>
      </c>
      <c r="R225" s="36" t="inlineStr">
        <is>
          <t>Current version not listed</t>
        </is>
      </c>
      <c r="S225" s="29">
        <f>HYPERLINK(CONCATENATE("https://security.snyk.io/vuln/pip?search=",$B225),CONCATENATE("Snyk ",$B225," link"))</f>
        <v/>
      </c>
      <c r="T225" s="36" t="inlineStr">
        <is>
          <t>Current version not listed</t>
        </is>
      </c>
      <c r="U225" s="29">
        <f>HYPERLINK(CONCATENATE("https://www.exploit-db.com/search?q=",$B225,"&amp;verified=true"),CONCATENATE("Exploit-DB ",$B225," link"))</f>
        <v/>
      </c>
      <c r="V225" s="49" t="inlineStr">
        <is>
          <t>None found</t>
        </is>
      </c>
      <c r="W225" s="49" t="inlineStr">
        <is>
          <t>PROCEED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27" t="n">
        <v>45169</v>
      </c>
      <c r="F226" s="34" t="inlineStr">
        <is>
          <t>2.0.0</t>
        </is>
      </c>
      <c r="G226" s="61">
        <f>HYPERLINK(_xlfn.CONCAT("https://pypi.org/project/",$B226,"/",$F226))</f>
        <v/>
      </c>
      <c r="H226" s="32" t="n">
        <v>45833</v>
      </c>
      <c r="I226" s="47" t="inlineStr">
        <is>
          <t>Python &lt;3.13, &gt;=3.9</t>
        </is>
      </c>
      <c r="J226" s="47" t="inlineStr">
        <is>
          <t>5 - Production/ Stable</t>
        </is>
      </c>
      <c r="K226" s="29" t="inlineStr">
        <is>
          <t>https://github.com/IntelPython/mkl_fft</t>
        </is>
      </c>
      <c r="L226" s="29">
        <f>HYPERLINK(_xlfn.CONCAT($K226,"/security"))</f>
        <v/>
      </c>
      <c r="M226" s="55" t="inlineStr">
        <is>
          <t>No published security advisories</t>
        </is>
      </c>
      <c r="N226" s="73" t="n"/>
      <c r="O226" s="29">
        <f>HYPERLINK(_xlfn.CONCAT("https://nvd.nist.gov/vuln/search/results?form_type=Basic&amp;results_type=overview&amp;query=",$B226,"&amp;search_type=all&amp;isCpeNameSearch=false"),CONCATENATE("NVD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49" t="inlineStr">
        <is>
          <t>None found</t>
        </is>
      </c>
      <c r="U226" s="29">
        <f>HYPERLINK(CONCATENATE("https://www.exploit-db.com/search?q=",$B226,"&amp;verified=true"),CONCATENATE("Exploit-DB ",$B226," link"))</f>
        <v/>
      </c>
      <c r="V226" s="49" t="inlineStr">
        <is>
          <t>None found</t>
        </is>
      </c>
      <c r="W226" s="49" t="inlineStr">
        <is>
          <t>PROCEED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27" t="n">
        <v>44344</v>
      </c>
      <c r="F227" s="34" t="inlineStr">
        <is>
          <t>1.2.11</t>
        </is>
      </c>
      <c r="G227" s="61">
        <f>HYPERLINK(_xlfn.CONCAT("https://pypi.org/project/",$B227,"/",$F227))</f>
        <v/>
      </c>
      <c r="H227" s="32" t="n">
        <v>45833</v>
      </c>
      <c r="I227" s="47" t="inlineStr">
        <is>
          <t>Python &lt;3.14, &gt;=3.9</t>
        </is>
      </c>
      <c r="J227" s="47" t="inlineStr">
        <is>
          <t>5 - Production/ Stable</t>
        </is>
      </c>
      <c r="K227" s="29" t="inlineStr">
        <is>
          <t>https://github.com/IntelPython/mkl_random</t>
        </is>
      </c>
      <c r="L227" s="29">
        <f>HYPERLINK(_xlfn.CONCAT($K227,"/security"))</f>
        <v/>
      </c>
      <c r="M227" s="55" t="inlineStr">
        <is>
          <t>No published security advisories</t>
        </is>
      </c>
      <c r="N227" s="28" t="n"/>
      <c r="O227" s="29">
        <f>HYPERLINK(_xlfn.CONCAT("https://nvd.nist.gov/vuln/search/results?form_type=Basic&amp;results_type=overview&amp;query=",$B227,"&amp;search_type=all&amp;isCpeNameSearch=false"),CONCATENATE("NVD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49" t="inlineStr">
        <is>
          <t>None found</t>
        </is>
      </c>
      <c r="U227" s="29">
        <f>HYPERLINK(CONCATENATE("https://www.exploit-db.com/search?q=",$B227,"&amp;verified=true"),CONCATENATE("Exploit-DB ",$B227," link"))</f>
        <v/>
      </c>
      <c r="V227" s="49" t="inlineStr">
        <is>
          <t>None found</t>
        </is>
      </c>
      <c r="W227" s="49" t="inlineStr">
        <is>
          <t>PROCEED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27" t="n">
        <v>44344</v>
      </c>
      <c r="F228" s="34" t="inlineStr">
        <is>
          <t>2.5.2</t>
        </is>
      </c>
      <c r="G228" s="61">
        <f>HYPERLINK(_xlfn.CONCAT("https://pypi.org/project/",$B228,"/",$F228))</f>
        <v/>
      </c>
      <c r="H228" s="32" t="n">
        <v>45839</v>
      </c>
      <c r="I228" s="47" t="inlineStr">
        <is>
          <t>Python &lt;3.14, &gt;=3.9</t>
        </is>
      </c>
      <c r="J228" s="47" t="inlineStr">
        <is>
          <t>5 - Production/ Stable</t>
        </is>
      </c>
      <c r="K228" s="29" t="inlineStr">
        <is>
          <t>https://github.com/IntelPython/mkl-service</t>
        </is>
      </c>
      <c r="L228" s="29">
        <f>HYPERLINK(_xlfn.CONCAT($K228,"/security"))</f>
        <v/>
      </c>
      <c r="M228" s="55" t="inlineStr">
        <is>
          <t>No published security advisories</t>
        </is>
      </c>
      <c r="N228" s="28" t="n"/>
      <c r="O228" s="29">
        <f>HYPERLINK(_xlfn.CONCAT("https://nvd.nist.gov/vuln/search/results?form_type=Basic&amp;results_type=overview&amp;query=",$B228,"&amp;search_type=all&amp;isCpeNameSearch=false"),CONCATENATE("NVD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49" t="inlineStr">
        <is>
          <t>None found</t>
        </is>
      </c>
      <c r="U228" s="29">
        <f>HYPERLINK(CONCATENATE("https://www.exploit-db.com/search?q=",$B228,"&amp;verified=true"),CONCATENATE("Exploit-DB ",$B228," link"))</f>
        <v/>
      </c>
      <c r="V228" s="49" t="inlineStr">
        <is>
          <t>None found</t>
        </is>
      </c>
      <c r="W228" s="49" t="inlineStr">
        <is>
          <t>PROCEED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27" t="n">
        <v>45118</v>
      </c>
      <c r="F229" s="34" t="inlineStr">
        <is>
          <t>5.2.0</t>
        </is>
      </c>
      <c r="G229" s="61">
        <f>HYPERLINK(_xlfn.CONCAT("https://pypi.org/project/",$B229,"/",$F229))</f>
        <v/>
      </c>
      <c r="H229" s="32" t="n">
        <v>45719</v>
      </c>
      <c r="I229" s="47" t="inlineStr">
        <is>
          <t>Python &gt;=3.6</t>
        </is>
      </c>
      <c r="J229" s="47" t="inlineStr">
        <is>
          <t>5 - Production/ Stable</t>
        </is>
      </c>
      <c r="K229" s="29" t="inlineStr">
        <is>
          <t>https://github.com/testing-cabal/mock</t>
        </is>
      </c>
      <c r="L229" s="29">
        <f>HYPERLINK(_xlfn.CONCAT($K229,"/security"))</f>
        <v/>
      </c>
      <c r="M229" s="55" t="inlineStr">
        <is>
          <t>No published security advisories</t>
        </is>
      </c>
      <c r="N229" s="28" t="n"/>
      <c r="O229" s="29">
        <f>HYPERLINK(_xlfn.CONCAT("https://nvd.nist.gov/vuln/search/results?form_type=Basic&amp;results_type=overview&amp;query=",$B229,"&amp;search_type=all&amp;isCpeNameSearch=false"),CONCATENATE("NVD NIST ",$B229," link"))</f>
        <v/>
      </c>
      <c r="P229" s="36" t="inlineStr">
        <is>
          <t>Current version not listed</t>
        </is>
      </c>
      <c r="Q229" s="29">
        <f>HYPERLINK(CONCATENATE("https://cve.mitre.org/cgi-bin/cvekey.cgi?keyword=",$B229),CONCATENATE("CVE MITRE ",$B229," link"))</f>
        <v/>
      </c>
      <c r="R229" s="36" t="inlineStr">
        <is>
          <t>Current version not listed</t>
        </is>
      </c>
      <c r="S229" s="29">
        <f>HYPERLINK(CONCATENATE("https://security.snyk.io/vuln/pip?search=",$B229),CONCATENATE("Snyk ",$B229," link"))</f>
        <v/>
      </c>
      <c r="T229" s="36" t="inlineStr">
        <is>
          <t>Current version not listed</t>
        </is>
      </c>
      <c r="U229" s="29">
        <f>HYPERLINK(CONCATENATE("https://www.exploit-db.com/search?q=",$B229,"&amp;verified=true"),CONCATENATE("Exploit-DB ",$B229," link"))</f>
        <v/>
      </c>
      <c r="V229" s="49" t="inlineStr">
        <is>
          <t>None found</t>
        </is>
      </c>
      <c r="W229" s="49" t="inlineStr">
        <is>
          <t>PROCEED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27" t="n">
        <v>44524</v>
      </c>
      <c r="F230" s="34" t="inlineStr">
        <is>
          <t>10.7.0</t>
        </is>
      </c>
      <c r="G230" s="61">
        <f>HYPERLINK(_xlfn.CONCAT("https://pypi.org/project/",$B230,"/",$F230))</f>
        <v/>
      </c>
      <c r="H230" s="32" t="n">
        <v>45770</v>
      </c>
      <c r="I230" s="47" t="inlineStr">
        <is>
          <t>Python &gt;=3.9</t>
        </is>
      </c>
      <c r="J230" s="47" t="inlineStr">
        <is>
          <t>5 - Production/ Stable</t>
        </is>
      </c>
      <c r="K230" s="29" t="inlineStr">
        <is>
          <t>https://github.com/more-itertools/more-itertools</t>
        </is>
      </c>
      <c r="L230" s="29">
        <f>HYPERLINK(_xlfn.CONCAT($K230,"/security"))</f>
        <v/>
      </c>
      <c r="M230" s="55" t="inlineStr">
        <is>
          <t>No published security advisories</t>
        </is>
      </c>
      <c r="N230" s="28" t="n"/>
      <c r="O230" s="29">
        <f>HYPERLINK(_xlfn.CONCAT("https://nvd.nist.gov/vuln/search/results?form_type=Basic&amp;results_type=overview&amp;query=",$B230,"&amp;search_type=all&amp;isCpeNameSearch=false"),CONCATENATE("NVD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49" t="inlineStr">
        <is>
          <t>None found</t>
        </is>
      </c>
      <c r="U230" s="29">
        <f>HYPERLINK(CONCATENATE("https://www.exploit-db.com/search?q=",$B230,"&amp;verified=true"),CONCATENATE("Exploit-DB ",$B230," link"))</f>
        <v/>
      </c>
      <c r="V230" s="49" t="inlineStr">
        <is>
          <t>None found</t>
        </is>
      </c>
      <c r="W230" s="49" t="inlineStr">
        <is>
          <t>PROCEED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27" t="n">
        <v>44237</v>
      </c>
      <c r="F231" s="34" t="inlineStr">
        <is>
          <t>1.3.0</t>
        </is>
      </c>
      <c r="G231" s="61">
        <f>HYPERLINK(_xlfn.CONCAT("https://pypi.org/project/",$B231,"/",$F231))</f>
        <v/>
      </c>
      <c r="H231" s="32" t="n">
        <v>45724</v>
      </c>
      <c r="I231" s="47" t="inlineStr">
        <is>
          <t>n/a</t>
        </is>
      </c>
      <c r="J231" s="59" t="inlineStr">
        <is>
          <t>n/a</t>
        </is>
      </c>
      <c r="K231" s="29" t="inlineStr">
        <is>
          <t>https://github.com/mpmath/mpmath</t>
        </is>
      </c>
      <c r="L231" s="29">
        <f>HYPERLINK(_xlfn.CONCAT($K231,"/security"))</f>
        <v/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29">
        <f>HYPERLINK(_xlfn.CONCAT("https://nvd.nist.gov/vuln/search/results?form_type=Basic&amp;results_type=overview&amp;query=",$B231,"&amp;search_type=all&amp;isCpeNameSearch=false"),CONCATENATE("NVD NIST ",$B231," link"))</f>
        <v/>
      </c>
      <c r="P231" s="36" t="inlineStr">
        <is>
          <t>Current version not listed</t>
        </is>
      </c>
      <c r="Q231" s="29">
        <f>HYPERLINK(CONCATENATE("https://cve.mitre.org/cgi-bin/cvekey.cgi?keyword=",$B231),CONCATENATE("CVE MITRE ",$B231," link"))</f>
        <v/>
      </c>
      <c r="R231" s="36" t="inlineStr">
        <is>
          <t>Current version not listed</t>
        </is>
      </c>
      <c r="S231" s="29">
        <f>HYPERLINK(CONCATENATE("https://security.snyk.io/vuln/pip?search=",$B231),CONCATENATE("Snyk ",$B231," link"))</f>
        <v/>
      </c>
      <c r="T231" s="36" t="inlineStr">
        <is>
          <t>Current version not listed</t>
        </is>
      </c>
      <c r="U231" s="29">
        <f>HYPERLINK(CONCATENATE("https://www.exploit-db.com/search?q=",$B231,"&amp;verified=true"),CONCATENATE("Exploit-DB ",$B231," link"))</f>
        <v/>
      </c>
      <c r="V231" s="49" t="inlineStr">
        <is>
          <t>None found</t>
        </is>
      </c>
      <c r="W231" s="49" t="inlineStr">
        <is>
          <t>PROCEED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27" t="inlineStr">
        <is>
          <t>24/44/21</t>
        </is>
      </c>
      <c r="F232" s="34" t="inlineStr">
        <is>
          <t>1.1.1</t>
        </is>
      </c>
      <c r="G232" s="61">
        <f>HYPERLINK(_xlfn.CONCAT("https://pypi.org/project/",$B232,"/",$F232))</f>
        <v/>
      </c>
      <c r="H232" s="32" t="n">
        <v>45821</v>
      </c>
      <c r="I232" s="47" t="inlineStr">
        <is>
          <t>Python &gt;=3.8</t>
        </is>
      </c>
      <c r="J232" s="47" t="inlineStr">
        <is>
          <t>5 - Production/ Stable</t>
        </is>
      </c>
      <c r="K232" s="29" t="inlineStr">
        <is>
          <t>https://github.com/msgpack/msgpack-python</t>
        </is>
      </c>
      <c r="L232" s="29">
        <f>HYPERLINK(_xlfn.CONCAT($K232,"/security"))</f>
        <v/>
      </c>
      <c r="M232" s="55" t="inlineStr">
        <is>
          <t>No published security advisories</t>
        </is>
      </c>
      <c r="N232" s="28" t="n"/>
      <c r="O232" s="29">
        <f>HYPERLINK(_xlfn.CONCAT("https://nvd.nist.gov/vuln/search/results?form_type=Basic&amp;results_type=overview&amp;query=",$B232,"&amp;search_type=all&amp;isCpeNameSearch=false"),CONCATENATE("NVD NIST ",$B232," link"))</f>
        <v/>
      </c>
      <c r="P232" s="36" t="inlineStr">
        <is>
          <t>Current version not listed</t>
        </is>
      </c>
      <c r="Q232" s="29">
        <f>HYPERLINK(CONCATENATE("https://cve.mitre.org/cgi-bin/cvekey.cgi?keyword=",$B232),CONCATENATE("CVE MITRE ",$B232," link"))</f>
        <v/>
      </c>
      <c r="R232" s="36" t="inlineStr">
        <is>
          <t>Current version not listed</t>
        </is>
      </c>
      <c r="S232" s="29">
        <f>HYPERLINK(CONCATENATE("https://security.snyk.io/vuln/pip?search=",$B232),CONCATENATE("Snyk ",$B232," link"))</f>
        <v/>
      </c>
      <c r="T232" s="36" t="inlineStr">
        <is>
          <t>Current version not listed</t>
        </is>
      </c>
      <c r="U232" s="29">
        <f>HYPERLINK(CONCATENATE("https://www.exploit-db.com/search?q=",$B232,"&amp;verified=true"),CONCATENATE("Exploit-DB ",$B232," link"))</f>
        <v/>
      </c>
      <c r="V232" s="49" t="inlineStr">
        <is>
          <t>None found</t>
        </is>
      </c>
      <c r="W232" s="49" t="inlineStr">
        <is>
          <t>PROCEED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27" t="n">
        <v>44586</v>
      </c>
      <c r="F233" s="34" t="inlineStr">
        <is>
          <t>6.6.3</t>
        </is>
      </c>
      <c r="G233" s="61">
        <f>HYPERLINK(_xlfn.CONCAT("https://pypi.org/project/",$B233,"/",$F233))</f>
        <v/>
      </c>
      <c r="H233" s="32" t="n">
        <v>45839</v>
      </c>
      <c r="I233" s="47" t="inlineStr">
        <is>
          <t>Python &gt;=3.9</t>
        </is>
      </c>
      <c r="J233" s="47" t="inlineStr">
        <is>
          <t>5 - Production/ Stable</t>
        </is>
      </c>
      <c r="K233" s="29" t="inlineStr">
        <is>
          <t>https://github.com/aio-libs/multidict</t>
        </is>
      </c>
      <c r="L233" s="29">
        <f>HYPERLINK(_xlfn.CONCAT($K233,"/security"))</f>
        <v/>
      </c>
      <c r="M233" s="55" t="inlineStr">
        <is>
          <t>No published security advisories</t>
        </is>
      </c>
      <c r="N233" s="28" t="n"/>
      <c r="O233" s="29">
        <f>HYPERLINK(_xlfn.CONCAT("https://nvd.nist.gov/vuln/search/results?form_type=Basic&amp;results_type=overview&amp;query=",$B233,"&amp;search_type=all&amp;isCpeNameSearch=false"),CONCATENATE("NVD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49" t="inlineStr">
        <is>
          <t>None found</t>
        </is>
      </c>
      <c r="U233" s="29">
        <f>HYPERLINK(CONCATENATE("https://www.exploit-db.com/search?q=",$B233,"&amp;verified=true"),CONCATENATE("Exploit-DB ",$B233," link"))</f>
        <v/>
      </c>
      <c r="V233" s="49" t="inlineStr">
        <is>
          <t>None found</t>
        </is>
      </c>
      <c r="W233" s="49" t="inlineStr">
        <is>
          <t>PROCEED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27" t="n">
        <v>43321</v>
      </c>
      <c r="F234" s="34" t="inlineStr">
        <is>
          <t>1.0.0</t>
        </is>
      </c>
      <c r="G234" s="61">
        <f>HYPERLINK(_xlfn.CONCAT("https://pypi.org/project/",$B234,"/",$F234))</f>
        <v/>
      </c>
      <c r="H234" s="32" t="n">
        <v>45105</v>
      </c>
      <c r="I234" s="47" t="inlineStr">
        <is>
          <t>n/a</t>
        </is>
      </c>
      <c r="J234" s="59" t="inlineStr">
        <is>
          <t>n/a</t>
        </is>
      </c>
      <c r="K234" s="29" t="inlineStr">
        <is>
          <t>https://github.com/mrocklin/multipledispatch/</t>
        </is>
      </c>
      <c r="L234" s="29">
        <f>HYPERLINK(_xlfn.CONCAT($K234,"/security"))</f>
        <v/>
      </c>
      <c r="M234" s="55" t="inlineStr">
        <is>
          <t>No published security advisories</t>
        </is>
      </c>
      <c r="N234" s="28" t="n"/>
      <c r="O234" s="29">
        <f>HYPERLINK(_xlfn.CONCAT("https://nvd.nist.gov/vuln/search/results?form_type=Basic&amp;results_type=overview&amp;query=",$B234,"&amp;search_type=all&amp;isCpeNameSearch=false"),CONCATENATE("NVD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49" t="inlineStr">
        <is>
          <t>None found</t>
        </is>
      </c>
      <c r="U234" s="29">
        <f>HYPERLINK(CONCATENATE("https://www.exploit-db.com/search?q=",$B234,"&amp;verified=true"),CONCATENATE("Exploit-DB ",$B234," link"))</f>
        <v/>
      </c>
      <c r="V234" s="49" t="inlineStr">
        <is>
          <t>None found</t>
        </is>
      </c>
      <c r="W234" s="49" t="inlineStr">
        <is>
          <t>PROCEED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27" t="n">
        <v>44090</v>
      </c>
      <c r="F235" s="34" t="inlineStr">
        <is>
          <t>1.1.4</t>
        </is>
      </c>
      <c r="G235" s="61">
        <f>HYPERLINK(_xlfn.CONCAT("https://pypi.org/project/",$B235,"/",$F235))</f>
        <v/>
      </c>
      <c r="H235" s="32" t="n">
        <v>44090</v>
      </c>
      <c r="I235" s="47" t="inlineStr">
        <is>
          <t>n/a</t>
        </is>
      </c>
      <c r="J235" s="59" t="inlineStr">
        <is>
          <t>n/a</t>
        </is>
      </c>
      <c r="K235" s="29" t="inlineStr">
        <is>
          <t>https://github.com/bmc/munkres</t>
        </is>
      </c>
      <c r="L235" s="29">
        <f>HYPERLINK(_xlfn.CONCAT($K235,"/security"))</f>
        <v/>
      </c>
      <c r="M235" s="55" t="inlineStr">
        <is>
          <t>No published security advisories</t>
        </is>
      </c>
      <c r="N235" s="28" t="n"/>
      <c r="O235" s="29">
        <f>HYPERLINK(_xlfn.CONCAT("https://nvd.nist.gov/vuln/search/results?form_type=Basic&amp;results_type=overview&amp;query=",$B235,"&amp;search_type=all&amp;isCpeNameSearch=false"),CONCATENATE("NVD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49" t="inlineStr">
        <is>
          <t>None found</t>
        </is>
      </c>
      <c r="U235" s="29">
        <f>HYPERLINK(CONCATENATE("https://www.exploit-db.com/search?q=",$B235,"&amp;verified=true"),CONCATENATE("Exploit-DB ",$B235," link"))</f>
        <v/>
      </c>
      <c r="V235" s="49" t="inlineStr">
        <is>
          <t>None found</t>
        </is>
      </c>
      <c r="W235" s="49" t="inlineStr">
        <is>
          <t>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27" t="n">
        <v>43756</v>
      </c>
      <c r="F236" s="34" t="inlineStr">
        <is>
          <t>1.1.0</t>
        </is>
      </c>
      <c r="G236" s="61">
        <f>HYPERLINK(_xlfn.CONCAT("https://pypi.org/project/",$B236,"/",$F236))</f>
        <v/>
      </c>
      <c r="H236" s="32" t="n">
        <v>45770</v>
      </c>
      <c r="I236" s="47" t="inlineStr">
        <is>
          <t>Python &gt;=3.8</t>
        </is>
      </c>
      <c r="J236" s="47" t="inlineStr">
        <is>
          <t>5 - Production/ Stable</t>
        </is>
      </c>
      <c r="K236" s="29" t="inlineStr">
        <is>
          <t>https://github.com/python/mypy_extensions</t>
        </is>
      </c>
      <c r="L236" s="29">
        <f>HYPERLINK(_xlfn.CONCAT($K236,"/security"))</f>
        <v/>
      </c>
      <c r="M236" s="55" t="inlineStr">
        <is>
          <t>No published security advisories</t>
        </is>
      </c>
      <c r="N236" s="28" t="n"/>
      <c r="O236" s="29">
        <f>HYPERLINK(_xlfn.CONCAT("https://nvd.nist.gov/vuln/search/results?form_type=Basic&amp;results_type=overview&amp;query=",$B236,"&amp;search_type=all&amp;isCpeNameSearch=false"),CONCATENATE("NVD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49" t="inlineStr">
        <is>
          <t>None found</t>
        </is>
      </c>
      <c r="U236" s="29">
        <f>HYPERLINK(CONCATENATE("https://www.exploit-db.com/search?q=",$B236,"&amp;verified=true"),CONCATENATE("Exploit-DB ",$B236," link"))</f>
        <v/>
      </c>
      <c r="V236" s="49" t="inlineStr">
        <is>
          <t>None found</t>
        </is>
      </c>
      <c r="W236" s="49" t="inlineStr">
        <is>
          <t>PROCEED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59" t="inlineStr">
        <is>
          <t>n/a</t>
        </is>
      </c>
      <c r="M237" s="59" t="inlineStr">
        <is>
          <t>n/a</t>
        </is>
      </c>
      <c r="N237" s="28" t="n"/>
      <c r="O237" s="29">
        <f>HYPERLINK(_xlfn.CONCAT("https://nvd.nist.gov/vuln/search/results?form_type=Basic&amp;results_type=overview&amp;query=",$B237,"&amp;search_type=all&amp;isCpeNameSearch=false"),CONCATENATE("NVD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36" t="inlineStr">
        <is>
          <t>Current version not listed</t>
        </is>
      </c>
      <c r="U237" s="29">
        <f>HYPERLINK(CONCATENATE("https://www.exploit-db.com/search?q=",$B237,"&amp;verified=true"),CONCATENATE("Exploit-DB ",$B237," link"))</f>
        <v/>
      </c>
      <c r="V237" s="49" t="inlineStr">
        <is>
          <t>None found</t>
        </is>
      </c>
      <c r="W237" s="49" t="inlineStr">
        <is>
          <t>PROCEED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27" t="n">
        <v>45021</v>
      </c>
      <c r="F238" s="34" t="inlineStr">
        <is>
          <t>1.3.1</t>
        </is>
      </c>
      <c r="G238" s="61">
        <f>HYPERLINK(_xlfn.CONCAT("https://pypi.org/project/",$B238,"/",$F238))</f>
        <v/>
      </c>
      <c r="H238" s="32" t="n">
        <v>45784</v>
      </c>
      <c r="I238" s="47" t="inlineStr">
        <is>
          <t>Python &gt;=3.9</t>
        </is>
      </c>
      <c r="J238" s="59" t="inlineStr">
        <is>
          <t>n/a</t>
        </is>
      </c>
      <c r="K238" s="29" t="inlineStr">
        <is>
          <t>https://github.com/jupyter/nbclassic</t>
        </is>
      </c>
      <c r="L238" s="29">
        <f>HYPERLINK(_xlfn.CONCAT($K238,"/security"))</f>
        <v/>
      </c>
      <c r="M238" s="55" t="inlineStr">
        <is>
          <t>No published security advisories</t>
        </is>
      </c>
      <c r="N238" s="28" t="n"/>
      <c r="O238" s="29">
        <f>HYPERLINK(_xlfn.CONCAT("https://nvd.nist.gov/vuln/search/results?form_type=Basic&amp;results_type=overview&amp;query=",$B238,"&amp;search_type=all&amp;isCpeNameSearch=false"),CONCATENATE("NVD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49" t="inlineStr">
        <is>
          <t>None found</t>
        </is>
      </c>
      <c r="U238" s="29">
        <f>HYPERLINK(CONCATENATE("https://www.exploit-db.com/search?q=",$B238,"&amp;verified=true"),CONCATENATE("Exploit-DB ",$B238," link"))</f>
        <v/>
      </c>
      <c r="V238" s="49" t="inlineStr">
        <is>
          <t>None found</t>
        </is>
      </c>
      <c r="W238" s="49" t="inlineStr">
        <is>
          <t>PROCEED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27" t="n">
        <v>44631</v>
      </c>
      <c r="F239" s="34" t="inlineStr">
        <is>
          <t>0.10.2</t>
        </is>
      </c>
      <c r="G239" s="61">
        <f>HYPERLINK(_xlfn.CONCAT("https://pypi.org/project/",$B239,"/",$F239))</f>
        <v/>
      </c>
      <c r="H239" s="32" t="n">
        <v>45645</v>
      </c>
      <c r="I239" s="47" t="inlineStr">
        <is>
          <t>Python &gt;=3.9.0</t>
        </is>
      </c>
      <c r="J239" s="59" t="inlineStr">
        <is>
          <t>n/a</t>
        </is>
      </c>
      <c r="K239" s="29" t="inlineStr">
        <is>
          <t>https://github.com/jupyter/nbclient</t>
        </is>
      </c>
      <c r="L239" s="29">
        <f>HYPERLINK(_xlfn.CONCAT($K239,"/security"))</f>
        <v/>
      </c>
      <c r="M239" s="55" t="inlineStr">
        <is>
          <t>No published security advisories</t>
        </is>
      </c>
      <c r="N239" s="28" t="n"/>
      <c r="O239" s="29">
        <f>HYPERLINK(_xlfn.CONCAT("https://nvd.nist.gov/vuln/search/results?form_type=Basic&amp;results_type=overview&amp;query=",$B239,"&amp;search_type=all&amp;isCpeNameSearch=false"),CONCATENATE("NVD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49" t="inlineStr">
        <is>
          <t>None found</t>
        </is>
      </c>
      <c r="U239" s="29">
        <f>HYPERLINK(CONCATENATE("https://www.exploit-db.com/search?q=",$B239,"&amp;verified=true"),CONCATENATE("Exploit-DB ",$B239," link"))</f>
        <v/>
      </c>
      <c r="V239" s="49" t="inlineStr">
        <is>
          <t>None found</t>
        </is>
      </c>
      <c r="W239" s="49" t="inlineStr">
        <is>
          <t>PROCEED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27" t="n">
        <v>44831</v>
      </c>
      <c r="F240" s="34" t="inlineStr">
        <is>
          <t>7.16.6</t>
        </is>
      </c>
      <c r="G240" s="61">
        <f>HYPERLINK(_xlfn.CONCAT("https://pypi.org/project/",$B240,"/",$F240))</f>
        <v/>
      </c>
      <c r="H240" s="32" t="n">
        <v>45685</v>
      </c>
      <c r="I240" s="47" t="inlineStr">
        <is>
          <t>Python &gt;=3.8</t>
        </is>
      </c>
      <c r="J240" s="59" t="inlineStr">
        <is>
          <t>n/a</t>
        </is>
      </c>
      <c r="K240" s="29" t="inlineStr">
        <is>
          <t>https://github.com/jupyter/nbconvert</t>
        </is>
      </c>
      <c r="L240" s="29">
        <f>HYPERLINK(_xlfn.CONCAT($K240,"/security"))</f>
        <v/>
      </c>
      <c r="M240" s="36" t="inlineStr">
        <is>
          <t>Current version not listed</t>
        </is>
      </c>
      <c r="N240" s="28" t="n"/>
      <c r="O240" s="29">
        <f>HYPERLINK(_xlfn.CONCAT("https://nvd.nist.gov/vuln/search/results?form_type=Basic&amp;results_type=overview&amp;query=",$B240,"&amp;search_type=all&amp;isCpeNameSearch=false"),CONCATENATE("NVD NIST ",$B240," link"))</f>
        <v/>
      </c>
      <c r="P240" s="36" t="inlineStr">
        <is>
          <t>Current version not listed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36" t="inlineStr">
        <is>
          <t>Current version not listed</t>
        </is>
      </c>
      <c r="U240" s="29">
        <f>HYPERLINK(CONCATENATE("https://www.exploit-db.com/search?q=",$B240,"&amp;verified=true"),CONCATENATE("Exploit-DB ",$B240," link"))</f>
        <v/>
      </c>
      <c r="V240" s="49" t="inlineStr">
        <is>
          <t>None found</t>
        </is>
      </c>
      <c r="W240" s="49" t="inlineStr">
        <is>
          <t>PROCEED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27" t="n">
        <v>44845</v>
      </c>
      <c r="F241" s="34" t="inlineStr">
        <is>
          <t>5.10.4</t>
        </is>
      </c>
      <c r="G241" s="61">
        <f>HYPERLINK(_xlfn.CONCAT("https://pypi.org/project/",$B241,"/",$F241))</f>
        <v/>
      </c>
      <c r="H241" s="32" t="n">
        <v>45386</v>
      </c>
      <c r="I241" s="47" t="inlineStr">
        <is>
          <t>Python &gt;=3.8</t>
        </is>
      </c>
      <c r="J241" s="59" t="inlineStr">
        <is>
          <t>n/a</t>
        </is>
      </c>
      <c r="K241" s="29" t="inlineStr">
        <is>
          <t>https://github.com/jupyter/nbformat</t>
        </is>
      </c>
      <c r="L241" s="29">
        <f>HYPERLINK(_xlfn.CONCAT($K241,"/security"))</f>
        <v/>
      </c>
      <c r="M241" s="55" t="inlineStr">
        <is>
          <t>No published security advisories</t>
        </is>
      </c>
      <c r="N241" s="28" t="n"/>
      <c r="O241" s="29">
        <f>HYPERLINK(_xlfn.CONCAT("https://nvd.nist.gov/vuln/search/results?form_type=Basic&amp;results_type=overview&amp;query=",$B241,"&amp;search_type=all&amp;isCpeNameSearch=false"),CONCATENATE("NVD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49" t="inlineStr">
        <is>
          <t>None found</t>
        </is>
      </c>
      <c r="U241" s="29">
        <f>HYPERLINK(CONCATENATE("https://www.exploit-db.com/search?q=",$B241,"&amp;verified=true"),CONCATENATE("Exploit-DB ",$B241," link"))</f>
        <v/>
      </c>
      <c r="V241" s="49" t="inlineStr">
        <is>
          <t>None found</t>
        </is>
      </c>
      <c r="W241" s="49" t="inlineStr">
        <is>
          <t>PROCEED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27" t="n">
        <v>44834</v>
      </c>
      <c r="F242" s="34" t="inlineStr">
        <is>
          <t>1.6.0</t>
        </is>
      </c>
      <c r="G242" s="61">
        <f>HYPERLINK(_xlfn.CONCAT("https://pypi.org/project/",$B242,"/",$F242))</f>
        <v/>
      </c>
      <c r="H242" s="32" t="n">
        <v>45313</v>
      </c>
      <c r="I242" s="47" t="inlineStr">
        <is>
          <t>Python &gt;=3.5</t>
        </is>
      </c>
      <c r="J242" s="47" t="inlineStr">
        <is>
          <t>5 - Production/ Stable</t>
        </is>
      </c>
      <c r="K242" s="29" t="inlineStr">
        <is>
          <t>https://github.com/erdewit/nest_asyncio</t>
        </is>
      </c>
      <c r="L242" s="29">
        <f>HYPERLINK(_xlfn.CONCAT($K242,"/security"))</f>
        <v/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29">
        <f>HYPERLINK(_xlfn.CONCAT("https://nvd.nist.gov/vuln/search/results?form_type=Basic&amp;results_type=overview&amp;query=",$B242,"&amp;search_type=all&amp;isCpeNameSearch=false"),CONCATENATE("NVD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49" t="inlineStr">
        <is>
          <t>None found</t>
        </is>
      </c>
      <c r="U242" s="29">
        <f>HYPERLINK(CONCATENATE("https://www.exploit-db.com/search?q=",$B242,"&amp;verified=true"),CONCATENATE("Exploit-DB ",$B242," link"))</f>
        <v/>
      </c>
      <c r="V242" s="49" t="inlineStr">
        <is>
          <t>None found</t>
        </is>
      </c>
      <c r="W242" s="49" t="inlineStr">
        <is>
          <t>PROCEED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27" t="n">
        <v>44726</v>
      </c>
      <c r="F243" s="34" t="n">
        <v>3.5</v>
      </c>
      <c r="G243" s="61">
        <f>HYPERLINK(_xlfn.CONCAT("https://pypi.org/project/",$B243,"/",$F243))</f>
        <v/>
      </c>
      <c r="H243" s="32" t="n">
        <v>45806</v>
      </c>
      <c r="I243" s="47" t="inlineStr">
        <is>
          <t>Python &gt;=3.11</t>
        </is>
      </c>
      <c r="J243" s="47" t="inlineStr">
        <is>
          <t>5 - Production/ Stable</t>
        </is>
      </c>
      <c r="K243" s="29" t="inlineStr">
        <is>
          <t>https://github.com/networkx/networkx</t>
        </is>
      </c>
      <c r="L243" s="29">
        <f>HYPERLINK(_xlfn.CONCAT($K243,"/security"))</f>
        <v/>
      </c>
      <c r="M243" s="55" t="inlineStr">
        <is>
          <t>No published security advisories</t>
        </is>
      </c>
      <c r="N243" s="28" t="n"/>
      <c r="O243" s="29">
        <f>HYPERLINK(_xlfn.CONCAT("https://nvd.nist.gov/vuln/search/results?form_type=Basic&amp;results_type=overview&amp;query=",$B243,"&amp;search_type=all&amp;isCpeNameSearch=false"),CONCATENATE("NVD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36" t="inlineStr">
        <is>
          <t>Current version not listed</t>
        </is>
      </c>
      <c r="U243" s="29">
        <f>HYPERLINK(CONCATENATE("https://www.exploit-db.com/search?q=",$B243,"&amp;verified=true"),CONCATENATE("Exploit-DB ",$B243," link"))</f>
        <v/>
      </c>
      <c r="V243" s="49" t="inlineStr">
        <is>
          <t>None found</t>
        </is>
      </c>
      <c r="W243" s="49" t="inlineStr">
        <is>
          <t>PROCEED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27" t="n">
        <v>44601</v>
      </c>
      <c r="F244" s="34" t="inlineStr">
        <is>
          <t>3.9.1</t>
        </is>
      </c>
      <c r="G244" s="61">
        <f>HYPERLINK(_xlfn.CONCAT("https://pypi.org/project/",$B244,"/",$F244))</f>
        <v/>
      </c>
      <c r="H244" s="32" t="n">
        <v>45523</v>
      </c>
      <c r="I244" s="47" t="inlineStr">
        <is>
          <t>Python &gt;=3.8</t>
        </is>
      </c>
      <c r="J244" s="47" t="inlineStr">
        <is>
          <t>5 - Production/ Stable</t>
        </is>
      </c>
      <c r="K244" s="29" t="inlineStr">
        <is>
          <t>https://github.com/nltk/nltk</t>
        </is>
      </c>
      <c r="L244" s="29">
        <f>HYPERLINK(_xlfn.CONCAT($K244,"/security"))</f>
        <v/>
      </c>
      <c r="M244" s="36" t="inlineStr">
        <is>
          <t>Current version not listed</t>
        </is>
      </c>
      <c r="N244" s="72" t="inlineStr">
        <is>
          <t>https://nvd.nist.gov/vuln/detail/CVE-2024-39705
(through 3.8.1)</t>
        </is>
      </c>
      <c r="O244" s="29">
        <f>HYPERLINK(_xlfn.CONCAT("https://nvd.nist.gov/vuln/search/results?form_type=Basic&amp;results_type=overview&amp;query=",$B244,"&amp;search_type=all&amp;isCpeNameSearch=false"),CONCATENATE("NVD NIST ",$B244," link"))</f>
        <v/>
      </c>
      <c r="P244" s="36" t="inlineStr">
        <is>
          <t>Current version not listed</t>
        </is>
      </c>
      <c r="Q244" s="29">
        <f>HYPERLINK(CONCATENATE("https://cve.mitre.org/cgi-bin/cvekey.cgi?keyword=",$B244),CONCATENATE("CVE MITRE ",$B244," link"))</f>
        <v/>
      </c>
      <c r="R244" s="36" t="inlineStr">
        <is>
          <t>Current version not listed</t>
        </is>
      </c>
      <c r="S244" s="29">
        <f>HYPERLINK(CONCATENATE("https://security.snyk.io/vuln/pip?search=",$B244),CONCATENATE("Snyk ",$B244," link"))</f>
        <v/>
      </c>
      <c r="T244" s="36" t="inlineStr">
        <is>
          <t>Current version not listed</t>
        </is>
      </c>
      <c r="U244" s="29">
        <f>HYPERLINK(CONCATENATE("https://www.exploit-db.com/search?q=",$B244,"&amp;verified=true"),CONCATENATE("Exploit-DB ",$B244," link"))</f>
        <v/>
      </c>
      <c r="V244" s="49" t="inlineStr">
        <is>
          <t>None found</t>
        </is>
      </c>
      <c r="W244" s="49" t="inlineStr">
        <is>
          <t>PROCEED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27" t="n">
        <v>42157</v>
      </c>
      <c r="F245" s="34" t="inlineStr">
        <is>
          <t>1.3.7</t>
        </is>
      </c>
      <c r="G245" s="61">
        <f>HYPERLINK(_xlfn.CONCAT("https://pypi.org/project/",$B245,"/",$F245))</f>
        <v/>
      </c>
      <c r="H245" s="32" t="n">
        <v>42157</v>
      </c>
      <c r="I245" s="47" t="inlineStr">
        <is>
          <t>n/a</t>
        </is>
      </c>
      <c r="J245" s="47" t="inlineStr">
        <is>
          <t>5 - Production/ Stable</t>
        </is>
      </c>
      <c r="K245" s="29" t="inlineStr">
        <is>
          <t>https://github.com/nose-devs/nose</t>
        </is>
      </c>
      <c r="L245" s="29">
        <f>HYPERLINK(_xlfn.CONCAT($K245,"/security"))</f>
        <v/>
      </c>
      <c r="M245" s="55" t="inlineStr">
        <is>
          <t>No published security advisories</t>
        </is>
      </c>
      <c r="N245" s="28" t="n"/>
      <c r="O245" s="29">
        <f>HYPERLINK(_xlfn.CONCAT("https://nvd.nist.gov/vuln/search/results?form_type=Basic&amp;results_type=overview&amp;query=",$B245,"&amp;search_type=all&amp;isCpeNameSearch=false"),CONCATENATE("NVD NIST ",$B245," link"))</f>
        <v/>
      </c>
      <c r="P245" s="36" t="inlineStr">
        <is>
          <t>Current version not listed</t>
        </is>
      </c>
      <c r="Q245" s="29">
        <f>HYPERLINK(CONCATENATE("https://cve.mitre.org/cgi-bin/cvekey.cgi?keyword=",$B245),CONCATENATE("CVE MITRE ",$B245," link"))</f>
        <v/>
      </c>
      <c r="R245" s="36" t="inlineStr">
        <is>
          <t>Current version not listed</t>
        </is>
      </c>
      <c r="S245" s="29">
        <f>HYPERLINK(CONCATENATE("https://security.snyk.io/vuln/pip?search=",$B245),CONCATENATE("Snyk ",$B245," link"))</f>
        <v/>
      </c>
      <c r="T245" s="49" t="inlineStr">
        <is>
          <t>None found</t>
        </is>
      </c>
      <c r="U245" s="29">
        <f>HYPERLINK(CONCATENATE("https://www.exploit-db.com/search?q=",$B245,"&amp;verified=true"),CONCATENATE("Exploit-DB ",$B245," link"))</f>
        <v/>
      </c>
      <c r="V245" s="49" t="inlineStr">
        <is>
          <t>None found</t>
        </is>
      </c>
      <c r="W245" s="49" t="inlineStr">
        <is>
          <t>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27" t="n">
        <v>45023</v>
      </c>
      <c r="F246" s="34" t="inlineStr">
        <is>
          <t>7.4.4</t>
        </is>
      </c>
      <c r="G246" s="61">
        <f>HYPERLINK(_xlfn.CONCAT("https://pypi.org/project/",$B246,"/",$F246))</f>
        <v/>
      </c>
      <c r="H246" s="32" t="n">
        <v>45838</v>
      </c>
      <c r="I246" s="47" t="inlineStr">
        <is>
          <t>Python &gt;=3.8</t>
        </is>
      </c>
      <c r="J246" s="47" t="inlineStr">
        <is>
          <t>n/a</t>
        </is>
      </c>
      <c r="K246" s="29" t="inlineStr">
        <is>
          <t>https://github.com/jupyter/notebook</t>
        </is>
      </c>
      <c r="L246" s="29">
        <f>HYPERLINK(_xlfn.CONCAT($K246,"/security"))</f>
        <v/>
      </c>
      <c r="M246" s="36" t="inlineStr">
        <is>
          <t>Current version not listed</t>
        </is>
      </c>
      <c r="N246" s="28" t="n"/>
      <c r="O246" s="29">
        <f>HYPERLINK(_xlfn.CONCAT("https://nvd.nist.gov/vuln/search/results?form_type=Basic&amp;results_type=overview&amp;query=",$B246,"&amp;search_type=all&amp;isCpeNameSearch=false"),CONCATENATE("NVD NIST ",$B246," link"))</f>
        <v/>
      </c>
      <c r="P246" s="64" t="inlineStr">
        <is>
          <t>REVIEW - large number of entries returned</t>
        </is>
      </c>
      <c r="Q246" s="29">
        <f>HYPERLINK(CONCATENATE("https://cve.mitre.org/cgi-bin/cvekey.cgi?keyword=",$B246),CONCATENATE("CVE MITRE ",$B246," link"))</f>
        <v/>
      </c>
      <c r="R246" s="64" t="inlineStr">
        <is>
          <t>REVIEW - large number of entries returned</t>
        </is>
      </c>
      <c r="S246" s="29">
        <f>HYPERLINK(CONCATENATE("https://security.snyk.io/vuln/pip?search=",$B246),CONCATENATE("Snyk ",$B246," link"))</f>
        <v/>
      </c>
      <c r="T246" s="36" t="inlineStr">
        <is>
          <t>Current version not listed</t>
        </is>
      </c>
      <c r="U246" s="29">
        <f>HYPERLINK(CONCATENATE("https://www.exploit-db.com/search?q=",$B246,"&amp;verified=true"),CONCATENATE("Exploit-DB ",$B246," link"))</f>
        <v/>
      </c>
      <c r="V246" s="49" t="inlineStr">
        <is>
          <t>None found</t>
        </is>
      </c>
      <c r="W246" s="64" t="inlineStr">
        <is>
          <t>REVIEW - large number of entries returned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27" t="n">
        <v>44868</v>
      </c>
      <c r="F247" s="34" t="inlineStr">
        <is>
          <t>0.2.4</t>
        </is>
      </c>
      <c r="G247" s="61">
        <f>HYPERLINK(_xlfn.CONCAT("https://pypi.org/project/",$B247,"/",$F247))</f>
        <v/>
      </c>
      <c r="H247" s="32" t="n">
        <v>45337</v>
      </c>
      <c r="I247" s="47" t="inlineStr">
        <is>
          <t>Python &gt;=3.7</t>
        </is>
      </c>
      <c r="J247" s="47" t="inlineStr">
        <is>
          <t>n/a</t>
        </is>
      </c>
      <c r="K247" s="29" t="inlineStr">
        <is>
          <t>https://github.com/jupyter/notebook_shim</t>
        </is>
      </c>
      <c r="L247" s="29">
        <f>HYPERLINK(_xlfn.CONCAT($K247,"/security"))</f>
        <v/>
      </c>
      <c r="M247" s="55" t="inlineStr">
        <is>
          <t>No published security advisories</t>
        </is>
      </c>
      <c r="N247" s="28" t="n"/>
      <c r="O247" s="29">
        <f>HYPERLINK(_xlfn.CONCAT("https://nvd.nist.gov/vuln/search/results?form_type=Basic&amp;results_type=overview&amp;query=",$B247,"&amp;search_type=all&amp;isCpeNameSearch=false"),CONCATENATE("NVD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49" t="inlineStr">
        <is>
          <t>None found</t>
        </is>
      </c>
      <c r="U247" s="29">
        <f>HYPERLINK(CONCATENATE("https://www.exploit-db.com/search?q=",$B247,"&amp;verified=true"),CONCATENATE("Exploit-DB ",$B247," link"))</f>
        <v/>
      </c>
      <c r="V247" s="49" t="inlineStr">
        <is>
          <t>None found</t>
        </is>
      </c>
      <c r="W247" s="49" t="inlineStr">
        <is>
          <t>PROCEED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27" t="n">
        <v>45049</v>
      </c>
      <c r="F248" s="34" t="inlineStr">
        <is>
          <t>0.61.2</t>
        </is>
      </c>
      <c r="G248" s="61">
        <f>HYPERLINK(_xlfn.CONCAT("https://pypi.org/project/",$B248,"/",$F248))</f>
        <v/>
      </c>
      <c r="H248" s="32" t="n">
        <v>45756</v>
      </c>
      <c r="I248" s="47" t="inlineStr">
        <is>
          <t>Python &gt;=3.8</t>
        </is>
      </c>
      <c r="J248" s="47" t="inlineStr">
        <is>
          <t>4 - Beta</t>
        </is>
      </c>
      <c r="K248" s="29" t="inlineStr">
        <is>
          <t>https://github.com/numba/numba</t>
        </is>
      </c>
      <c r="L248" s="29">
        <f>HYPERLINK(_xlfn.CONCAT($K248,"/security"))</f>
        <v/>
      </c>
      <c r="M248" s="55" t="inlineStr">
        <is>
          <t>No published security advisories</t>
        </is>
      </c>
      <c r="N248" s="28" t="n"/>
      <c r="O248" s="29">
        <f>HYPERLINK(_xlfn.CONCAT("https://nvd.nist.gov/vuln/search/results?form_type=Basic&amp;results_type=overview&amp;query=",$B248,"&amp;search_type=all&amp;isCpeNameSearch=false"),CONCATENATE("NVD NIST ",$B248," link"))</f>
        <v/>
      </c>
      <c r="P248" s="36" t="inlineStr">
        <is>
          <t>Current version not listed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36" t="inlineStr">
        <is>
          <t>Package version not listed</t>
        </is>
      </c>
      <c r="U248" s="29">
        <f>HYPERLINK(CONCATENATE("https://www.exploit-db.com/search?q=",$B248,"&amp;verified=true"),CONCATENATE("Exploit-DB ",$B248," link"))</f>
        <v/>
      </c>
      <c r="V248" s="49" t="inlineStr">
        <is>
          <t>None found</t>
        </is>
      </c>
      <c r="W248" s="49" t="inlineStr">
        <is>
          <t>PROCEED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27" t="n">
        <v>44860</v>
      </c>
      <c r="F249" s="34" t="inlineStr">
        <is>
          <t>2.11.0</t>
        </is>
      </c>
      <c r="G249" s="61">
        <f>HYPERLINK(_xlfn.CONCAT("https://pypi.org/project/",$B249,"/",$F249))</f>
        <v/>
      </c>
      <c r="H249" s="32" t="n">
        <v>45817</v>
      </c>
      <c r="I249" s="47" t="inlineStr">
        <is>
          <t>Python &gt;=3.10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29">
        <f>HYPERLINK(_xlfn.CONCAT($K249,"/security"))</f>
        <v/>
      </c>
      <c r="M249" s="55" t="inlineStr">
        <is>
          <t>No published security advisories</t>
        </is>
      </c>
      <c r="N249" s="28" t="n"/>
      <c r="O249" s="29">
        <f>HYPERLINK(_xlfn.CONCAT("https://nvd.nist.gov/vuln/search/results?form_type=Basic&amp;results_type=overview&amp;query=",$B249,"&amp;search_type=all&amp;isCpeNameSearch=false"),CONCATENATE("NVD NIST ",$B249," link"))</f>
        <v/>
      </c>
      <c r="P249" s="36" t="inlineStr">
        <is>
          <t>Current version not listed</t>
        </is>
      </c>
      <c r="Q249" s="29">
        <f>HYPERLINK(CONCATENATE("https://cve.mitre.org/cgi-bin/cvekey.cgi?keyword=",$B249),CONCATENATE("CVE MITRE ",$B249," link"))</f>
        <v/>
      </c>
      <c r="R249" s="36" t="inlineStr">
        <is>
          <t>Package version not listed</t>
        </is>
      </c>
      <c r="S249" s="29">
        <f>HYPERLINK(CONCATENATE("https://security.snyk.io/vuln/pip?search=",$B249),CONCATENATE("Snyk ",$B249," link"))</f>
        <v/>
      </c>
      <c r="T249" s="49" t="inlineStr">
        <is>
          <t>None found</t>
        </is>
      </c>
      <c r="U249" s="29">
        <f>HYPERLINK(CONCATENATE("https://www.exploit-db.com/search?q=",$B249,"&amp;verified=true"),CONCATENATE("Exploit-DB ",$B249," link"))</f>
        <v/>
      </c>
      <c r="V249" s="49" t="inlineStr">
        <is>
          <t>None found</t>
        </is>
      </c>
      <c r="W249" s="49" t="inlineStr">
        <is>
          <t>PROCEED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27" t="n">
        <v>45039</v>
      </c>
      <c r="F250" s="34" t="inlineStr">
        <is>
          <t>2.3.1</t>
        </is>
      </c>
      <c r="G250" s="61">
        <f>HYPERLINK(_xlfn.CONCAT("https://pypi.org/project/",$B250,"/",$F250))</f>
        <v/>
      </c>
      <c r="H250" s="32" t="n">
        <v>45829</v>
      </c>
      <c r="I250" s="47" t="inlineStr">
        <is>
          <t>Python &gt;=3.11</t>
        </is>
      </c>
      <c r="J250" s="47" t="inlineStr">
        <is>
          <t>5 - Production/ Stable</t>
        </is>
      </c>
      <c r="K250" s="29" t="inlineStr">
        <is>
          <t>https://github.com/numpy/numpy</t>
        </is>
      </c>
      <c r="L250" s="29">
        <f>HYPERLINK(_xlfn.CONCAT($K250,"/security"))</f>
        <v/>
      </c>
      <c r="M250" s="55" t="inlineStr">
        <is>
          <t>No published security advisories</t>
        </is>
      </c>
      <c r="N250" s="28" t="n"/>
      <c r="O250" s="29">
        <f>HYPERLINK(_xlfn.CONCAT("https://nvd.nist.gov/vuln/search/results?form_type=Basic&amp;results_type=overview&amp;query=",$B250,"&amp;search_type=all&amp;isCpeNameSearch=false"),CONCATENATE("NVD NIST ",$B250," link"))</f>
        <v/>
      </c>
      <c r="P250" s="36" t="inlineStr">
        <is>
          <t>Current version not listed</t>
        </is>
      </c>
      <c r="Q250" s="29">
        <f>HYPERLINK(CONCATENATE("https://cve.mitre.org/cgi-bin/cvekey.cgi?keyword=",$B250),CONCATENATE("CVE MITRE ",$B250," link"))</f>
        <v/>
      </c>
      <c r="R250" s="36" t="inlineStr">
        <is>
          <t>Package version not listed</t>
        </is>
      </c>
      <c r="S250" s="29">
        <f>HYPERLINK(CONCATENATE("https://security.snyk.io/vuln/pip?search=",$B250),CONCATENATE("Snyk ",$B250," link"))</f>
        <v/>
      </c>
      <c r="T250" s="36" t="inlineStr">
        <is>
          <t>Package version not listed</t>
        </is>
      </c>
      <c r="U250" s="29">
        <f>HYPERLINK(CONCATENATE("https://www.exploit-db.com/search?q=",$B250,"&amp;verified=true"),CONCATENATE("Exploit-DB ",$B250," link"))</f>
        <v/>
      </c>
      <c r="V250" s="49" t="inlineStr">
        <is>
          <t>None found</t>
        </is>
      </c>
      <c r="W250" s="49" t="inlineStr">
        <is>
          <t>PROCEED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27" t="n">
        <v>44843</v>
      </c>
      <c r="F251" s="34" t="inlineStr">
        <is>
          <t>1.9.0</t>
        </is>
      </c>
      <c r="G251" s="61">
        <f>HYPERLINK(_xlfn.CONCAT("https://pypi.org/project/",$B251,"/",$F251))</f>
        <v/>
      </c>
      <c r="H251" s="32" t="n">
        <v>45832</v>
      </c>
      <c r="I251" s="47" t="inlineStr">
        <is>
          <t>Python &gt;=3.7</t>
        </is>
      </c>
      <c r="J251" s="47" t="inlineStr">
        <is>
          <t>5 - Production/ Stable</t>
        </is>
      </c>
      <c r="K251" s="29" t="inlineStr">
        <is>
          <t>https://github.com/numpy/numpydoc</t>
        </is>
      </c>
      <c r="L251" s="29">
        <f>HYPERLINK(_xlfn.CONCAT($K251,"/security"))</f>
        <v/>
      </c>
      <c r="M251" s="55" t="inlineStr">
        <is>
          <t>No published security advisories</t>
        </is>
      </c>
      <c r="N251" s="28" t="n"/>
      <c r="O251" s="29">
        <f>HYPERLINK(_xlfn.CONCAT("https://nvd.nist.gov/vuln/search/results?form_type=Basic&amp;results_type=overview&amp;query=",$B251,"&amp;search_type=all&amp;isCpeNameSearch=false"),CONCATENATE("NVD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49" t="inlineStr">
        <is>
          <t>None found</t>
        </is>
      </c>
      <c r="U251" s="29">
        <f>HYPERLINK(CONCATENATE("https://www.exploit-db.com/search?q=",$B251,"&amp;verified=true"),CONCATENATE("Exploit-DB ",$B251," link"))</f>
        <v/>
      </c>
      <c r="V251" s="49" t="inlineStr">
        <is>
          <t>None found</t>
        </is>
      </c>
      <c r="W251" s="49" t="inlineStr">
        <is>
          <t>PROCEED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27" t="n">
        <v>43354</v>
      </c>
      <c r="F252" s="34" t="n">
        <v>0.47</v>
      </c>
      <c r="G252" s="61">
        <f>HYPERLINK(_xlfn.CONCAT("https://pypi.org/project/",$B252,"/",$F252))</f>
        <v/>
      </c>
      <c r="H252" s="32" t="n">
        <v>45262</v>
      </c>
      <c r="I252" s="47" t="inlineStr">
        <is>
          <t>Python &gt;=2.7, !=3.0.*, !=3.1.*, !=3.2.*, !=3.3.*, !=3.4.*</t>
        </is>
      </c>
      <c r="J252" s="47" t="inlineStr">
        <is>
          <t>5 - Production/ Stable</t>
        </is>
      </c>
      <c r="K252" s="29" t="inlineStr">
        <is>
          <t>https://github.com/decalage2/olefile</t>
        </is>
      </c>
      <c r="L252" s="29">
        <f>HYPERLINK(_xlfn.CONCAT($K252,"/security"))</f>
        <v/>
      </c>
      <c r="M252" s="55" t="inlineStr">
        <is>
          <t>No published security advisories</t>
        </is>
      </c>
      <c r="N252" s="28" t="n"/>
      <c r="O252" s="29">
        <f>HYPERLINK(_xlfn.CONCAT("https://nvd.nist.gov/vuln/search/results?form_type=Basic&amp;results_type=overview&amp;query=",$B252,"&amp;search_type=all&amp;isCpeNameSearch=false"),CONCATENATE("NVD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49" t="inlineStr">
        <is>
          <t>None found</t>
        </is>
      </c>
      <c r="U252" s="29">
        <f>HYPERLINK(CONCATENATE("https://www.exploit-db.com/search?q=",$B252,"&amp;verified=true"),CONCATENATE("Exploit-DB ",$B252," link"))</f>
        <v/>
      </c>
      <c r="V252" s="49" t="inlineStr">
        <is>
          <t>None found</t>
        </is>
      </c>
      <c r="W252" s="49" t="inlineStr">
        <is>
          <t>PROCEED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75" t="n">
        <v>44700.65489659642</v>
      </c>
      <c r="F253" s="34" t="inlineStr">
        <is>
          <t>3.1.5</t>
        </is>
      </c>
      <c r="G253" s="76" t="inlineStr">
        <is>
          <t>https://pypi.org/project/openpyxl/3.1.5/</t>
        </is>
      </c>
      <c r="H253" s="75" t="n">
        <v>45471.58589307144</v>
      </c>
      <c r="I253" s="77" t="inlineStr">
        <is>
          <t>et-xmlfile</t>
        </is>
      </c>
      <c r="J253" s="77" t="inlineStr">
        <is>
          <t>5 - Production/Stable</t>
        </is>
      </c>
      <c r="K253" s="78" t="n"/>
      <c r="L253" s="79" t="inlineStr">
        <is>
          <t>https://github.com/advisories?query=ecosystem%3Apip%20openpyxl</t>
        </is>
      </c>
      <c r="M253" s="80" t="inlineStr">
        <is>
          <t>GitHub Security Advisory Analysis: FOUND - Multiple advisories affect openpyxl, including vulnerabilities impacting version 3.0.10 (notably CVE-2023-29736, CVE-2023-40164, and CVE-2024-23313). Severity: HIGH. Current version 3.0.10: AFFECTED. Recommendation: ACTION_NEEDED—update to the latest patched version immediately.</t>
        </is>
      </c>
      <c r="N253" s="28" t="n"/>
      <c r="O253" s="81" t="inlineStr">
        <is>
          <t>https://nvd.nist.gov/vuln/search/results?form_type=Advanced&amp;results_type=overview&amp;search_type=all&amp;query=openpyxl</t>
        </is>
      </c>
      <c r="P253" s="82" t="inlineStr">
        <is>
          <t>None found</t>
        </is>
      </c>
      <c r="Q253" s="81" t="inlineStr">
        <is>
          <t>https://cve.mitre.org/cgi-bin/cvekey.cgi?keyword=openpyxl</t>
        </is>
      </c>
      <c r="R253" s="83" t="inlineStr">
        <is>
          <t>SAFE - 1 MITRE CVEs found but v3.0.10 not affected</t>
        </is>
      </c>
      <c r="S253" s="81" t="inlineStr">
        <is>
          <t>https://security.snyk.io/vuln/pip/openpyxl</t>
        </is>
      </c>
      <c r="T253" s="82" t="inlineStr">
        <is>
          <t>None found</t>
        </is>
      </c>
      <c r="U253" s="81" t="inlineStr">
        <is>
          <t>https://www.exploit-db.com/search?text=openpyxl</t>
        </is>
      </c>
      <c r="V253" s="49" t="inlineStr">
        <is>
          <t>None found</t>
        </is>
      </c>
      <c r="W253" s="84" t="inlineStr">
        <is>
          <t>Update from 3.0.10 to 3.1.5 | SECURITY RISK: 2 vulnerabilities found | HIGH PRIORITY: HIGH severity vulnerabilities detected | Sources: GitHub Advisory: 1 (HIGH), MITRE CVE: 1 (NONE) | Review security advisories before deployment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27" t="n">
        <v>44678</v>
      </c>
      <c r="F254" s="55" t="inlineStr">
        <is>
          <t>4.1.0</t>
        </is>
      </c>
      <c r="G254" s="61">
        <f>HYPERLINK(_xlfn.CONCAT("https://pypi.org/project/",$B254,"/",$F254))</f>
        <v/>
      </c>
      <c r="H254" s="32" t="n">
        <v>44678</v>
      </c>
      <c r="I254" s="47" t="inlineStr">
        <is>
          <t>Python &gt;=3.7</t>
        </is>
      </c>
      <c r="J254" s="47" t="inlineStr">
        <is>
          <t>5 - Production/ Stable</t>
        </is>
      </c>
      <c r="K254" s="29" t="inlineStr">
        <is>
          <t>https://github.com/rspeer/ordered-set</t>
        </is>
      </c>
      <c r="L254" s="29">
        <f>HYPERLINK(_xlfn.CONCAT($K254,"/security"))</f>
        <v/>
      </c>
      <c r="M254" s="55" t="inlineStr">
        <is>
          <t>No published security advisories</t>
        </is>
      </c>
      <c r="N254" s="28" t="n"/>
      <c r="O254" s="29">
        <f>HYPERLINK(_xlfn.CONCAT("https://nvd.nist.gov/vuln/search/results?form_type=Basic&amp;results_type=overview&amp;query=",$B254,"&amp;search_type=all&amp;isCpeNameSearch=false"),CONCATENATE("NVD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49" t="inlineStr">
        <is>
          <t>None found</t>
        </is>
      </c>
      <c r="U254" s="29">
        <f>HYPERLINK(CONCATENATE("https://www.exploit-db.com/search?q=",$B254,"&amp;verified=true"),CONCATENATE("Exploit-DB ",$B254," link"))</f>
        <v/>
      </c>
      <c r="V254" s="49" t="inlineStr">
        <is>
          <t>None found</t>
        </is>
      </c>
      <c r="W254" s="49" t="inlineStr">
        <is>
          <t>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27" t="n">
        <v>44935</v>
      </c>
      <c r="F255" s="34" t="n">
        <v>25</v>
      </c>
      <c r="G255" s="61">
        <f>HYPERLINK(_xlfn.CONCAT("https://pypi.org/project/",$B255,"/",$F255))</f>
        <v/>
      </c>
      <c r="H255" s="32" t="n">
        <v>45766</v>
      </c>
      <c r="I255" s="47" t="inlineStr">
        <is>
          <t>Python &gt;=3.8</t>
        </is>
      </c>
      <c r="J255" s="47" t="inlineStr">
        <is>
          <t>5 - Production/ Stable</t>
        </is>
      </c>
      <c r="K255" s="29" t="inlineStr">
        <is>
          <t>https://github.com/pypa/packaging</t>
        </is>
      </c>
      <c r="L255" s="29">
        <f>HYPERLINK(_xlfn.CONCAT($K255,"/security"))</f>
        <v/>
      </c>
      <c r="M255" s="55" t="inlineStr">
        <is>
          <t>No published security advisories</t>
        </is>
      </c>
      <c r="N255" s="28" t="n"/>
      <c r="O255" s="29">
        <f>HYPERLINK(_xlfn.CONCAT("https://nvd.nist.gov/vuln/search/results?form_type=Basic&amp;results_type=overview&amp;query=",$B255,"&amp;search_type=all&amp;isCpeNameSearch=false"),CONCATENATE("NVD NIST ",$B255," link"))</f>
        <v/>
      </c>
      <c r="P255" s="64" t="inlineStr">
        <is>
          <t>REVIEW - large number of entries returned</t>
        </is>
      </c>
      <c r="Q255" s="29">
        <f>HYPERLINK(CONCATENATE("https://cve.mitre.org/cgi-bin/cvekey.cgi?keyword=",$B255),CONCATENATE("CVE MITRE ",$B255," link"))</f>
        <v/>
      </c>
      <c r="R255" s="64" t="inlineStr">
        <is>
          <t>REVIEW - large number of entries returned</t>
        </is>
      </c>
      <c r="S255" s="29">
        <f>HYPERLINK(CONCATENATE("https://security.snyk.io/vuln/pip?search=",$B255),CONCATENATE("Snyk ",$B255," link"))</f>
        <v/>
      </c>
      <c r="T255" s="49" t="inlineStr">
        <is>
          <t>None found</t>
        </is>
      </c>
      <c r="U255" s="29">
        <f>HYPERLINK(CONCATENATE("https://www.exploit-db.com/search?q=",$B255,"&amp;verified=true"),CONCATENATE("Exploit-DB ",$B255," link"))</f>
        <v/>
      </c>
      <c r="V255" s="49" t="inlineStr">
        <is>
          <t>None found</t>
        </is>
      </c>
      <c r="W255" s="64" t="inlineStr">
        <is>
          <t>REVIEW - large number of entries returned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27" t="n">
        <v>45393</v>
      </c>
      <c r="F256" s="34" t="inlineStr">
        <is>
          <t>2.3.0</t>
        </is>
      </c>
      <c r="G256" s="61">
        <f>HYPERLINK(_xlfn.CONCAT("https://pypi.org/project/",$B256,"/",$F256))</f>
        <v/>
      </c>
      <c r="H256" s="32" t="n">
        <v>45813</v>
      </c>
      <c r="I256" s="47" t="inlineStr">
        <is>
          <t>Python &gt;=3.9</t>
        </is>
      </c>
      <c r="J256" s="47" t="inlineStr">
        <is>
          <t>5 - Production/ Stable</t>
        </is>
      </c>
      <c r="K256" s="29" t="inlineStr">
        <is>
          <t>https://github.com/pandas-dev/pandas</t>
        </is>
      </c>
      <c r="L256" s="29">
        <f>HYPERLINK(_xlfn.CONCAT($K256,"/security"))</f>
        <v/>
      </c>
      <c r="M256" s="55" t="inlineStr">
        <is>
          <t>No published security advisories</t>
        </is>
      </c>
      <c r="N256" s="28" t="n"/>
      <c r="O256" s="29">
        <f>HYPERLINK(_xlfn.CONCAT("https://nvd.nist.gov/vuln/search/results?form_type=Basic&amp;results_type=overview&amp;query=",$B256,"&amp;search_type=all&amp;isCpeNameSearch=false"),CONCATENATE("NVD NIST ",$B256," link"))</f>
        <v/>
      </c>
      <c r="P256" s="36" t="inlineStr">
        <is>
          <t>Package version not listed</t>
        </is>
      </c>
      <c r="Q256" s="29">
        <f>HYPERLINK(CONCATENATE("https://cve.mitre.org/cgi-bin/cvekey.cgi?keyword=",$B256),CONCATENATE("CVE MITRE ",$B256," link"))</f>
        <v/>
      </c>
      <c r="R256" s="36" t="inlineStr">
        <is>
          <t>Package version not listed</t>
        </is>
      </c>
      <c r="S256" s="29">
        <f>HYPERLINK(CONCATENATE("https://security.snyk.io/vuln/pip?search=",$B256),CONCATENATE("Snyk ",$B256," link"))</f>
        <v/>
      </c>
      <c r="T256" s="36" t="inlineStr">
        <is>
          <t>Package version not listed</t>
        </is>
      </c>
      <c r="U256" s="29">
        <f>HYPERLINK(CONCATENATE("https://www.exploit-db.com/search?q=",$B256,"&amp;verified=true"),CONCATENATE("Exploit-DB ",$B256," link"))</f>
        <v/>
      </c>
      <c r="V256" s="49" t="inlineStr">
        <is>
          <t>None found</t>
        </is>
      </c>
      <c r="W256" s="49" t="inlineStr">
        <is>
          <t>PROCEED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27" t="n">
        <v>44453</v>
      </c>
      <c r="F257" s="34" t="inlineStr">
        <is>
          <t>1.5.1</t>
        </is>
      </c>
      <c r="G257" s="61">
        <f>HYPERLINK(_xlfn.CONCAT("https://pypi.org/project/",$B257,"/",$F257))</f>
        <v/>
      </c>
      <c r="H257" s="32" t="n">
        <v>45310</v>
      </c>
      <c r="I257" s="47" t="inlineStr">
        <is>
          <t>Python &gt;=2.7, !=3.0.*, !=3.1.*, !=3.2.*, !=3.3.*</t>
        </is>
      </c>
      <c r="J257" s="47" t="inlineStr">
        <is>
          <t>3 - Alpha</t>
        </is>
      </c>
      <c r="K257" s="29" t="inlineStr">
        <is>
          <t>https://github.com/jgm/pandocfilters</t>
        </is>
      </c>
      <c r="L257" s="29">
        <f>HYPERLINK(_xlfn.CONCAT($K257,"/security"))</f>
        <v/>
      </c>
      <c r="M257" s="55" t="inlineStr">
        <is>
          <t>No published security advisories</t>
        </is>
      </c>
      <c r="N257" s="28" t="n"/>
      <c r="O257" s="29">
        <f>HYPERLINK(_xlfn.CONCAT("https://nvd.nist.gov/vuln/search/results?form_type=Basic&amp;results_type=overview&amp;query=",$B257,"&amp;search_type=all&amp;isCpeNameSearch=false"),CONCATENATE("NVD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49" t="inlineStr">
        <is>
          <t>None found</t>
        </is>
      </c>
      <c r="U257" s="29">
        <f>HYPERLINK(CONCATENATE("https://www.exploit-db.com/search?q=",$B257,"&amp;verified=true"),CONCATENATE("Exploit-DB ",$B257," link"))</f>
        <v/>
      </c>
      <c r="V257" s="49" t="inlineStr">
        <is>
          <t>None found</t>
        </is>
      </c>
      <c r="W257" s="49" t="inlineStr">
        <is>
          <t>PROCEED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27" t="n">
        <v>45083</v>
      </c>
      <c r="F258" s="34" t="inlineStr">
        <is>
          <t>1.7.2</t>
        </is>
      </c>
      <c r="G258" s="61">
        <f>HYPERLINK(_xlfn.CONCAT("https://pypi.org/project/",$B258,"/",$F258))</f>
        <v/>
      </c>
      <c r="H258" s="32" t="n">
        <v>45835</v>
      </c>
      <c r="I258" s="47" t="inlineStr">
        <is>
          <t>Python &gt;=3.10</t>
        </is>
      </c>
      <c r="J258" s="47" t="inlineStr">
        <is>
          <t>5 - Production/ Stable</t>
        </is>
      </c>
      <c r="K258" s="29" t="inlineStr">
        <is>
          <t>https://github.com/holoviz/panel</t>
        </is>
      </c>
      <c r="L258" s="29">
        <f>HYPERLINK(_xlfn.CONCAT($K258,"/security"))</f>
        <v/>
      </c>
      <c r="M258" s="55" t="inlineStr">
        <is>
          <t>No published security advisories</t>
        </is>
      </c>
      <c r="N258" s="28" t="n"/>
      <c r="O258" s="29">
        <f>HYPERLINK(_xlfn.CONCAT("https://nvd.nist.gov/vuln/search/results?form_type=Basic&amp;results_type=overview&amp;query=",$B258,"&amp;search_type=all&amp;isCpeNameSearch=false"),CONCATENATE("NVD NIST ",$B258," link"))</f>
        <v/>
      </c>
      <c r="P258" s="64" t="inlineStr">
        <is>
          <t>REVIEW - large number of entries returned</t>
        </is>
      </c>
      <c r="Q258" s="29">
        <f>HYPERLINK(CONCATENATE("https://cve.mitre.org/cgi-bin/cvekey.cgi?keyword=",$B258),CONCATENATE("CVE MITRE ",$B258," link"))</f>
        <v/>
      </c>
      <c r="R258" s="64" t="inlineStr">
        <is>
          <t>REVIEW - large number of entries returned</t>
        </is>
      </c>
      <c r="S258" s="29">
        <f>HYPERLINK(CONCATENATE("https://security.snyk.io/vuln/pip?search=",$B258),CONCATENATE("Snyk ",$B258," link"))</f>
        <v/>
      </c>
      <c r="T258" s="36" t="inlineStr">
        <is>
          <t>Package version not listed</t>
        </is>
      </c>
      <c r="U258" s="29">
        <f>HYPERLINK(CONCATENATE("https://www.exploit-db.com/search?q=",$B258,"&amp;verified=true"),CONCATENATE("Exploit-DB ",$B258," link"))</f>
        <v/>
      </c>
      <c r="V258" s="36" t="inlineStr">
        <is>
          <t>Package version not listed</t>
        </is>
      </c>
      <c r="W258" s="64" t="inlineStr">
        <is>
          <t>REVIEW - large number of entries returned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27" t="n">
        <v>44999</v>
      </c>
      <c r="F259" s="34" t="inlineStr">
        <is>
          <t>2.2.1</t>
        </is>
      </c>
      <c r="G259" s="61">
        <f>HYPERLINK(_xlfn.CONCAT("https://pypi.org/project/",$B259,"/",$F259))</f>
        <v/>
      </c>
      <c r="H259" s="32" t="n">
        <v>45820</v>
      </c>
      <c r="I259" s="47" t="inlineStr">
        <is>
          <t>Python &gt;=2.7</t>
        </is>
      </c>
      <c r="J259" s="47" t="inlineStr">
        <is>
          <t>5 - Production/ Stable</t>
        </is>
      </c>
      <c r="K259" s="29" t="inlineStr">
        <is>
          <t>https://github.com/holoviz/param</t>
        </is>
      </c>
      <c r="L259" s="29">
        <f>HYPERLINK(_xlfn.CONCAT($K259,"/security"))</f>
        <v/>
      </c>
      <c r="M259" s="55" t="inlineStr">
        <is>
          <t>No published security advisories</t>
        </is>
      </c>
      <c r="N259" s="28" t="n"/>
      <c r="O259" s="29">
        <f>HYPERLINK(_xlfn.CONCAT("https://nvd.nist.gov/vuln/search/results?form_type=Basic&amp;results_type=overview&amp;query=",$B259,"&amp;search_type=all&amp;isCpeNameSearch=false"),CONCATENATE("NVD NIST ",$B259," link"))</f>
        <v/>
      </c>
      <c r="P259" s="64" t="inlineStr">
        <is>
          <t>REVIEW - large number of entries returned</t>
        </is>
      </c>
      <c r="Q259" s="29">
        <f>HYPERLINK(CONCATENATE("https://cve.mitre.org/cgi-bin/cvekey.cgi?keyword=",$B259),CONCATENATE("CVE MITRE ",$B259," link"))</f>
        <v/>
      </c>
      <c r="R259" s="64" t="inlineStr">
        <is>
          <t>REVIEW - large number of entries returned</t>
        </is>
      </c>
      <c r="S259" s="29">
        <f>HYPERLINK(CONCATENATE("https://security.snyk.io/vuln/pip?search=",$B259),CONCATENATE("Snyk ",$B259," link"))</f>
        <v/>
      </c>
      <c r="T259" s="36" t="inlineStr">
        <is>
          <t>Package version not listed</t>
        </is>
      </c>
      <c r="U259" s="29">
        <f>HYPERLINK(CONCATENATE("https://www.exploit-db.com/search?q=",$B259,"&amp;verified=true"),CONCATENATE("Exploit-DB ",$B259," link"))</f>
        <v/>
      </c>
      <c r="V259" s="36" t="inlineStr">
        <is>
          <t>Package version not listed</t>
        </is>
      </c>
      <c r="W259" s="64" t="inlineStr">
        <is>
          <t>REVIEW - large number of entries returned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27" t="n">
        <v>44529</v>
      </c>
      <c r="F260" s="34" t="inlineStr">
        <is>
          <t>3.5.1</t>
        </is>
      </c>
      <c r="G260" s="61">
        <f>HYPERLINK(_xlfn.CONCAT("https://pypi.org/project/",$B260,"/",$F260))</f>
        <v/>
      </c>
      <c r="H260" s="32" t="n">
        <v>45692</v>
      </c>
      <c r="I260" s="47" t="inlineStr">
        <is>
          <t>Python &gt;=3.6</t>
        </is>
      </c>
      <c r="J260" s="47" t="inlineStr">
        <is>
          <t>5 - Production/ Stable</t>
        </is>
      </c>
      <c r="K260" s="29" t="inlineStr">
        <is>
          <t>https://github.com/paramiko/paramiko</t>
        </is>
      </c>
      <c r="L260" s="29">
        <f>HYPERLINK(_xlfn.CONCAT($K260,"/security"))</f>
        <v/>
      </c>
      <c r="M260" s="55" t="inlineStr">
        <is>
          <t>No published security advisories</t>
        </is>
      </c>
      <c r="N260" s="65" t="inlineStr">
        <is>
          <t>CVE-2023-48795 (&lt;3.4.0)
CVE-2022-24302 (affecting &lt;2.8.1)</t>
        </is>
      </c>
      <c r="O260" s="29">
        <f>HYPERLINK(_xlfn.CONCAT("https://nvd.nist.gov/vuln/search/results?form_type=Basic&amp;results_type=overview&amp;query=",$B260,"&amp;search_type=all&amp;isCpeNameSearch=false"),CONCATENATE("NVD NIST ",$B260," link"))</f>
        <v/>
      </c>
      <c r="P260" s="36" t="inlineStr">
        <is>
          <t>Package version not listed</t>
        </is>
      </c>
      <c r="Q260" s="29">
        <f>HYPERLINK(CONCATENATE("https://cve.mitre.org/cgi-bin/cvekey.cgi?keyword=",$B260),CONCATENATE("CVE MITRE ",$B260," link"))</f>
        <v/>
      </c>
      <c r="R260" s="36" t="inlineStr">
        <is>
          <t>Package version not listed</t>
        </is>
      </c>
      <c r="S260" s="29">
        <f>HYPERLINK(CONCATENATE("https://security.snyk.io/vuln/pip?search=",$B260),CONCATENATE("Snyk ",$B260," link"))</f>
        <v/>
      </c>
      <c r="T260" s="36" t="inlineStr">
        <is>
          <t>Package version not listed</t>
        </is>
      </c>
      <c r="U260" s="29">
        <f>HYPERLINK(CONCATENATE("https://www.exploit-db.com/search?q=",$B260,"&amp;verified=true"),CONCATENATE("Exploit-DB ",$B260," link"))</f>
        <v/>
      </c>
      <c r="V260" s="49" t="inlineStr">
        <is>
          <t>None found</t>
        </is>
      </c>
      <c r="W260" s="49" t="inlineStr">
        <is>
          <t>PROCEED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27" t="n">
        <v>43983</v>
      </c>
      <c r="F261" s="34" t="n">
        <v>2.6</v>
      </c>
      <c r="G261" s="61">
        <f>HYPERLINK(_xlfn.CONCAT("https://pypi.org/project/",$B261,"/",$F261))</f>
        <v/>
      </c>
      <c r="H261" s="32" t="n">
        <v>43983</v>
      </c>
      <c r="I261" s="47" t="inlineStr">
        <is>
          <t>n/a</t>
        </is>
      </c>
      <c r="J261" s="47" t="inlineStr">
        <is>
          <t>5 - Production/ Stable</t>
        </is>
      </c>
      <c r="K261" s="29" t="inlineStr">
        <is>
          <t>https://github.com/bear/parsedatetime</t>
        </is>
      </c>
      <c r="L261" s="29">
        <f>HYPERLINK(_xlfn.CONCAT($K261,"/security"))</f>
        <v/>
      </c>
      <c r="M261" s="55" t="inlineStr">
        <is>
          <t>No published security advisories</t>
        </is>
      </c>
      <c r="N261" s="28" t="n"/>
      <c r="O261" s="29">
        <f>HYPERLINK(_xlfn.CONCAT("https://nvd.nist.gov/vuln/search/results?form_type=Basic&amp;results_type=overview&amp;query=",$B261,"&amp;search_type=all&amp;isCpeNameSearch=false"),CONCATENATE("NVD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49" t="inlineStr">
        <is>
          <t>None found</t>
        </is>
      </c>
      <c r="U261" s="29">
        <f>HYPERLINK(CONCATENATE("https://www.exploit-db.com/search?q=",$B261,"&amp;verified=true"),CONCATENATE("Exploit-DB ",$B261," link"))</f>
        <v/>
      </c>
      <c r="V261" s="49" t="inlineStr">
        <is>
          <t>None found</t>
        </is>
      </c>
      <c r="W261" s="49" t="inlineStr">
        <is>
          <t>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27" t="n">
        <v>43959</v>
      </c>
      <c r="F262" s="34" t="inlineStr">
        <is>
          <t>1.10.0</t>
        </is>
      </c>
      <c r="G262" s="61">
        <f>HYPERLINK(_xlfn.CONCAT("https://pypi.org/project/",$B262,"/",$F262))</f>
        <v/>
      </c>
      <c r="H262" s="32" t="n">
        <v>45826</v>
      </c>
      <c r="I262" s="47" t="inlineStr">
        <is>
          <t>Python &gt;=3.9</t>
        </is>
      </c>
      <c r="J262" s="47" t="inlineStr">
        <is>
          <t>5 - Production/ Stable</t>
        </is>
      </c>
      <c r="K262" s="29" t="inlineStr">
        <is>
          <t>https://github.com/scrapy/parsel</t>
        </is>
      </c>
      <c r="L262" s="29">
        <f>HYPERLINK(_xlfn.CONCAT($K262,"/security"))</f>
        <v/>
      </c>
      <c r="M262" s="55" t="inlineStr">
        <is>
          <t>No published security advisories</t>
        </is>
      </c>
      <c r="N262" s="28" t="n"/>
      <c r="O262" s="29">
        <f>HYPERLINK(_xlfn.CONCAT("https://nvd.nist.gov/vuln/search/results?form_type=Basic&amp;results_type=overview&amp;query=",$B262,"&amp;search_type=all&amp;isCpeNameSearch=false"),CONCATENATE("NVD NIST ",$B262," link"))</f>
        <v/>
      </c>
      <c r="P262" s="36" t="inlineStr">
        <is>
          <t>Package version not listed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49" t="inlineStr">
        <is>
          <t>None found</t>
        </is>
      </c>
      <c r="U262" s="29">
        <f>HYPERLINK(CONCATENATE("https://www.exploit-db.com/search?q=",$B262,"&amp;verified=true"),CONCATENATE("Exploit-DB ",$B262," link"))</f>
        <v/>
      </c>
      <c r="V262" s="49" t="inlineStr">
        <is>
          <t>None found</t>
        </is>
      </c>
      <c r="W262" s="49" t="inlineStr">
        <is>
          <t>PROCEED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27" t="n">
        <v>44531</v>
      </c>
      <c r="F263" s="34" t="inlineStr">
        <is>
          <t>0.8.4</t>
        </is>
      </c>
      <c r="G263" s="61">
        <f>HYPERLINK(_xlfn.CONCAT("https://pypi.org/project/",$B263,"/",$F263))</f>
        <v/>
      </c>
      <c r="H263" s="32" t="n">
        <v>45387</v>
      </c>
      <c r="I263" s="47" t="inlineStr">
        <is>
          <t>Python &gt;=3.6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29">
        <f>HYPERLINK(_xlfn.CONCAT($K263,"/security"))</f>
        <v/>
      </c>
      <c r="M263" s="55" t="inlineStr">
        <is>
          <t>No published security advisories</t>
        </is>
      </c>
      <c r="N263" s="28" t="n"/>
      <c r="O263" s="29">
        <f>HYPERLINK(_xlfn.CONCAT("https://nvd.nist.gov/vuln/search/results?form_type=Basic&amp;results_type=overview&amp;query=",$B263,"&amp;search_type=all&amp;isCpeNameSearch=false"),CONCATENATE("NVD NIST ",$B263," link"))</f>
        <v/>
      </c>
      <c r="P263" s="36" t="inlineStr">
        <is>
          <t>Package version not listed</t>
        </is>
      </c>
      <c r="Q263" s="29">
        <f>HYPERLINK(CONCATENATE("https://cve.mitre.org/cgi-bin/cvekey.cgi?keyword=",$B263),CONCATENATE("CVE MITRE ",$B263," link"))</f>
        <v/>
      </c>
      <c r="R263" s="36" t="inlineStr">
        <is>
          <t>Package version not listed</t>
        </is>
      </c>
      <c r="S263" s="29">
        <f>HYPERLINK(CONCATENATE("https://security.snyk.io/vuln/pip?search=",$B263),CONCATENATE("Snyk ",$B263," link"))</f>
        <v/>
      </c>
      <c r="T263" s="49" t="inlineStr">
        <is>
          <t>None found</t>
        </is>
      </c>
      <c r="U263" s="29">
        <f>HYPERLINK(CONCATENATE("https://www.exploit-db.com/search?q=",$B263,"&amp;verified=true"),CONCATENATE("Exploit-DB ",$B263," link"))</f>
        <v/>
      </c>
      <c r="V263" s="49" t="inlineStr">
        <is>
          <t>None found</t>
        </is>
      </c>
      <c r="W263" s="49" t="inlineStr">
        <is>
          <t>PROCEED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27" t="n">
        <v>44295</v>
      </c>
      <c r="F264" s="34" t="inlineStr">
        <is>
          <t>1.4.2</t>
        </is>
      </c>
      <c r="G264" s="61">
        <f>HYPERLINK(_xlfn.CONCAT("https://pypi.org/project/",$B264,"/",$F264))</f>
        <v/>
      </c>
      <c r="H264" s="32" t="n">
        <v>45419</v>
      </c>
      <c r="I264" s="47" t="inlineStr">
        <is>
          <t>Python &gt;=3.9</t>
        </is>
      </c>
      <c r="J264" s="47" t="inlineStr">
        <is>
          <t>n/a</t>
        </is>
      </c>
      <c r="K264" s="29" t="inlineStr">
        <is>
          <t>https://github.com/dask/partd/</t>
        </is>
      </c>
      <c r="L264" s="29">
        <f>HYPERLINK(_xlfn.CONCAT($K264,"/security"))</f>
        <v/>
      </c>
      <c r="M264" s="55" t="inlineStr">
        <is>
          <t>No published security advisories</t>
        </is>
      </c>
      <c r="N264" s="28" t="n"/>
      <c r="O264" s="29">
        <f>HYPERLINK(_xlfn.CONCAT("https://nvd.nist.gov/vuln/search/results?form_type=Basic&amp;results_type=overview&amp;query=",$B264,"&amp;search_type=all&amp;isCpeNameSearch=false"),CONCATENATE("NVD NIST ",$B264," link"))</f>
        <v/>
      </c>
      <c r="P264" s="36" t="inlineStr">
        <is>
          <t>Package version not listed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49" t="inlineStr">
        <is>
          <t>None found</t>
        </is>
      </c>
      <c r="U264" s="29">
        <f>HYPERLINK(CONCATENATE("https://www.exploit-db.com/search?q=",$B264,"&amp;verified=true"),CONCATENATE("Exploit-DB ",$B264," link"))</f>
        <v/>
      </c>
      <c r="V264" s="49" t="inlineStr">
        <is>
          <t>None found</t>
        </is>
      </c>
      <c r="W264" s="49" t="inlineStr">
        <is>
          <t>PROCEED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27" t="n">
        <v>45084</v>
      </c>
      <c r="F265" s="34" t="inlineStr">
        <is>
          <t>17.1.0</t>
        </is>
      </c>
      <c r="G265" s="61">
        <f>HYPERLINK(_xlfn.CONCAT("https://pypi.org/project/",$B265,"/",$F265))</f>
        <v/>
      </c>
      <c r="H265" s="32" t="n">
        <v>45655</v>
      </c>
      <c r="I265" s="47" t="inlineStr">
        <is>
          <t>Python &gt;=3.9</t>
        </is>
      </c>
      <c r="J265" s="47" t="inlineStr">
        <is>
          <t>5 - Production/ Stable</t>
        </is>
      </c>
      <c r="K265" s="29" t="inlineStr">
        <is>
          <t>https://github.com/jaraco/path</t>
        </is>
      </c>
      <c r="L265" s="29">
        <f>HYPERLINK(_xlfn.CONCAT($K265,"/security"))</f>
        <v/>
      </c>
      <c r="M265" s="55" t="inlineStr">
        <is>
          <t>No published security advisories</t>
        </is>
      </c>
      <c r="N265" s="28" t="n"/>
      <c r="O265" s="29">
        <f>HYPERLINK(_xlfn.CONCAT("https://nvd.nist.gov/vuln/search/results?form_type=Basic&amp;results_type=overview&amp;query=",$B265,"&amp;search_type=all&amp;isCpeNameSearch=false"),CONCATENATE("NVD NIST ",$B265," link"))</f>
        <v/>
      </c>
      <c r="P265" s="64" t="inlineStr">
        <is>
          <t>REVIEW - large number of entries returned</t>
        </is>
      </c>
      <c r="Q265" s="29">
        <f>HYPERLINK(CONCATENATE("https://cve.mitre.org/cgi-bin/cvekey.cgi?keyword=",$B265),CONCATENATE("CVE MITRE ",$B265," link"))</f>
        <v/>
      </c>
      <c r="R265" s="64" t="inlineStr">
        <is>
          <t>REVIEW - large number of entries returned</t>
        </is>
      </c>
      <c r="S265" s="29">
        <f>HYPERLINK(CONCATENATE("https://security.snyk.io/vuln/pip?search=",$B265),CONCATENATE("Snyk ",$B265," link"))</f>
        <v/>
      </c>
      <c r="T265" s="36" t="inlineStr">
        <is>
          <t>Package version not listed</t>
        </is>
      </c>
      <c r="U265" s="29">
        <f>HYPERLINK(CONCATENATE("https://www.exploit-db.com/search?q=",$B265,"&amp;verified=true"),CONCATENATE("Exploit-DB ",$B265," link"))</f>
        <v/>
      </c>
      <c r="V265" s="36" t="inlineStr">
        <is>
          <t>Package version not listed</t>
        </is>
      </c>
      <c r="W265" s="64" t="inlineStr">
        <is>
          <t>REVIEW - large number of entries returned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27" t="n">
        <v>41886</v>
      </c>
      <c r="F266" s="34" t="inlineStr">
        <is>
          <t>1.0.1</t>
        </is>
      </c>
      <c r="G266" s="61">
        <f>HYPERLINK(_xlfn.CONCAT("https://pypi.org/project/",$B266,"/",$F266))</f>
        <v/>
      </c>
      <c r="H266" s="32" t="n">
        <v>41886</v>
      </c>
      <c r="I266" s="47" t="inlineStr">
        <is>
          <t>n/a</t>
        </is>
      </c>
      <c r="J266" s="47" t="inlineStr">
        <is>
          <t>5 - Production/ Stable</t>
        </is>
      </c>
      <c r="K266" s="74" t="inlineStr">
        <is>
          <t>https://github.com/budlight/pathlib</t>
        </is>
      </c>
      <c r="L266" s="29">
        <f>HYPERLINK(_xlfn.CONCAT($K266,"/security"))</f>
        <v/>
      </c>
      <c r="M266" s="55" t="inlineStr">
        <is>
          <t>No published security advisories</t>
        </is>
      </c>
      <c r="N266" s="65" t="inlineStr">
        <is>
          <t>ARCHIVED</t>
        </is>
      </c>
      <c r="O266" s="29">
        <f>HYPERLINK(_xlfn.CONCAT("https://nvd.nist.gov/vuln/search/results?form_type=Basic&amp;results_type=overview&amp;query=",$B266,"&amp;search_type=all&amp;isCpeNameSearch=false"),CONCATENATE("NVD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49" t="inlineStr">
        <is>
          <t>None found</t>
        </is>
      </c>
      <c r="U266" s="29">
        <f>HYPERLINK(CONCATENATE("https://www.exploit-db.com/search?q=",$B266,"&amp;verified=true"),CONCATENATE("Exploit-DB ",$B266," link"))</f>
        <v/>
      </c>
      <c r="V266" s="49" t="inlineStr">
        <is>
          <t>None found</t>
        </is>
      </c>
      <c r="W266" s="49" t="inlineStr">
        <is>
          <t>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27" t="n">
        <v>44603</v>
      </c>
      <c r="F267" s="34" t="inlineStr">
        <is>
          <t>2.3.7.post1</t>
        </is>
      </c>
      <c r="G267" s="61">
        <f>HYPERLINK(_xlfn.CONCAT("https://pypi.org/project/",$B267,"/",$F267))</f>
        <v/>
      </c>
      <c r="H267" s="32" t="n">
        <v>44603</v>
      </c>
      <c r="I267" s="47" t="inlineStr">
        <is>
          <t>n/a</t>
        </is>
      </c>
      <c r="J267" s="47" t="inlineStr">
        <is>
          <t>5 - Production/ Stable</t>
        </is>
      </c>
      <c r="K267" s="29" t="inlineStr">
        <is>
          <t>https://github.com/jazzband/pathlib2</t>
        </is>
      </c>
      <c r="L267" s="29">
        <f>HYPERLINK(_xlfn.CONCAT($K267,"/security"))</f>
        <v/>
      </c>
      <c r="M267" s="55" t="inlineStr">
        <is>
          <t>No published security advisories</t>
        </is>
      </c>
      <c r="N267" s="28" t="n"/>
      <c r="O267" s="29">
        <f>HYPERLINK(_xlfn.CONCAT("https://nvd.nist.gov/vuln/search/results?form_type=Basic&amp;results_type=overview&amp;query=",$B267,"&amp;search_type=all&amp;isCpeNameSearch=false"),CONCATENATE("NVD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49" t="inlineStr">
        <is>
          <t>None found</t>
        </is>
      </c>
      <c r="U267" s="29">
        <f>HYPERLINK(CONCATENATE("https://www.exploit-db.com/search?q=",$B267,"&amp;verified=true"),CONCATENATE("Exploit-DB ",$B267," link"))</f>
        <v/>
      </c>
      <c r="V267" s="49" t="inlineStr">
        <is>
          <t>None found</t>
        </is>
      </c>
      <c r="W267" s="49" t="inlineStr">
        <is>
          <t>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27" t="n">
        <v>44905</v>
      </c>
      <c r="F268" s="34" t="inlineStr">
        <is>
          <t>0.12.1</t>
        </is>
      </c>
      <c r="G268" s="61">
        <f>HYPERLINK(_xlfn.CONCAT("https://pypi.org/project/",$B268,"/",$F268))</f>
        <v/>
      </c>
      <c r="H268" s="32" t="n">
        <v>45271</v>
      </c>
      <c r="I268" s="47" t="inlineStr">
        <is>
          <t>Python &gt;=3.8</t>
        </is>
      </c>
      <c r="J268" s="47" t="inlineStr">
        <is>
          <t>4 - Beta</t>
        </is>
      </c>
      <c r="K268" s="29" t="inlineStr">
        <is>
          <t>https://github.com/cpburnz/python-pathspec</t>
        </is>
      </c>
      <c r="L268" s="29">
        <f>HYPERLINK(_xlfn.CONCAT($K268,"/security"))</f>
        <v/>
      </c>
      <c r="M268" s="55" t="inlineStr">
        <is>
          <t>No published security advisories</t>
        </is>
      </c>
      <c r="N268" s="28" t="n"/>
      <c r="O268" s="29">
        <f>HYPERLINK(_xlfn.CONCAT("https://nvd.nist.gov/vuln/search/results?form_type=Basic&amp;results_type=overview&amp;query=",$B268,"&amp;search_type=all&amp;isCpeNameSearch=false"),CONCATENATE("NVD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36" t="inlineStr">
        <is>
          <t>Package version not listed</t>
        </is>
      </c>
      <c r="S268" s="29">
        <f>HYPERLINK(CONCATENATE("https://security.snyk.io/vuln/pip?search=",$B268),CONCATENATE("Snyk ",$B268," link"))</f>
        <v/>
      </c>
      <c r="T268" s="49" t="inlineStr">
        <is>
          <t>None found</t>
        </is>
      </c>
      <c r="U268" s="29">
        <f>HYPERLINK(CONCATENATE("https://www.exploit-db.com/search?q=",$B268,"&amp;verified=true"),CONCATENATE("Exploit-DB ",$B268," link"))</f>
        <v/>
      </c>
      <c r="V268" s="49" t="inlineStr">
        <is>
          <t>None found</t>
        </is>
      </c>
      <c r="W268" s="49" t="inlineStr">
        <is>
          <t>PROCEED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27" t="n">
        <v>40780</v>
      </c>
      <c r="F269" s="55" t="inlineStr">
        <is>
          <t>0.1.2</t>
        </is>
      </c>
      <c r="G269" s="61">
        <f>HYPERLINK(_xlfn.CONCAT("https://pypi.org/project/",$B269,"/",$F269))</f>
        <v/>
      </c>
      <c r="H269" s="32" t="n">
        <v>40780</v>
      </c>
      <c r="I269" s="47" t="inlineStr">
        <is>
          <t>n/a</t>
        </is>
      </c>
      <c r="J269" s="47" t="inlineStr">
        <is>
          <t>3 - Alpha</t>
        </is>
      </c>
      <c r="K269" s="29" t="inlineStr">
        <is>
          <t>https://github.com/gorakhargosh/pathtools</t>
        </is>
      </c>
      <c r="L269" s="29">
        <f>HYPERLINK(_xlfn.CONCAT($K269,"/security"))</f>
        <v/>
      </c>
      <c r="M269" s="55" t="inlineStr">
        <is>
          <t>No published security advisories</t>
        </is>
      </c>
      <c r="N269" s="28" t="n"/>
      <c r="O269" s="29">
        <f>HYPERLINK(_xlfn.CONCAT("https://nvd.nist.gov/vuln/search/results?form_type=Basic&amp;results_type=overview&amp;query=",$B269,"&amp;search_type=all&amp;isCpeNameSearch=false"),CONCATENATE("NVD NIST ",$B269," link"))</f>
        <v/>
      </c>
      <c r="P269" s="36" t="inlineStr">
        <is>
          <t>Package version not listed</t>
        </is>
      </c>
      <c r="Q269" s="29">
        <f>HYPERLINK(CONCATENATE("https://cve.mitre.org/cgi-bin/cvekey.cgi?keyword=",$B269),CONCATENATE("CVE MITRE ",$B269," link"))</f>
        <v/>
      </c>
      <c r="R269" s="36" t="inlineStr">
        <is>
          <t>Package version not listed</t>
        </is>
      </c>
      <c r="S269" s="29">
        <f>HYPERLINK(CONCATENATE("https://security.snyk.io/vuln/pip?search=",$B269),CONCATENATE("Snyk ",$B269," link"))</f>
        <v/>
      </c>
      <c r="T269" s="49" t="inlineStr">
        <is>
          <t>None found</t>
        </is>
      </c>
      <c r="U269" s="29">
        <f>HYPERLINK(CONCATENATE("https://www.exploit-db.com/search?q=",$B269,"&amp;verified=true"),CONCATENATE("Exploit-DB ",$B269," link"))</f>
        <v/>
      </c>
      <c r="V269" s="49" t="inlineStr">
        <is>
          <t>None found</t>
        </is>
      </c>
      <c r="W269" s="49" t="inlineStr">
        <is>
          <t>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27" t="n">
        <v>44844</v>
      </c>
      <c r="F270" s="34" t="inlineStr">
        <is>
          <t>1.0.1</t>
        </is>
      </c>
      <c r="G270" s="61">
        <f>HYPERLINK(_xlfn.CONCAT("https://pypi.org/project/",$B270,"/",$F270))</f>
        <v/>
      </c>
      <c r="H270" s="32" t="n">
        <v>45609</v>
      </c>
      <c r="I270" s="47" t="inlineStr">
        <is>
          <t>Python &gt;=3.6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29">
        <f>HYPERLINK(_xlfn.CONCAT($K270,"/security"))</f>
        <v/>
      </c>
      <c r="M270" s="55" t="inlineStr">
        <is>
          <t>No published security advisories</t>
        </is>
      </c>
      <c r="N270" s="28" t="n"/>
      <c r="O270" s="29">
        <f>HYPERLINK(_xlfn.CONCAT("https://nvd.nist.gov/vuln/search/results?form_type=Basic&amp;results_type=overview&amp;query=",$B270,"&amp;search_type=all&amp;isCpeNameSearch=false"),CONCATENATE("NVD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49" t="inlineStr">
        <is>
          <t>None found</t>
        </is>
      </c>
      <c r="U270" s="29">
        <f>HYPERLINK(CONCATENATE("https://www.exploit-db.com/search?q=",$B270,"&amp;verified=true"),CONCATENATE("Exploit-DB ",$B270," link"))</f>
        <v/>
      </c>
      <c r="V270" s="49" t="inlineStr">
        <is>
          <t>None found</t>
        </is>
      </c>
      <c r="W270" s="49" t="inlineStr">
        <is>
          <t>PROCEED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27" t="n">
        <v>44964</v>
      </c>
      <c r="F271" s="34" t="inlineStr">
        <is>
          <t>2024.8.26</t>
        </is>
      </c>
      <c r="G271" s="61">
        <f>HYPERLINK(_xlfn.CONCAT("https://pypi.org/project/",$B271,"/",$F271))</f>
        <v/>
      </c>
      <c r="H271" s="32" t="n">
        <v>45531</v>
      </c>
      <c r="I271" s="47" t="inlineStr">
        <is>
          <t>Python &gt;=3.6.0</t>
        </is>
      </c>
      <c r="J271" s="47" t="inlineStr">
        <is>
          <t>5 - Production/ Stable</t>
        </is>
      </c>
      <c r="K271" s="29" t="inlineStr">
        <is>
          <t>https://github.com/erocarrera/pefile</t>
        </is>
      </c>
      <c r="L271" s="29">
        <f>HYPERLINK(_xlfn.CONCAT($K271,"/security"))</f>
        <v/>
      </c>
      <c r="M271" s="55" t="inlineStr">
        <is>
          <t>No published security advisories</t>
        </is>
      </c>
      <c r="N271" s="28" t="n"/>
      <c r="O271" s="29">
        <f>HYPERLINK(_xlfn.CONCAT("https://nvd.nist.gov/vuln/search/results?form_type=Basic&amp;results_type=overview&amp;query=",$B271,"&amp;search_type=all&amp;isCpeNameSearch=false"),CONCATENATE("NVD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49" t="inlineStr">
        <is>
          <t>None found</t>
        </is>
      </c>
      <c r="U271" s="29">
        <f>HYPERLINK(CONCATENATE("https://www.exploit-db.com/search?q=",$B271,"&amp;verified=true"),CONCATENATE("Exploit-DB ",$B271," link"))</f>
        <v/>
      </c>
      <c r="V271" s="49" t="inlineStr">
        <is>
          <t>None found</t>
        </is>
      </c>
      <c r="W271" s="49" t="inlineStr">
        <is>
          <t>PROCEED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27" t="n">
        <v>43033</v>
      </c>
      <c r="F272" s="34" t="inlineStr">
        <is>
          <t>1.7.1</t>
        </is>
      </c>
      <c r="G272" s="61">
        <f>HYPERLINK(_xlfn.CONCAT("https://pypi.org/project/",$B272,"/",$F272))</f>
        <v/>
      </c>
      <c r="H272" s="32" t="n">
        <v>43033</v>
      </c>
      <c r="I272" s="60" t="inlineStr">
        <is>
          <t>n/a</t>
        </is>
      </c>
      <c r="J272" s="47" t="inlineStr">
        <is>
          <t>5 - Production/ Stable</t>
        </is>
      </c>
      <c r="K272" s="29" t="inlineStr">
        <is>
          <t>https://github.com/PyCQA/pycodestyle</t>
        </is>
      </c>
      <c r="L272" s="29">
        <f>HYPERLINK(_xlfn.CONCAT($K272,"/security"))</f>
        <v/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29">
        <f>HYPERLINK(_xlfn.CONCAT("https://nvd.nist.gov/vuln/search/results?form_type=Basic&amp;results_type=overview&amp;query=",$B272,"&amp;search_type=all&amp;isCpeNameSearch=false"),CONCATENATE("NVD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36" t="inlineStr">
        <is>
          <t>Package version not listed</t>
        </is>
      </c>
      <c r="U272" s="29">
        <f>HYPERLINK(CONCATENATE("https://www.exploit-db.com/search?q=",$B272,"&amp;verified=true"),CONCATENATE("Exploit-DB ",$B272," link"))</f>
        <v/>
      </c>
      <c r="V272" s="49" t="inlineStr">
        <is>
          <t>None found</t>
        </is>
      </c>
      <c r="W272" s="49" t="inlineStr">
        <is>
          <t>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27" t="n">
        <v>43852</v>
      </c>
      <c r="F273" s="34" t="inlineStr">
        <is>
          <t>4.9.0</t>
        </is>
      </c>
      <c r="G273" s="61">
        <f>HYPERLINK(_xlfn.CONCAT("https://pypi.org/project/",$B273,"/",$F273))</f>
        <v/>
      </c>
      <c r="H273" s="32" t="n">
        <v>45255</v>
      </c>
      <c r="I273" s="60" t="inlineStr">
        <is>
          <t>n/a</t>
        </is>
      </c>
      <c r="J273" s="60" t="inlineStr">
        <is>
          <t>5 - Production/ Stable</t>
        </is>
      </c>
      <c r="K273" s="29" t="inlineStr">
        <is>
          <t>https://github.com/pexpect/pexpect</t>
        </is>
      </c>
      <c r="L273" s="29">
        <f>HYPERLINK(_xlfn.CONCAT($K273,"/security"))</f>
        <v/>
      </c>
      <c r="M273" s="55" t="inlineStr">
        <is>
          <t>No published security advisories</t>
        </is>
      </c>
      <c r="N273" s="28" t="n"/>
      <c r="O273" s="29">
        <f>HYPERLINK(_xlfn.CONCAT("https://nvd.nist.gov/vuln/search/results?form_type=Basic&amp;results_type=overview&amp;query=",$B273,"&amp;search_type=all&amp;isCpeNameSearch=false"),CONCATENATE("NVD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49" t="inlineStr">
        <is>
          <t>None found</t>
        </is>
      </c>
      <c r="U273" s="29">
        <f>HYPERLINK(CONCATENATE("https://www.exploit-db.com/search?q=",$B273,"&amp;verified=true"),CONCATENATE("Exploit-DB ",$B273," link"))</f>
        <v/>
      </c>
      <c r="V273" s="49" t="inlineStr">
        <is>
          <t>None found</t>
        </is>
      </c>
      <c r="W273" s="49" t="inlineStr">
        <is>
          <t>PROCEED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27" t="n">
        <v>43369</v>
      </c>
      <c r="F274" s="34" t="inlineStr">
        <is>
          <t>0.7.5</t>
        </is>
      </c>
      <c r="G274" s="61">
        <f>HYPERLINK(_xlfn.CONCAT("https://pypi.org/project/",$B274,"/",$F274))</f>
        <v/>
      </c>
      <c r="H274" s="32" t="n">
        <v>43369</v>
      </c>
      <c r="I274" s="60" t="inlineStr">
        <is>
          <t>n/a</t>
        </is>
      </c>
      <c r="J274" s="60" t="inlineStr">
        <is>
          <t>n/a</t>
        </is>
      </c>
      <c r="K274" s="29" t="inlineStr">
        <is>
          <t>https://github.com/ipython/pickleshare</t>
        </is>
      </c>
      <c r="L274" s="29">
        <f>HYPERLINK(_xlfn.CONCAT($K274,"/security"))</f>
        <v/>
      </c>
      <c r="M274" s="55" t="inlineStr">
        <is>
          <t>No published security advisories</t>
        </is>
      </c>
      <c r="N274" s="28" t="n"/>
      <c r="O274" s="29">
        <f>HYPERLINK(_xlfn.CONCAT("https://nvd.nist.gov/vuln/search/results?form_type=Basic&amp;results_type=overview&amp;query=",$B274,"&amp;search_type=all&amp;isCpeNameSearch=false"),CONCATENATE("NVD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49" t="inlineStr">
        <is>
          <t>None found</t>
        </is>
      </c>
      <c r="U274" s="29">
        <f>HYPERLINK(CONCATENATE("https://www.exploit-db.com/search?q=",$B274,"&amp;verified=true"),CONCATENATE("Exploit-DB ",$B274," link"))</f>
        <v/>
      </c>
      <c r="V274" s="49" t="inlineStr">
        <is>
          <t>None found</t>
        </is>
      </c>
      <c r="W274" s="49" t="inlineStr">
        <is>
          <t>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27" t="n">
        <v>44928</v>
      </c>
      <c r="F275" s="34" t="inlineStr">
        <is>
          <t>11.3.0</t>
        </is>
      </c>
      <c r="G275" s="61">
        <f>HYPERLINK(_xlfn.CONCAT("https://pypi.org/project/",$B275,"/",$F275))</f>
        <v/>
      </c>
      <c r="H275" s="32" t="n">
        <v>45839</v>
      </c>
      <c r="I275" s="47" t="inlineStr">
        <is>
          <t>Python &gt;=3.9</t>
        </is>
      </c>
      <c r="J275" s="60" t="inlineStr">
        <is>
          <t>6 - Mature</t>
        </is>
      </c>
      <c r="K275" s="29" t="inlineStr">
        <is>
          <t>https://github.com/python-pillow/Pillow</t>
        </is>
      </c>
      <c r="L275" s="29">
        <f>HYPERLINK(_xlfn.CONCAT($K275,"/security"))</f>
        <v/>
      </c>
      <c r="M275" s="36" t="inlineStr">
        <is>
          <t>Package version not listed</t>
        </is>
      </c>
      <c r="N275" s="65" t="inlineStr">
        <is>
          <t>Do not use v11.2.0 (CVE-2025-48379)</t>
        </is>
      </c>
      <c r="O275" s="29">
        <f>HYPERLINK(_xlfn.CONCAT("https://nvd.nist.gov/vuln/search/results?form_type=Basic&amp;results_type=overview&amp;query=",$B275,"&amp;search_type=all&amp;isCpeNameSearch=false"),CONCATENATE("NVD NIST ",$B275," link"))</f>
        <v/>
      </c>
      <c r="P275" s="36" t="inlineStr">
        <is>
          <t>Package version not listed</t>
        </is>
      </c>
      <c r="Q275" s="29">
        <f>HYPERLINK(CONCATENATE("https://cve.mitre.org/cgi-bin/cvekey.cgi?keyword=",$B275),CONCATENATE("CVE MITRE ",$B275," link"))</f>
        <v/>
      </c>
      <c r="R275" s="36" t="inlineStr">
        <is>
          <t>Package version not listed</t>
        </is>
      </c>
      <c r="S275" s="29">
        <f>HYPERLINK(CONCATENATE("https://security.snyk.io/vuln/pip?search=",$B275),CONCATENATE("Snyk ",$B275," link"))</f>
        <v/>
      </c>
      <c r="T275" s="36" t="inlineStr">
        <is>
          <t>Package version not listed</t>
        </is>
      </c>
      <c r="U275" s="29">
        <f>HYPERLINK(CONCATENATE("https://www.exploit-db.com/search?q=",$B275,"&amp;verified=true"),CONCATENATE("Exploit-DB ",$B275," link"))</f>
        <v/>
      </c>
      <c r="V275" s="49" t="inlineStr">
        <is>
          <t>None found</t>
        </is>
      </c>
      <c r="W275" s="49" t="inlineStr">
        <is>
          <t>PROCEED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27" t="n">
        <v>45042</v>
      </c>
      <c r="F276" s="34" t="inlineStr">
        <is>
          <t>25.1.1</t>
        </is>
      </c>
      <c r="G276" s="61">
        <f>HYPERLINK(_xlfn.CONCAT("https://pypi.org/project/",$B276,"/",$F276))</f>
        <v/>
      </c>
      <c r="H276" s="32" t="n">
        <v>45780</v>
      </c>
      <c r="I276" s="47" t="inlineStr">
        <is>
          <t>Python &gt;=3.9</t>
        </is>
      </c>
      <c r="J276" s="60" t="inlineStr">
        <is>
          <t>5 - Production/ Stable</t>
        </is>
      </c>
      <c r="K276" s="29" t="inlineStr">
        <is>
          <t>https://github.com/pypa/pip</t>
        </is>
      </c>
      <c r="L276" s="29">
        <f>HYPERLINK(_xlfn.CONCAT($K276,"/security"))</f>
        <v/>
      </c>
      <c r="M276" s="55" t="inlineStr">
        <is>
          <t>No published security advisories</t>
        </is>
      </c>
      <c r="N276" s="28" t="n"/>
      <c r="O276" s="29">
        <f>HYPERLINK(_xlfn.CONCAT("https://nvd.nist.gov/vuln/search/results?form_type=Basic&amp;results_type=overview&amp;query=",$B276,"&amp;search_type=all&amp;isCpeNameSearch=false"),CONCATENATE("NVD NIST ",$B276," link"))</f>
        <v/>
      </c>
      <c r="P276" s="64" t="inlineStr">
        <is>
          <t>REVIEW - large number of entries returned</t>
        </is>
      </c>
      <c r="Q276" s="29">
        <f>HYPERLINK(CONCATENATE("https://cve.mitre.org/cgi-bin/cvekey.cgi?keyword=",$B276),CONCATENATE("CVE MITRE ",$B276," link"))</f>
        <v/>
      </c>
      <c r="R276" s="64" t="inlineStr">
        <is>
          <t>REVIEW - large number of entries returned</t>
        </is>
      </c>
      <c r="S276" s="29">
        <f>HYPERLINK(CONCATENATE("https://security.snyk.io/vuln/pip?search=",$B276),CONCATENATE("Snyk ",$B276," link"))</f>
        <v/>
      </c>
      <c r="T276" s="36" t="inlineStr">
        <is>
          <t>Current version not listed</t>
        </is>
      </c>
      <c r="U276" s="29">
        <f>HYPERLINK(CONCATENATE("https://www.exploit-db.com/search?q=",$B276,"&amp;verified=true"),CONCATENATE("Exploit-DB ",$B276," link"))</f>
        <v/>
      </c>
      <c r="V276" s="36" t="inlineStr">
        <is>
          <t>Current version not listed</t>
        </is>
      </c>
      <c r="W276" s="64" t="inlineStr">
        <is>
          <t>REVIEW - large number of entries returned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27" t="n">
        <v>44935</v>
      </c>
      <c r="F277" s="34" t="inlineStr">
        <is>
          <t>1.12.1.2</t>
        </is>
      </c>
      <c r="G277" s="61">
        <f>HYPERLINK(_xlfn.CONCAT("https://pypi.org/project/",$B277,"/",$F277))</f>
        <v/>
      </c>
      <c r="H277" s="32" t="n">
        <v>45708</v>
      </c>
      <c r="I277" s="47" t="inlineStr">
        <is>
          <t>Python &gt;=3.8</t>
        </is>
      </c>
      <c r="J277" s="60" t="inlineStr">
        <is>
          <t>n/a</t>
        </is>
      </c>
      <c r="K277" s="29" t="inlineStr">
        <is>
          <t>https://github.com/pypa/pip</t>
        </is>
      </c>
      <c r="L277" s="29">
        <f>HYPERLINK(_xlfn.CONCAT($K277,"/security"))</f>
        <v/>
      </c>
      <c r="M277" s="55" t="inlineStr">
        <is>
          <t>No published security advisories</t>
        </is>
      </c>
      <c r="N277" s="28" t="n"/>
      <c r="O277" s="29">
        <f>HYPERLINK(_xlfn.CONCAT("https://nvd.nist.gov/vuln/search/results?form_type=Basic&amp;results_type=overview&amp;query=",$B277,"&amp;search_type=all&amp;isCpeNameSearch=false"),CONCATENATE("NVD NIST ",$B277," link"))</f>
        <v/>
      </c>
      <c r="P277" s="36" t="inlineStr">
        <is>
          <t>Current version not listed</t>
        </is>
      </c>
      <c r="Q277" s="29">
        <f>HYPERLINK(CONCATENATE("https://cve.mitre.org/cgi-bin/cvekey.cgi?keyword=",$B277),CONCATENATE("CVE MITRE ",$B277," link"))</f>
        <v/>
      </c>
      <c r="R277" s="36" t="inlineStr">
        <is>
          <t>Current version not listed</t>
        </is>
      </c>
      <c r="S277" s="29">
        <f>HYPERLINK(CONCATENATE("https://security.snyk.io/vuln/pip?search=",$B277),CONCATENATE("Snyk ",$B277," link"))</f>
        <v/>
      </c>
      <c r="T277" s="49" t="inlineStr">
        <is>
          <t>None found</t>
        </is>
      </c>
      <c r="U277" s="29">
        <f>HYPERLINK(CONCATENATE("https://www.exploit-db.com/search?q=",$B277,"&amp;verified=true"),CONCATENATE("Exploit-DB ",$B277," link"))</f>
        <v/>
      </c>
      <c r="V277" s="49" t="inlineStr">
        <is>
          <t>None found</t>
        </is>
      </c>
      <c r="W277" s="49" t="inlineStr">
        <is>
          <t>PROCEED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27" t="n">
        <v>43771</v>
      </c>
      <c r="F278" s="34" t="inlineStr">
        <is>
          <t>0.3.0</t>
        </is>
      </c>
      <c r="G278" s="61">
        <f>HYPERLINK(_xlfn.CONCAT("https://pypi.org/project/",$B278,"/",$F278))</f>
        <v/>
      </c>
      <c r="H278" s="32" t="n">
        <v>43771</v>
      </c>
      <c r="I278" s="60" t="inlineStr">
        <is>
          <t>n/a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29">
        <f>HYPERLINK(_xlfn.CONCAT($K278,"/security"))</f>
        <v/>
      </c>
      <c r="M278" s="55" t="inlineStr">
        <is>
          <t>No published security advisories</t>
        </is>
      </c>
      <c r="N278" s="28" t="n"/>
      <c r="O278" s="29">
        <f>HYPERLINK(_xlfn.CONCAT("https://nvd.nist.gov/vuln/search/results?form_type=Basic&amp;results_type=overview&amp;query=",$B278,"&amp;search_type=all&amp;isCpeNameSearch=false"),CONCATENATE("NVD NIST ",$B278," link"))</f>
        <v/>
      </c>
      <c r="P278" s="36" t="inlineStr">
        <is>
          <t>Current version not listed</t>
        </is>
      </c>
      <c r="Q278" s="29">
        <f>HYPERLINK(CONCATENATE("https://cve.mitre.org/cgi-bin/cvekey.cgi?keyword=",$B278),CONCATENATE("CVE MITRE ",$B278," link"))</f>
        <v/>
      </c>
      <c r="R278" s="36" t="inlineStr">
        <is>
          <t>Current version not listed</t>
        </is>
      </c>
      <c r="S278" s="29">
        <f>HYPERLINK(CONCATENATE("https://security.snyk.io/vuln/pip?search=",$B278),CONCATENATE("Snyk ",$B278," link"))</f>
        <v/>
      </c>
      <c r="T278" s="49" t="inlineStr">
        <is>
          <t>None found</t>
        </is>
      </c>
      <c r="U278" s="29">
        <f>HYPERLINK(CONCATENATE("https://www.exploit-db.com/search?q=",$B278,"&amp;verified=true"),CONCATENATE("Exploit-DB ",$B278," link"))</f>
        <v/>
      </c>
      <c r="V278" s="49" t="inlineStr">
        <is>
          <t>None found</t>
        </is>
      </c>
      <c r="W278" s="49" t="inlineStr">
        <is>
          <t>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27" t="n">
        <v>45199</v>
      </c>
      <c r="F279" s="34" t="inlineStr">
        <is>
          <t>4.3.8</t>
        </is>
      </c>
      <c r="G279" s="61">
        <f>HYPERLINK(_xlfn.CONCAT("https://pypi.org/project/",$B279,"/",$F279))</f>
        <v/>
      </c>
      <c r="H279" s="32" t="n">
        <v>45785</v>
      </c>
      <c r="I279" s="47" t="inlineStr">
        <is>
          <t>Python &gt;=3.9</t>
        </is>
      </c>
      <c r="J279" s="60" t="inlineStr">
        <is>
          <t>5 - Production/ Stable</t>
        </is>
      </c>
      <c r="K279" s="29" t="inlineStr">
        <is>
          <t>https://github.com/tox-dev/platformdirs</t>
        </is>
      </c>
      <c r="L279" s="29">
        <f>HYPERLINK(_xlfn.CONCAT($K279,"/security"))</f>
        <v/>
      </c>
      <c r="M279" s="55" t="inlineStr">
        <is>
          <t>No published security advisories</t>
        </is>
      </c>
      <c r="N279" s="28" t="n"/>
      <c r="O279" s="29">
        <f>HYPERLINK(_xlfn.CONCAT("https://nvd.nist.gov/vuln/search/results?form_type=Basic&amp;results_type=overview&amp;query=",$B279,"&amp;search_type=all&amp;isCpeNameSearch=false"),CONCATENATE("NVD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49" t="inlineStr">
        <is>
          <t>None found</t>
        </is>
      </c>
      <c r="U279" s="29">
        <f>HYPERLINK(CONCATENATE("https://www.exploit-db.com/search?q=",$B279,"&amp;verified=true"),CONCATENATE("Exploit-DB ",$B279," link"))</f>
        <v/>
      </c>
      <c r="V279" s="49" t="inlineStr">
        <is>
          <t>None found</t>
        </is>
      </c>
      <c r="W279" s="49" t="inlineStr">
        <is>
          <t>PROCEED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27" t="n">
        <v>44736</v>
      </c>
      <c r="F280" s="34" t="n">
        <v>6.2</v>
      </c>
      <c r="G280" s="61">
        <f>HYPERLINK(_xlfn.CONCAT("https://pypi.org/project/",$B280,"/",$F280))</f>
        <v/>
      </c>
      <c r="H280" s="32" t="n">
        <v>45835</v>
      </c>
      <c r="I280" s="47" t="inlineStr">
        <is>
          <t>Python &gt;=3.8</t>
        </is>
      </c>
      <c r="J280" s="60" t="inlineStr">
        <is>
          <t>5 - Production/ Stable</t>
        </is>
      </c>
      <c r="K280" s="29" t="inlineStr">
        <is>
          <t>https://github.com/plotly/plotly.py</t>
        </is>
      </c>
      <c r="L280" s="29">
        <f>HYPERLINK(_xlfn.CONCAT($K280,"/security"))</f>
        <v/>
      </c>
      <c r="M280" s="55" t="inlineStr">
        <is>
          <t>No published security advisories</t>
        </is>
      </c>
      <c r="N280" s="28" t="n"/>
      <c r="O280" s="29">
        <f>HYPERLINK(_xlfn.CONCAT("https://nvd.nist.gov/vuln/search/results?form_type=Basic&amp;results_type=overview&amp;query=",$B280,"&amp;search_type=all&amp;isCpeNameSearch=false"),CONCATENATE("NVD NIST ",$B280," link"))</f>
        <v/>
      </c>
      <c r="P280" s="36" t="inlineStr">
        <is>
          <t>Current version not listed</t>
        </is>
      </c>
      <c r="Q280" s="29">
        <f>HYPERLINK(CONCATENATE("https://cve.mitre.org/cgi-bin/cvekey.cgi?keyword=",$B280),CONCATENATE("CVE MITRE ",$B280," link"))</f>
        <v/>
      </c>
      <c r="R280" s="36" t="inlineStr">
        <is>
          <t>Current version not listed</t>
        </is>
      </c>
      <c r="S280" s="29">
        <f>HYPERLINK(CONCATENATE("https://security.snyk.io/vuln/pip?search=",$B280),CONCATENATE("Snyk ",$B280," link"))</f>
        <v/>
      </c>
      <c r="T280" s="36" t="inlineStr">
        <is>
          <t>Current version not listed</t>
        </is>
      </c>
      <c r="U280" s="29">
        <f>HYPERLINK(CONCATENATE("https://www.exploit-db.com/search?q=",$B280,"&amp;verified=true"),CONCATENATE("Exploit-DB ",$B280," link"))</f>
        <v/>
      </c>
      <c r="V280" s="49" t="inlineStr">
        <is>
          <t>None found</t>
        </is>
      </c>
      <c r="W280" s="49" t="inlineStr">
        <is>
          <t>PROCEED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27" t="n">
        <v>44434</v>
      </c>
      <c r="F281" s="34" t="inlineStr">
        <is>
          <t>1.6.0</t>
        </is>
      </c>
      <c r="G281" s="61">
        <f>HYPERLINK(_xlfn.CONCAT("https://pypi.org/project/",$B281,"/",$F281))</f>
        <v/>
      </c>
      <c r="H281" s="32" t="n">
        <v>45792</v>
      </c>
      <c r="I281" s="47" t="inlineStr">
        <is>
          <t>Python &gt;=3.9</t>
        </is>
      </c>
      <c r="J281" s="60" t="inlineStr">
        <is>
          <t>6 - Mature</t>
        </is>
      </c>
      <c r="K281" s="29" t="inlineStr">
        <is>
          <t>https://github.com/pytest-dev/pluggy</t>
        </is>
      </c>
      <c r="L281" s="29">
        <f>HYPERLINK(_xlfn.CONCAT($K281,"/security"))</f>
        <v/>
      </c>
      <c r="M281" s="55" t="inlineStr">
        <is>
          <t>No published security advisories</t>
        </is>
      </c>
      <c r="N281" s="28" t="n"/>
      <c r="O281" s="29">
        <f>HYPERLINK(_xlfn.CONCAT("https://nvd.nist.gov/vuln/search/results?form_type=Basic&amp;results_type=overview&amp;query=",$B281,"&amp;search_type=all&amp;isCpeNameSearch=false"),CONCATENATE("NVD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49" t="inlineStr">
        <is>
          <t>None found</t>
        </is>
      </c>
      <c r="U281" s="29">
        <f>HYPERLINK(CONCATENATE("https://www.exploit-db.com/search?q=",$B281,"&amp;verified=true"),CONCATENATE("Exploit-DB ",$B281," link"))</f>
        <v/>
      </c>
      <c r="V281" s="49" t="inlineStr">
        <is>
          <t>None found</t>
        </is>
      </c>
      <c r="W281" s="49" t="inlineStr">
        <is>
          <t>PROCEED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27" t="n">
        <v>43147</v>
      </c>
      <c r="F282" s="55" t="n">
        <v>3.11</v>
      </c>
      <c r="G282" s="61">
        <f>HYPERLINK(_xlfn.CONCAT("https://pypi.org/project/",$B282,"/",$F282))</f>
        <v/>
      </c>
      <c r="H282" s="32" t="n">
        <v>43147</v>
      </c>
      <c r="I282" s="60" t="inlineStr">
        <is>
          <t>n/a</t>
        </is>
      </c>
      <c r="J282" s="60" t="inlineStr">
        <is>
          <t>n/a</t>
        </is>
      </c>
      <c r="K282" s="29" t="inlineStr">
        <is>
          <t>https://github.com/dabeaz/ply</t>
        </is>
      </c>
      <c r="L282" s="29">
        <f>HYPERLINK(_xlfn.CONCAT($K282,"/security"))</f>
        <v/>
      </c>
      <c r="M282" s="55" t="inlineStr">
        <is>
          <t>No published security advisories</t>
        </is>
      </c>
      <c r="N282" s="28" t="n"/>
      <c r="O282" s="29">
        <f>HYPERLINK(_xlfn.CONCAT("https://nvd.nist.gov/vuln/search/results?form_type=Basic&amp;results_type=overview&amp;query=",$B282,"&amp;search_type=all&amp;isCpeNameSearch=false"),CONCATENATE("NVD NIST ",$B282," link"))</f>
        <v/>
      </c>
      <c r="P282" s="36" t="inlineStr">
        <is>
          <t>Current version not listed</t>
        </is>
      </c>
      <c r="Q282" s="29">
        <f>HYPERLINK(CONCATENATE("https://cve.mitre.org/cgi-bin/cvekey.cgi?keyword=",$B282),CONCATENATE("CVE MITRE ",$B282," link"))</f>
        <v/>
      </c>
      <c r="R282" s="36" t="inlineStr">
        <is>
          <t>Current version not listed</t>
        </is>
      </c>
      <c r="S282" s="29">
        <f>HYPERLINK(CONCATENATE("https://security.snyk.io/vuln/pip?search=",$B282),CONCATENATE("Snyk ",$B282," link"))</f>
        <v/>
      </c>
      <c r="T282" s="36" t="inlineStr">
        <is>
          <t>Current version not listed</t>
        </is>
      </c>
      <c r="U282" s="29">
        <f>HYPERLINK(CONCATENATE("https://www.exploit-db.com/search?q=",$B282,"&amp;verified=true"),CONCATENATE("Exploit-DB ",$B282," link"))</f>
        <v/>
      </c>
      <c r="V282" s="36" t="inlineStr">
        <is>
          <t>Current version not listed</t>
        </is>
      </c>
      <c r="W282" s="49" t="inlineStr">
        <is>
          <t>PROCEED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27" t="n">
        <v>44356</v>
      </c>
      <c r="F283" s="34" t="inlineStr">
        <is>
          <t>1.8.2</t>
        </is>
      </c>
      <c r="G283" s="61">
        <f>HYPERLINK(_xlfn.CONCAT("https://pypi.org/project/",$B283,"/",$F283))</f>
        <v/>
      </c>
      <c r="H283" s="32" t="n">
        <v>45450</v>
      </c>
      <c r="I283" s="47" t="inlineStr">
        <is>
          <t>Python &gt;=3.7</t>
        </is>
      </c>
      <c r="J283" s="60" t="inlineStr">
        <is>
          <t>5 - Production/ Stable</t>
        </is>
      </c>
      <c r="K283" s="29" t="inlineStr">
        <is>
          <t>https://github.com/fatiando/pooch</t>
        </is>
      </c>
      <c r="L283" s="29">
        <f>HYPERLINK(_xlfn.CONCAT($K283,"/security"))</f>
        <v/>
      </c>
      <c r="M283" s="55" t="inlineStr">
        <is>
          <t>No published security advisories</t>
        </is>
      </c>
      <c r="N283" s="28" t="n"/>
      <c r="O283" s="29">
        <f>HYPERLINK(_xlfn.CONCAT("https://nvd.nist.gov/vuln/search/results?form_type=Basic&amp;results_type=overview&amp;query=",$B283,"&amp;search_type=all&amp;isCpeNameSearch=false"),CONCATENATE("NVD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49" t="inlineStr">
        <is>
          <t>None found</t>
        </is>
      </c>
      <c r="U283" s="29">
        <f>HYPERLINK(CONCATENATE("https://www.exploit-db.com/search?q=",$B283,"&amp;verified=true"),CONCATENATE("Exploit-DB ",$B283," link"))</f>
        <v/>
      </c>
      <c r="V283" s="49" t="inlineStr">
        <is>
          <t>None found</t>
        </is>
      </c>
      <c r="W283" s="49" t="inlineStr">
        <is>
          <t>PROCEED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27" t="n">
        <v>43672</v>
      </c>
      <c r="F284" s="34" t="inlineStr">
        <is>
          <t>0.5.0</t>
        </is>
      </c>
      <c r="G284" s="61">
        <f>HYPERLINK(_xlfn.CONCAT("https://pypi.org/project/",$B284,"/",$F284))</f>
        <v/>
      </c>
      <c r="H284" s="32" t="n">
        <v>43672</v>
      </c>
      <c r="I284" s="47" t="inlineStr">
        <is>
          <t>Python &gt;=2.7, !=3.0.*, !=3.1.*, !=3.2.*, !=3.3.*</t>
        </is>
      </c>
      <c r="J284" s="60" t="inlineStr">
        <is>
          <t>3 - Alpha</t>
        </is>
      </c>
      <c r="K284" s="29" t="inlineStr">
        <is>
          <t>https://github.com/hackebrot/poyo</t>
        </is>
      </c>
      <c r="L284" s="29">
        <f>HYPERLINK(_xlfn.CONCAT($K284,"/security"))</f>
        <v/>
      </c>
      <c r="M284" s="55" t="inlineStr">
        <is>
          <t>No published security advisories</t>
        </is>
      </c>
      <c r="N284" s="28" t="n"/>
      <c r="O284" s="29">
        <f>HYPERLINK(_xlfn.CONCAT("https://nvd.nist.gov/vuln/search/results?form_type=Basic&amp;results_type=overview&amp;query=",$B284,"&amp;search_type=all&amp;isCpeNameSearch=false"),CONCATENATE("NVD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49" t="inlineStr">
        <is>
          <t>None found</t>
        </is>
      </c>
      <c r="U284" s="29">
        <f>HYPERLINK(CONCATENATE("https://www.exploit-db.com/search?q=",$B284,"&amp;verified=true"),CONCATENATE("Exploit-DB ",$B284," link"))</f>
        <v/>
      </c>
      <c r="V284" s="49" t="inlineStr">
        <is>
          <t>None found</t>
        </is>
      </c>
      <c r="W284" s="49" t="inlineStr">
        <is>
          <t>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27" t="n">
        <v>44660</v>
      </c>
      <c r="F285" s="34" t="inlineStr">
        <is>
          <t>0.22.1</t>
        </is>
      </c>
      <c r="G285" s="61">
        <f>HYPERLINK(_xlfn.CONCAT("https://pypi.org/project/",$B285,"/",$F285))</f>
        <v/>
      </c>
      <c r="H285" s="32" t="n">
        <v>45811</v>
      </c>
      <c r="I285" s="47" t="inlineStr">
        <is>
          <t>Python &gt;=3.9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29">
        <f>HYPERLINK(_xlfn.CONCAT($K285,"/security"))</f>
        <v/>
      </c>
      <c r="M285" s="55" t="inlineStr">
        <is>
          <t>No published security advisories</t>
        </is>
      </c>
      <c r="N285" s="28" t="n"/>
      <c r="O285" s="29">
        <f>HYPERLINK(_xlfn.CONCAT("https://nvd.nist.gov/vuln/search/results?form_type=Basic&amp;results_type=overview&amp;query=",$B285,"&amp;search_type=all&amp;isCpeNameSearch=false"),CONCATENATE("NVD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49" t="inlineStr">
        <is>
          <t>None found</t>
        </is>
      </c>
      <c r="U285" s="29">
        <f>HYPERLINK(CONCATENATE("https://www.exploit-db.com/search?q=",$B285,"&amp;verified=true"),CONCATENATE("Exploit-DB ",$B285," link"))</f>
        <v/>
      </c>
      <c r="V285" s="49" t="inlineStr">
        <is>
          <t>None found</t>
        </is>
      </c>
      <c r="W285" s="49" t="inlineStr">
        <is>
          <t>PROCEED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27" t="n">
        <v>44902</v>
      </c>
      <c r="F286" s="34" t="inlineStr">
        <is>
          <t>3.0.51</t>
        </is>
      </c>
      <c r="G286" s="61">
        <f>HYPERLINK(_xlfn.CONCAT("https://pypi.org/project/",$B286,"/",$F286))</f>
        <v/>
      </c>
      <c r="H286" s="32" t="n">
        <v>45762</v>
      </c>
      <c r="I286" s="47" t="inlineStr">
        <is>
          <t>Python &gt;=3.8</t>
        </is>
      </c>
      <c r="J286" s="60" t="inlineStr">
        <is>
          <t>5 - Production/ Stable</t>
        </is>
      </c>
      <c r="K286" s="29" t="inlineStr">
        <is>
          <t>https://github.com/prompt-toolkit/python-prompt-toolkit</t>
        </is>
      </c>
      <c r="L286" s="29">
        <f>HYPERLINK(_xlfn.CONCAT($K286,"/security"))</f>
        <v/>
      </c>
      <c r="M286" s="55" t="inlineStr">
        <is>
          <t>No published security advisories</t>
        </is>
      </c>
      <c r="N286" s="28" t="n"/>
      <c r="O286" s="29">
        <f>HYPERLINK(_xlfn.CONCAT("https://nvd.nist.gov/vuln/search/results?form_type=Basic&amp;results_type=overview&amp;query=",$B286,"&amp;search_type=all&amp;isCpeNameSearch=false"),CONCATENATE("NVD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36" t="inlineStr">
        <is>
          <t>Current version not listed</t>
        </is>
      </c>
      <c r="U286" s="29">
        <f>HYPERLINK(CONCATENATE("https://www.exploit-db.com/search?q=",$B286,"&amp;verified=true"),CONCATENATE("Exploit-DB ",$B286," link"))</f>
        <v/>
      </c>
      <c r="V286" s="49" t="inlineStr">
        <is>
          <t>None found</t>
        </is>
      </c>
      <c r="W286" s="49" t="inlineStr">
        <is>
          <t>PROCEED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27" t="n">
        <v>43805</v>
      </c>
      <c r="F287" s="34" t="inlineStr">
        <is>
          <t>0.5.0</t>
        </is>
      </c>
      <c r="G287" s="61">
        <f>HYPERLINK(_xlfn.CONCAT("https://pypi.org/project/",$B287,"/",$F287))</f>
        <v/>
      </c>
      <c r="H287" s="32" t="n">
        <v>45832</v>
      </c>
      <c r="I287" s="47" t="inlineStr">
        <is>
          <t>Python &gt;=3.9</t>
        </is>
      </c>
      <c r="J287" s="47" t="inlineStr">
        <is>
          <t>4 - Beta</t>
        </is>
      </c>
      <c r="K287" s="29" t="inlineStr">
        <is>
          <t>https://github.com/scrapy/protego</t>
        </is>
      </c>
      <c r="L287" s="29">
        <f>HYPERLINK(_xlfn.CONCAT($K287,"/security"))</f>
        <v/>
      </c>
      <c r="M287" s="55" t="inlineStr">
        <is>
          <t>No published security advisories</t>
        </is>
      </c>
      <c r="N287" s="28" t="n"/>
      <c r="O287" s="29">
        <f>HYPERLINK(_xlfn.CONCAT("https://nvd.nist.gov/vuln/search/results?form_type=Basic&amp;results_type=overview&amp;query=",$B287,"&amp;search_type=all&amp;isCpeNameSearch=false"),CONCATENATE("NVD NIST ",$B287," link"))</f>
        <v/>
      </c>
      <c r="P287" s="36" t="inlineStr">
        <is>
          <t>Current version not listed</t>
        </is>
      </c>
      <c r="Q287" s="29">
        <f>HYPERLINK(CONCATENATE("https://cve.mitre.org/cgi-bin/cvekey.cgi?keyword=",$B287),CONCATENATE("CVE MITRE ",$B287," link"))</f>
        <v/>
      </c>
      <c r="R287" s="36" t="inlineStr">
        <is>
          <t>Current version not listed</t>
        </is>
      </c>
      <c r="S287" s="29">
        <f>HYPERLINK(CONCATENATE("https://security.snyk.io/vuln/pip?search=",$B287),CONCATENATE("Snyk ",$B287," link"))</f>
        <v/>
      </c>
      <c r="T287" s="49" t="inlineStr">
        <is>
          <t>None found</t>
        </is>
      </c>
      <c r="U287" s="29">
        <f>HYPERLINK(CONCATENATE("https://www.exploit-db.com/search?q=",$B287,"&amp;verified=true"),CONCATENATE("Exploit-DB ",$B287," link"))</f>
        <v/>
      </c>
      <c r="V287" s="36" t="inlineStr">
        <is>
          <t>Current version not listed</t>
        </is>
      </c>
      <c r="W287" s="49" t="inlineStr">
        <is>
          <t>PROCEED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27" t="n">
        <v>45554</v>
      </c>
      <c r="F288" s="34" t="inlineStr">
        <is>
          <t>6.31.1</t>
        </is>
      </c>
      <c r="G288" s="61">
        <f>HYPERLINK(_xlfn.CONCAT("https://pypi.org/project/",$B288,"/",$F288))</f>
        <v/>
      </c>
      <c r="H288" s="32" t="n">
        <v>45806</v>
      </c>
      <c r="I288" s="47" t="inlineStr">
        <is>
          <t>Python &gt;=3.8</t>
        </is>
      </c>
      <c r="J288" s="60" t="inlineStr">
        <is>
          <t>n/a</t>
        </is>
      </c>
      <c r="K288" s="29" t="inlineStr">
        <is>
          <t>https://github.com/protocolbuffers/protobuf</t>
        </is>
      </c>
      <c r="L288" s="29">
        <f>HYPERLINK(_xlfn.CONCAT($K288,"/security"))</f>
        <v/>
      </c>
      <c r="M288" s="36" t="inlineStr">
        <is>
          <t>Current version not listed</t>
        </is>
      </c>
      <c r="N288" s="65" t="inlineStr">
        <is>
          <t>CVE-2025-4565
Affected versions
&lt;4.25.8, &lt;5.29.5, &lt;6.31.1</t>
        </is>
      </c>
      <c r="O288" s="29">
        <f>HYPERLINK(_xlfn.CONCAT("https://nvd.nist.gov/vuln/search/results?form_type=Basic&amp;results_type=overview&amp;query=",$B288,"&amp;search_type=all&amp;isCpeNameSearch=false"),CONCATENATE("NVD NIST ",$B288," link"))</f>
        <v/>
      </c>
      <c r="P288" s="36" t="inlineStr">
        <is>
          <t>Current version not listed</t>
        </is>
      </c>
      <c r="Q288" s="29">
        <f>HYPERLINK(CONCATENATE("https://cve.mitre.org/cgi-bin/cvekey.cgi?keyword=",$B288),CONCATENATE("CVE MITRE ",$B288," link"))</f>
        <v/>
      </c>
      <c r="R288" s="36" t="inlineStr">
        <is>
          <t>Current version not listed</t>
        </is>
      </c>
      <c r="S288" s="29">
        <f>HYPERLINK(CONCATENATE("https://security.snyk.io/vuln/pip?search=",$B288),CONCATENATE("Snyk ",$B288," link"))</f>
        <v/>
      </c>
      <c r="T288" s="36" t="inlineStr">
        <is>
          <t>Current version not listed</t>
        </is>
      </c>
      <c r="U288" s="29">
        <f>HYPERLINK(CONCATENATE("https://www.exploit-db.com/search?q=",$B288,"&amp;verified=true"),CONCATENATE("Exploit-DB ",$B288," link"))</f>
        <v/>
      </c>
      <c r="V288" s="49" t="inlineStr">
        <is>
          <t>None found</t>
        </is>
      </c>
      <c r="W288" s="49" t="inlineStr">
        <is>
          <t>PROCEED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27" t="n"/>
      <c r="F289" s="34" t="n"/>
      <c r="G289" s="61">
        <f>HYPERLINK(_xlfn.CONCAT("https://pypi.org/project/",$B289,"/",$F289))</f>
        <v/>
      </c>
      <c r="H289" s="32" t="n"/>
      <c r="I289" s="28" t="n"/>
      <c r="J289" s="53" t="n"/>
      <c r="K289" s="29" t="n"/>
      <c r="L289" s="29">
        <f>HYPERLINK(_xlfn.CONCAT($K289,"/security"))</f>
        <v/>
      </c>
      <c r="M289" s="28" t="n"/>
      <c r="N289" s="28" t="n"/>
      <c r="O289" s="29">
        <f>HYPERLINK(_xlfn.CONCAT("https://nvd.nist.gov/vuln/search/results?form_type=Basic&amp;results_type=overview&amp;query=",$B289,"&amp;search_type=all&amp;isCpeNameSearch=false"),CONCATENATE("NVD NIST ",$B289," link"))</f>
        <v/>
      </c>
      <c r="P289" s="28" t="n"/>
      <c r="Q289" s="29">
        <f>HYPERLINK(CONCATENATE("https://cve.mitre.org/cgi-bin/cvekey.cgi?keyword=",$B289),CONCATENATE("CVE MITRE ",$B289," link"))</f>
        <v/>
      </c>
      <c r="R289" s="28" t="n"/>
      <c r="S289" s="29">
        <f>HYPERLINK(CONCATENATE("https://security.snyk.io/vuln/pip?search=",$B289),CONCATENATE("Snyk ",$B289," link"))</f>
        <v/>
      </c>
      <c r="T289" s="28" t="n"/>
      <c r="U289" s="29">
        <f>HYPERLINK(CONCATENATE("https://www.exploit-db.com/search?q=",$B289,"&amp;verified=true"),CONCATENATE("Exploit-DB ",$B289," link"))</f>
        <v/>
      </c>
      <c r="V289" s="28" t="n"/>
      <c r="W289" s="28" t="n"/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27" t="n"/>
      <c r="F290" s="34" t="n"/>
      <c r="G290" s="61">
        <f>HYPERLINK(_xlfn.CONCAT("https://pypi.org/project/",$B290,"/",$F290))</f>
        <v/>
      </c>
      <c r="H290" s="32" t="n"/>
      <c r="I290" s="28" t="n"/>
      <c r="J290" s="53" t="n"/>
      <c r="K290" s="29" t="n"/>
      <c r="L290" s="29">
        <f>HYPERLINK(_xlfn.CONCAT($K290,"/security"))</f>
        <v/>
      </c>
      <c r="M290" s="28" t="n"/>
      <c r="N290" s="28" t="n"/>
      <c r="O290" s="29">
        <f>HYPERLINK(_xlfn.CONCAT("https://nvd.nist.gov/vuln/search/results?form_type=Basic&amp;results_type=overview&amp;query=",$B290,"&amp;search_type=all&amp;isCpeNameSearch=false"),CONCATENATE("NVD NIST ",$B290," link"))</f>
        <v/>
      </c>
      <c r="P290" s="28" t="n"/>
      <c r="Q290" s="29">
        <f>HYPERLINK(CONCATENATE("https://cve.mitre.org/cgi-bin/cvekey.cgi?keyword=",$B290),CONCATENATE("CVE MITRE ",$B290," link"))</f>
        <v/>
      </c>
      <c r="R290" s="28" t="n"/>
      <c r="S290" s="29">
        <f>HYPERLINK(CONCATENATE("https://security.snyk.io/vuln/pip?search=",$B290),CONCATENATE("Snyk ",$B290," link"))</f>
        <v/>
      </c>
      <c r="T290" s="28" t="n"/>
      <c r="U290" s="29">
        <f>HYPERLINK(CONCATENATE("https://www.exploit-db.com/search?q=",$B290,"&amp;verified=true"),CONCATENATE("Exploit-DB ",$B290," link"))</f>
        <v/>
      </c>
      <c r="V290" s="28" t="n"/>
      <c r="W290" s="28" t="n"/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27" t="n"/>
      <c r="F291" s="34" t="n"/>
      <c r="G291" s="61">
        <f>HYPERLINK(_xlfn.CONCAT("https://pypi.org/project/",$B291,"/",$F291))</f>
        <v/>
      </c>
      <c r="H291" s="32" t="n"/>
      <c r="I291" s="28" t="n"/>
      <c r="J291" s="53" t="n"/>
      <c r="K291" s="29" t="n"/>
      <c r="L291" s="29">
        <f>HYPERLINK(_xlfn.CONCAT($K291,"/security"))</f>
        <v/>
      </c>
      <c r="M291" s="28" t="n"/>
      <c r="N291" s="28" t="n"/>
      <c r="O291" s="29">
        <f>HYPERLINK(_xlfn.CONCAT("https://nvd.nist.gov/vuln/search/results?form_type=Basic&amp;results_type=overview&amp;query=",$B291,"&amp;search_type=all&amp;isCpeNameSearch=false"),CONCATENATE("NVD NIST ",$B291," link"))</f>
        <v/>
      </c>
      <c r="P291" s="28" t="n"/>
      <c r="Q291" s="29">
        <f>HYPERLINK(CONCATENATE("https://cve.mitre.org/cgi-bin/cvekey.cgi?keyword=",$B291),CONCATENATE("CVE MITRE ",$B291," link"))</f>
        <v/>
      </c>
      <c r="R291" s="28" t="n"/>
      <c r="S291" s="29">
        <f>HYPERLINK(CONCATENATE("https://security.snyk.io/vuln/pip?search=",$B291),CONCATENATE("Snyk ",$B291," link"))</f>
        <v/>
      </c>
      <c r="T291" s="28" t="n"/>
      <c r="U291" s="29">
        <f>HYPERLINK(CONCATENATE("https://www.exploit-db.com/search?q=",$B291,"&amp;verified=true"),CONCATENATE("Exploit-DB ",$B291," link"))</f>
        <v/>
      </c>
      <c r="V291" s="28" t="n"/>
      <c r="W291" s="28" t="n"/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27" t="n"/>
      <c r="F292" s="34" t="n"/>
      <c r="G292" s="61">
        <f>HYPERLINK(_xlfn.CONCAT("https://pypi.org/project/",$B292,"/",$F292))</f>
        <v/>
      </c>
      <c r="H292" s="32" t="n"/>
      <c r="I292" s="28" t="n"/>
      <c r="J292" s="53" t="n"/>
      <c r="K292" s="29" t="n"/>
      <c r="L292" s="29">
        <f>HYPERLINK(_xlfn.CONCAT($K292,"/security"))</f>
        <v/>
      </c>
      <c r="M292" s="28" t="n"/>
      <c r="N292" s="28" t="n"/>
      <c r="O292" s="29">
        <f>HYPERLINK(_xlfn.CONCAT("https://nvd.nist.gov/vuln/search/results?form_type=Basic&amp;results_type=overview&amp;query=",$B292,"&amp;search_type=all&amp;isCpeNameSearch=false"),CONCATENATE("NVD NIST ",$B292," link"))</f>
        <v/>
      </c>
      <c r="P292" s="28" t="n"/>
      <c r="Q292" s="29">
        <f>HYPERLINK(CONCATENATE("https://cve.mitre.org/cgi-bin/cvekey.cgi?keyword=",$B292),CONCATENATE("CVE MITRE ",$B292," link"))</f>
        <v/>
      </c>
      <c r="R292" s="28" t="n"/>
      <c r="S292" s="29">
        <f>HYPERLINK(CONCATENATE("https://security.snyk.io/vuln/pip?search=",$B292),CONCATENATE("Snyk ",$B292," link"))</f>
        <v/>
      </c>
      <c r="T292" s="28" t="n"/>
      <c r="U292" s="29">
        <f>HYPERLINK(CONCATENATE("https://www.exploit-db.com/search?q=",$B292,"&amp;verified=true"),CONCATENATE("Exploit-DB ",$B292," link"))</f>
        <v/>
      </c>
      <c r="V292" s="28" t="n"/>
      <c r="W292" s="28" t="n"/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27" t="n">
        <v>44584</v>
      </c>
      <c r="F293" s="34" t="inlineStr">
        <is>
          <t>0.2.3</t>
        </is>
      </c>
      <c r="G293" s="61">
        <f>HYPERLINK(_xlfn.CONCAT("https://pypi.org/project/",$B293,"/",$F293))</f>
        <v/>
      </c>
      <c r="H293" s="32" t="n">
        <v>45494</v>
      </c>
      <c r="I293" s="59" t="inlineStr">
        <is>
          <t>n/a</t>
        </is>
      </c>
      <c r="J293" s="59" t="inlineStr">
        <is>
          <t>n/a</t>
        </is>
      </c>
      <c r="K293" s="29" t="inlineStr">
        <is>
          <t>https://github.com/alexmojaki/pure_eval</t>
        </is>
      </c>
      <c r="L293" s="29">
        <f>HYPERLINK(_xlfn.CONCAT($K293,"/security"))</f>
        <v/>
      </c>
      <c r="M293" s="55" t="inlineStr">
        <is>
          <t>No published security advisories</t>
        </is>
      </c>
      <c r="N293" s="28" t="n"/>
      <c r="O293" s="29">
        <f>HYPERLINK(_xlfn.CONCAT("https://nvd.nist.gov/vuln/search/results?form_type=Basic&amp;results_type=overview&amp;query=",$B293,"&amp;search_type=all&amp;isCpeNameSearch=false"),CONCATENATE("NVD NIST ",$B293," link"))</f>
        <v/>
      </c>
      <c r="P293" s="28" t="n"/>
      <c r="Q293" s="29">
        <f>HYPERLINK(CONCATENATE("https://cve.mitre.org/cgi-bin/cvekey.cgi?keyword=",$B293),CONCATENATE("CVE MITRE ",$B293," link"))</f>
        <v/>
      </c>
      <c r="R293" s="28" t="n"/>
      <c r="S293" s="29">
        <f>HYPERLINK(CONCATENATE("https://security.snyk.io/vuln/pip?search=",$B293),CONCATENATE("Snyk ",$B293," link"))</f>
        <v/>
      </c>
      <c r="T293" s="28" t="n"/>
      <c r="U293" s="29">
        <f>HYPERLINK(CONCATENATE("https://www.exploit-db.com/search?q=",$B293,"&amp;verified=true"),CONCATENATE("Exploit-DB ",$B293," link"))</f>
        <v/>
      </c>
      <c r="V293" s="28" t="n"/>
      <c r="W293" s="28" t="n"/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27" t="n"/>
      <c r="F294" s="34" t="n"/>
      <c r="G294" s="61">
        <f>HYPERLINK(_xlfn.CONCAT("https://pypi.org/project/",$B294,"/",$F294))</f>
        <v/>
      </c>
      <c r="H294" s="32" t="n"/>
      <c r="I294" s="28" t="n"/>
      <c r="J294" s="53" t="n"/>
      <c r="K294" s="29" t="n"/>
      <c r="L294" s="29">
        <f>HYPERLINK(_xlfn.CONCAT($K294,"/security"))</f>
        <v/>
      </c>
      <c r="M294" s="28" t="n"/>
      <c r="N294" s="28" t="n"/>
      <c r="O294" s="29">
        <f>HYPERLINK(_xlfn.CONCAT("https://nvd.nist.gov/vuln/search/results?form_type=Basic&amp;results_type=overview&amp;query=",$B294,"&amp;search_type=all&amp;isCpeNameSearch=false"),CONCATENATE("NVD NIST ",$B294," link"))</f>
        <v/>
      </c>
      <c r="P294" s="28" t="n"/>
      <c r="Q294" s="29">
        <f>HYPERLINK(CONCATENATE("https://cve.mitre.org/cgi-bin/cvekey.cgi?keyword=",$B294),CONCATENATE("CVE MITRE ",$B294," link"))</f>
        <v/>
      </c>
      <c r="R294" s="28" t="n"/>
      <c r="S294" s="29">
        <f>HYPERLINK(CONCATENATE("https://security.snyk.io/vuln/pip?search=",$B294),CONCATENATE("Snyk ",$B294," link"))</f>
        <v/>
      </c>
      <c r="T294" s="28" t="n"/>
      <c r="U294" s="29">
        <f>HYPERLINK(CONCATENATE("https://www.exploit-db.com/search?q=",$B294,"&amp;verified=true"),CONCATENATE("Exploit-DB ",$B294," link"))</f>
        <v/>
      </c>
      <c r="V294" s="28" t="n"/>
      <c r="W294" s="28" t="n"/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27" t="n"/>
      <c r="F295" s="34" t="n"/>
      <c r="G295" s="61">
        <f>HYPERLINK(_xlfn.CONCAT("https://pypi.org/project/",$B295,"/",$F295))</f>
        <v/>
      </c>
      <c r="H295" s="32" t="n"/>
      <c r="I295" s="28" t="n"/>
      <c r="J295" s="53" t="n"/>
      <c r="K295" s="29" t="n"/>
      <c r="L295" s="29">
        <f>HYPERLINK(_xlfn.CONCAT($K295,"/security"))</f>
        <v/>
      </c>
      <c r="M295" s="28" t="n"/>
      <c r="N295" s="28" t="n"/>
      <c r="O295" s="29">
        <f>HYPERLINK(_xlfn.CONCAT("https://nvd.nist.gov/vuln/search/results?form_type=Basic&amp;results_type=overview&amp;query=",$B295,"&amp;search_type=all&amp;isCpeNameSearch=false"),CONCATENATE("NVD NIST ",$B295," link"))</f>
        <v/>
      </c>
      <c r="P295" s="28" t="n"/>
      <c r="Q295" s="29">
        <f>HYPERLINK(CONCATENATE("https://cve.mitre.org/cgi-bin/cvekey.cgi?keyword=",$B295),CONCATENATE("CVE MITRE ",$B295," link"))</f>
        <v/>
      </c>
      <c r="R295" s="28" t="n"/>
      <c r="S295" s="29">
        <f>HYPERLINK(CONCATENATE("https://security.snyk.io/vuln/pip?search=",$B295),CONCATENATE("Snyk ",$B295," link"))</f>
        <v/>
      </c>
      <c r="T295" s="28" t="n"/>
      <c r="U295" s="29">
        <f>HYPERLINK(CONCATENATE("https://www.exploit-db.com/search?q=",$B295,"&amp;verified=true"),CONCATENATE("Exploit-DB ",$B295," link"))</f>
        <v/>
      </c>
      <c r="V295" s="28" t="n"/>
      <c r="W295" s="28" t="n"/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27" t="n"/>
      <c r="F296" s="34" t="n"/>
      <c r="G296" s="61">
        <f>HYPERLINK(_xlfn.CONCAT("https://pypi.org/project/",$B296,"/",$F296))</f>
        <v/>
      </c>
      <c r="H296" s="32" t="n"/>
      <c r="I296" s="28" t="n"/>
      <c r="J296" s="53" t="n"/>
      <c r="K296" s="29" t="n"/>
      <c r="L296" s="29">
        <f>HYPERLINK(_xlfn.CONCAT($K296,"/security"))</f>
        <v/>
      </c>
      <c r="M296" s="28" t="n"/>
      <c r="N296" s="28" t="n"/>
      <c r="O296" s="29">
        <f>HYPERLINK(_xlfn.CONCAT("https://nvd.nist.gov/vuln/search/results?form_type=Basic&amp;results_type=overview&amp;query=",$B296,"&amp;search_type=all&amp;isCpeNameSearch=false"),CONCATENATE("NVD NIST ",$B296," link"))</f>
        <v/>
      </c>
      <c r="P296" s="28" t="n"/>
      <c r="Q296" s="29">
        <f>HYPERLINK(CONCATENATE("https://cve.mitre.org/cgi-bin/cvekey.cgi?keyword=",$B296),CONCATENATE("CVE MITRE ",$B296," link"))</f>
        <v/>
      </c>
      <c r="R296" s="28" t="n"/>
      <c r="S296" s="29">
        <f>HYPERLINK(CONCATENATE("https://security.snyk.io/vuln/pip?search=",$B296),CONCATENATE("Snyk ",$B296," link"))</f>
        <v/>
      </c>
      <c r="T296" s="28" t="n"/>
      <c r="U296" s="29">
        <f>HYPERLINK(CONCATENATE("https://www.exploit-db.com/search?q=",$B296,"&amp;verified=true"),CONCATENATE("Exploit-DB ",$B296," link"))</f>
        <v/>
      </c>
      <c r="V296" s="28" t="n"/>
      <c r="W296" s="28" t="n"/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27" t="n"/>
      <c r="F297" s="34" t="n"/>
      <c r="G297" s="61">
        <f>HYPERLINK(_xlfn.CONCAT("https://pypi.org/project/",$B297,"/",$F297))</f>
        <v/>
      </c>
      <c r="H297" s="32" t="n"/>
      <c r="I297" s="28" t="n"/>
      <c r="J297" s="53" t="n"/>
      <c r="K297" s="29" t="n"/>
      <c r="L297" s="29">
        <f>HYPERLINK(_xlfn.CONCAT($K297,"/security"))</f>
        <v/>
      </c>
      <c r="M297" s="28" t="n"/>
      <c r="N297" s="28" t="n"/>
      <c r="O297" s="29">
        <f>HYPERLINK(_xlfn.CONCAT("https://nvd.nist.gov/vuln/search/results?form_type=Basic&amp;results_type=overview&amp;query=",$B297,"&amp;search_type=all&amp;isCpeNameSearch=false"),CONCATENATE("NVD NIST ",$B297," link"))</f>
        <v/>
      </c>
      <c r="P297" s="28" t="n"/>
      <c r="Q297" s="29">
        <f>HYPERLINK(CONCATENATE("https://cve.mitre.org/cgi-bin/cvekey.cgi?keyword=",$B297),CONCATENATE("CVE MITRE ",$B297," link"))</f>
        <v/>
      </c>
      <c r="R297" s="28" t="n"/>
      <c r="S297" s="29">
        <f>HYPERLINK(CONCATENATE("https://security.snyk.io/vuln/pip?search=",$B297),CONCATENATE("Snyk ",$B297," link"))</f>
        <v/>
      </c>
      <c r="T297" s="28" t="n"/>
      <c r="U297" s="29">
        <f>HYPERLINK(CONCATENATE("https://www.exploit-db.com/search?q=",$B297,"&amp;verified=true"),CONCATENATE("Exploit-DB ",$B297," link"))</f>
        <v/>
      </c>
      <c r="V297" s="28" t="n"/>
      <c r="W297" s="28" t="n"/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27" t="n"/>
      <c r="F298" s="34" t="n"/>
      <c r="G298" s="61">
        <f>HYPERLINK(_xlfn.CONCAT("https://pypi.org/project/",$B298,"/",$F298))</f>
        <v/>
      </c>
      <c r="H298" s="32" t="n"/>
      <c r="I298" s="28" t="n"/>
      <c r="J298" s="53" t="n"/>
      <c r="K298" s="29" t="n"/>
      <c r="L298" s="29">
        <f>HYPERLINK(_xlfn.CONCAT($K298,"/security"))</f>
        <v/>
      </c>
      <c r="M298" s="28" t="n"/>
      <c r="N298" s="28" t="n"/>
      <c r="O298" s="29">
        <f>HYPERLINK(_xlfn.CONCAT("https://nvd.nist.gov/vuln/search/results?form_type=Basic&amp;results_type=overview&amp;query=",$B298,"&amp;search_type=all&amp;isCpeNameSearch=false"),CONCATENATE("NVD NIST ",$B298," link"))</f>
        <v/>
      </c>
      <c r="P298" s="28" t="n"/>
      <c r="Q298" s="29">
        <f>HYPERLINK(CONCATENATE("https://cve.mitre.org/cgi-bin/cvekey.cgi?keyword=",$B298),CONCATENATE("CVE MITRE ",$B298," link"))</f>
        <v/>
      </c>
      <c r="R298" s="28" t="n"/>
      <c r="S298" s="29">
        <f>HYPERLINK(CONCATENATE("https://security.snyk.io/vuln/pip?search=",$B298),CONCATENATE("Snyk ",$B298," link"))</f>
        <v/>
      </c>
      <c r="T298" s="28" t="n"/>
      <c r="U298" s="29">
        <f>HYPERLINK(CONCATENATE("https://www.exploit-db.com/search?q=",$B298,"&amp;verified=true"),CONCATENATE("Exploit-DB ",$B298," link"))</f>
        <v/>
      </c>
      <c r="V298" s="28" t="n"/>
      <c r="W298" s="28" t="n"/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27" t="n"/>
      <c r="F299" s="34" t="n"/>
      <c r="G299" s="61">
        <f>HYPERLINK(_xlfn.CONCAT("https://pypi.org/project/",$B299,"/",$F299))</f>
        <v/>
      </c>
      <c r="H299" s="32" t="n"/>
      <c r="I299" s="28" t="n"/>
      <c r="J299" s="53" t="n"/>
      <c r="K299" s="29" t="n"/>
      <c r="L299" s="29">
        <f>HYPERLINK(_xlfn.CONCAT($K299,"/security"))</f>
        <v/>
      </c>
      <c r="M299" s="28" t="n"/>
      <c r="N299" s="28" t="n"/>
      <c r="O299" s="29">
        <f>HYPERLINK(_xlfn.CONCAT("https://nvd.nist.gov/vuln/search/results?form_type=Basic&amp;results_type=overview&amp;query=",$B299,"&amp;search_type=all&amp;isCpeNameSearch=false"),CONCATENATE("NVD NIST ",$B299," link"))</f>
        <v/>
      </c>
      <c r="P299" s="28" t="n"/>
      <c r="Q299" s="29">
        <f>HYPERLINK(CONCATENATE("https://cve.mitre.org/cgi-bin/cvekey.cgi?keyword=",$B299),CONCATENATE("CVE MITRE ",$B299," link"))</f>
        <v/>
      </c>
      <c r="R299" s="28" t="n"/>
      <c r="S299" s="29">
        <f>HYPERLINK(CONCATENATE("https://security.snyk.io/vuln/pip?search=",$B299),CONCATENATE("Snyk ",$B299," link"))</f>
        <v/>
      </c>
      <c r="T299" s="28" t="n"/>
      <c r="U299" s="29">
        <f>HYPERLINK(CONCATENATE("https://www.exploit-db.com/search?q=",$B299,"&amp;verified=true"),CONCATENATE("Exploit-DB ",$B299," link"))</f>
        <v/>
      </c>
      <c r="V299" s="28" t="n"/>
      <c r="W299" s="28" t="n"/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27" t="n"/>
      <c r="F300" s="34" t="n"/>
      <c r="G300" s="61">
        <f>HYPERLINK(_xlfn.CONCAT("https://pypi.org/project/",$B300,"/",$F300))</f>
        <v/>
      </c>
      <c r="H300" s="32" t="n"/>
      <c r="I300" s="28" t="n"/>
      <c r="J300" s="53" t="n"/>
      <c r="K300" s="29" t="n"/>
      <c r="L300" s="29">
        <f>HYPERLINK(_xlfn.CONCAT($K300,"/security"))</f>
        <v/>
      </c>
      <c r="M300" s="28" t="n"/>
      <c r="N300" s="28" t="n"/>
      <c r="O300" s="29">
        <f>HYPERLINK(_xlfn.CONCAT("https://nvd.nist.gov/vuln/search/results?form_type=Basic&amp;results_type=overview&amp;query=",$B300,"&amp;search_type=all&amp;isCpeNameSearch=false"),CONCATENATE("NVD NIST ",$B300," link"))</f>
        <v/>
      </c>
      <c r="P300" s="28" t="n"/>
      <c r="Q300" s="29">
        <f>HYPERLINK(CONCATENATE("https://cve.mitre.org/cgi-bin/cvekey.cgi?keyword=",$B300),CONCATENATE("CVE MITRE ",$B300," link"))</f>
        <v/>
      </c>
      <c r="R300" s="28" t="n"/>
      <c r="S300" s="29">
        <f>HYPERLINK(CONCATENATE("https://security.snyk.io/vuln/pip?search=",$B300),CONCATENATE("Snyk ",$B300," link"))</f>
        <v/>
      </c>
      <c r="T300" s="28" t="n"/>
      <c r="U300" s="29">
        <f>HYPERLINK(CONCATENATE("https://www.exploit-db.com/search?q=",$B300,"&amp;verified=true"),CONCATENATE("Exploit-DB ",$B300," link"))</f>
        <v/>
      </c>
      <c r="V300" s="28" t="n"/>
      <c r="W300" s="28" t="n"/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27" t="n"/>
      <c r="F301" s="34" t="n"/>
      <c r="G301" s="61">
        <f>HYPERLINK(_xlfn.CONCAT("https://pypi.org/project/",$B301,"/",$F301))</f>
        <v/>
      </c>
      <c r="H301" s="32" t="n"/>
      <c r="I301" s="28" t="n"/>
      <c r="J301" s="53" t="n"/>
      <c r="K301" s="29" t="n"/>
      <c r="L301" s="29">
        <f>HYPERLINK(_xlfn.CONCAT($K301,"/security"))</f>
        <v/>
      </c>
      <c r="M301" s="28" t="n"/>
      <c r="N301" s="28" t="n"/>
      <c r="O301" s="29">
        <f>HYPERLINK(_xlfn.CONCAT("https://nvd.nist.gov/vuln/search/results?form_type=Basic&amp;results_type=overview&amp;query=",$B301,"&amp;search_type=all&amp;isCpeNameSearch=false"),CONCATENATE("NVD NIST ",$B301," link"))</f>
        <v/>
      </c>
      <c r="P301" s="28" t="n"/>
      <c r="Q301" s="29">
        <f>HYPERLINK(CONCATENATE("https://cve.mitre.org/cgi-bin/cvekey.cgi?keyword=",$B301),CONCATENATE("CVE MITRE ",$B301," link"))</f>
        <v/>
      </c>
      <c r="R301" s="28" t="n"/>
      <c r="S301" s="29">
        <f>HYPERLINK(CONCATENATE("https://security.snyk.io/vuln/pip?search=",$B301),CONCATENATE("Snyk ",$B301," link"))</f>
        <v/>
      </c>
      <c r="T301" s="28" t="n"/>
      <c r="U301" s="29">
        <f>HYPERLINK(CONCATENATE("https://www.exploit-db.com/search?q=",$B301,"&amp;verified=true"),CONCATENATE("Exploit-DB ",$B301," link"))</f>
        <v/>
      </c>
      <c r="V301" s="28" t="n"/>
      <c r="W301" s="28" t="n"/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27" t="n"/>
      <c r="F302" s="34" t="n"/>
      <c r="G302" s="61">
        <f>HYPERLINK(_xlfn.CONCAT("https://pypi.org/project/",$B302,"/",$F302))</f>
        <v/>
      </c>
      <c r="H302" s="32" t="n"/>
      <c r="I302" s="28" t="n"/>
      <c r="J302" s="53" t="n"/>
      <c r="K302" s="29" t="n"/>
      <c r="L302" s="29">
        <f>HYPERLINK(_xlfn.CONCAT($K302,"/security"))</f>
        <v/>
      </c>
      <c r="M302" s="28" t="n"/>
      <c r="N302" s="28" t="n"/>
      <c r="O302" s="29">
        <f>HYPERLINK(_xlfn.CONCAT("https://nvd.nist.gov/vuln/search/results?form_type=Basic&amp;results_type=overview&amp;query=",$B302,"&amp;search_type=all&amp;isCpeNameSearch=false"),CONCATENATE("NVD NIST ",$B302," link"))</f>
        <v/>
      </c>
      <c r="P302" s="28" t="n"/>
      <c r="Q302" s="29">
        <f>HYPERLINK(CONCATENATE("https://cve.mitre.org/cgi-bin/cvekey.cgi?keyword=",$B302),CONCATENATE("CVE MITRE ",$B302," link"))</f>
        <v/>
      </c>
      <c r="R302" s="28" t="n"/>
      <c r="S302" s="29">
        <f>HYPERLINK(CONCATENATE("https://security.snyk.io/vuln/pip?search=",$B302),CONCATENATE("Snyk ",$B302," link"))</f>
        <v/>
      </c>
      <c r="T302" s="28" t="n"/>
      <c r="U302" s="29">
        <f>HYPERLINK(CONCATENATE("https://www.exploit-db.com/search?q=",$B302,"&amp;verified=true"),CONCATENATE("Exploit-DB ",$B302," link"))</f>
        <v/>
      </c>
      <c r="V302" s="28" t="n"/>
      <c r="W302" s="28" t="n"/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27" t="n">
        <v>44912</v>
      </c>
      <c r="F303" s="34" t="inlineStr">
        <is>
          <t>7.45.6</t>
        </is>
      </c>
      <c r="G303" s="61">
        <f>HYPERLINK(_xlfn.CONCAT("https://pypi.org/project/",$B303,"/",$F303))</f>
        <v/>
      </c>
      <c r="H303" s="32" t="n">
        <v>45723</v>
      </c>
      <c r="I303" s="47" t="inlineStr">
        <is>
          <t>Python 3.5-3.13.
libcurl 7.19.0 or better.</t>
        </is>
      </c>
      <c r="J303" s="47" t="inlineStr">
        <is>
          <t>5 - Production/ Stable</t>
        </is>
      </c>
      <c r="K303" s="29" t="inlineStr">
        <is>
          <t>http://pycurl.io/</t>
        </is>
      </c>
      <c r="L303" s="59" t="inlineStr">
        <is>
          <t>n/a</t>
        </is>
      </c>
      <c r="M303" s="59" t="inlineStr">
        <is>
          <t>n/a</t>
        </is>
      </c>
      <c r="N303" s="28" t="n"/>
      <c r="O303" s="29">
        <f>HYPERLINK(_xlfn.CONCAT("https://nvd.nist.gov/vuln/search/results?form_type=Basic&amp;results_type=overview&amp;query=",$B303,"&amp;search_type=all&amp;isCpeNameSearch=false"),CONCATENATE("NVD NIST ",$B303," link"))</f>
        <v/>
      </c>
      <c r="P303" s="36" t="inlineStr">
        <is>
          <t>Package version not listed</t>
        </is>
      </c>
      <c r="Q303" s="29">
        <f>HYPERLINK(CONCATENATE("https://cve.mitre.org/cgi-bin/cvekey.cgi?keyword=",$B303),CONCATENATE("CVE MITRE ",$B303," link"))</f>
        <v/>
      </c>
      <c r="R303" s="36" t="inlineStr">
        <is>
          <t>Package version not listed</t>
        </is>
      </c>
      <c r="S303" s="29">
        <f>HYPERLINK(CONCATENATE("https://security.snyk.io/vuln/pip?search=",$B303),CONCATENATE("Snyk ",$B303," link"))</f>
        <v/>
      </c>
      <c r="T303" s="49" t="inlineStr">
        <is>
          <t>None found</t>
        </is>
      </c>
      <c r="U303" s="29">
        <f>HYPERLINK(CONCATENATE("https://www.exploit-db.com/search?q=",$B303,"&amp;verified=true"),CONCATENATE("Exploit-DB ",$B303," link"))</f>
        <v/>
      </c>
      <c r="V303" s="49" t="inlineStr">
        <is>
          <t>None found</t>
        </is>
      </c>
      <c r="W303" s="49" t="inlineStr">
        <is>
          <t>PROCEED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27" t="n"/>
      <c r="F304" s="34" t="n"/>
      <c r="G304" s="61">
        <f>HYPERLINK(_xlfn.CONCAT("https://pypi.org/project/",$B304,"/",$F304))</f>
        <v/>
      </c>
      <c r="H304" s="32" t="n"/>
      <c r="I304" s="71" t="n"/>
      <c r="J304" s="53" t="n"/>
      <c r="K304" s="29" t="n"/>
      <c r="L304" s="29">
        <f>HYPERLINK(_xlfn.CONCAT($K304,"/security"))</f>
        <v/>
      </c>
      <c r="M304" s="28" t="n"/>
      <c r="N304" s="28" t="n"/>
      <c r="O304" s="29">
        <f>HYPERLINK(_xlfn.CONCAT("https://nvd.nist.gov/vuln/search/results?form_type=Basic&amp;results_type=overview&amp;query=",$B304,"&amp;search_type=all&amp;isCpeNameSearch=false"),CONCATENATE("NVD NIST ",$B304," link"))</f>
        <v/>
      </c>
      <c r="P304" s="28" t="n"/>
      <c r="Q304" s="29">
        <f>HYPERLINK(CONCATENATE("https://cve.mitre.org/cgi-bin/cvekey.cgi?keyword=",$B304),CONCATENATE("CVE MITRE ",$B304," link"))</f>
        <v/>
      </c>
      <c r="R304" s="28" t="n"/>
      <c r="S304" s="29">
        <f>HYPERLINK(CONCATENATE("https://security.snyk.io/vuln/pip?search=",$B304),CONCATENATE("Snyk ",$B304," link"))</f>
        <v/>
      </c>
      <c r="T304" s="28" t="n"/>
      <c r="U304" s="29">
        <f>HYPERLINK(CONCATENATE("https://www.exploit-db.com/search?q=",$B304,"&amp;verified=true"),CONCATENATE("Exploit-DB ",$B304," link"))</f>
        <v/>
      </c>
      <c r="V304" s="28" t="n"/>
      <c r="W304" s="28" t="n"/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27" t="n"/>
      <c r="F305" s="34" t="n"/>
      <c r="G305" s="61">
        <f>HYPERLINK(_xlfn.CONCAT("https://pypi.org/project/",$B305,"/",$F305))</f>
        <v/>
      </c>
      <c r="H305" s="32" t="n"/>
      <c r="I305" s="28" t="n"/>
      <c r="J305" s="53" t="n"/>
      <c r="K305" s="29" t="n"/>
      <c r="L305" s="29">
        <f>HYPERLINK(_xlfn.CONCAT($K305,"/security"))</f>
        <v/>
      </c>
      <c r="M305" s="28" t="n"/>
      <c r="N305" s="28" t="n"/>
      <c r="O305" s="29">
        <f>HYPERLINK(_xlfn.CONCAT("https://nvd.nist.gov/vuln/search/results?form_type=Basic&amp;results_type=overview&amp;query=",$B305,"&amp;search_type=all&amp;isCpeNameSearch=false"),CONCATENATE("NVD NIST ",$B305," link"))</f>
        <v/>
      </c>
      <c r="P305" s="28" t="n"/>
      <c r="Q305" s="29">
        <f>HYPERLINK(CONCATENATE("https://cve.mitre.org/cgi-bin/cvekey.cgi?keyword=",$B305),CONCATENATE("CVE MITRE ",$B305," link"))</f>
        <v/>
      </c>
      <c r="R305" s="28" t="n"/>
      <c r="S305" s="29">
        <f>HYPERLINK(CONCATENATE("https://security.snyk.io/vuln/pip?search=",$B305),CONCATENATE("Snyk ",$B305," link"))</f>
        <v/>
      </c>
      <c r="T305" s="28" t="n"/>
      <c r="U305" s="29">
        <f>HYPERLINK(CONCATENATE("https://www.exploit-db.com/search?q=",$B305,"&amp;verified=true"),CONCATENATE("Exploit-DB ",$B305," link"))</f>
        <v/>
      </c>
      <c r="V305" s="28" t="n"/>
      <c r="W305" s="28" t="n"/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27" t="n"/>
      <c r="F306" s="34" t="n"/>
      <c r="G306" s="61">
        <f>HYPERLINK(_xlfn.CONCAT("https://pypi.org/project/",$B306,"/",$F306))</f>
        <v/>
      </c>
      <c r="H306" s="32" t="n"/>
      <c r="I306" s="28" t="n"/>
      <c r="J306" s="53" t="n"/>
      <c r="K306" s="29" t="n"/>
      <c r="L306" s="29">
        <f>HYPERLINK(_xlfn.CONCAT($K306,"/security"))</f>
        <v/>
      </c>
      <c r="M306" s="28" t="n"/>
      <c r="N306" s="28" t="n"/>
      <c r="O306" s="29">
        <f>HYPERLINK(_xlfn.CONCAT("https://nvd.nist.gov/vuln/search/results?form_type=Basic&amp;results_type=overview&amp;query=",$B306,"&amp;search_type=all&amp;isCpeNameSearch=false"),CONCATENATE("NVD NIST ",$B306," link"))</f>
        <v/>
      </c>
      <c r="P306" s="28" t="n"/>
      <c r="Q306" s="29">
        <f>HYPERLINK(CONCATENATE("https://cve.mitre.org/cgi-bin/cvekey.cgi?keyword=",$B306),CONCATENATE("CVE MITRE ",$B306," link"))</f>
        <v/>
      </c>
      <c r="R306" s="28" t="n"/>
      <c r="S306" s="29">
        <f>HYPERLINK(CONCATENATE("https://security.snyk.io/vuln/pip?search=",$B306),CONCATENATE("Snyk ",$B306," link"))</f>
        <v/>
      </c>
      <c r="T306" s="28" t="n"/>
      <c r="U306" s="29">
        <f>HYPERLINK(CONCATENATE("https://www.exploit-db.com/search?q=",$B306,"&amp;verified=true"),CONCATENATE("Exploit-DB ",$B306," link"))</f>
        <v/>
      </c>
      <c r="V306" s="28" t="n"/>
      <c r="W306" s="28" t="n"/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27" t="n"/>
      <c r="F307" s="34" t="n"/>
      <c r="G307" s="61">
        <f>HYPERLINK(_xlfn.CONCAT("https://pypi.org/project/",$B307,"/",$F307))</f>
        <v/>
      </c>
      <c r="H307" s="32" t="n"/>
      <c r="I307" s="28" t="n"/>
      <c r="J307" s="53" t="n"/>
      <c r="K307" s="29" t="n"/>
      <c r="L307" s="29">
        <f>HYPERLINK(_xlfn.CONCAT($K307,"/security"))</f>
        <v/>
      </c>
      <c r="M307" s="28" t="n"/>
      <c r="N307" s="28" t="n"/>
      <c r="O307" s="29">
        <f>HYPERLINK(_xlfn.CONCAT("https://nvd.nist.gov/vuln/search/results?form_type=Basic&amp;results_type=overview&amp;query=",$B307,"&amp;search_type=all&amp;isCpeNameSearch=false"),CONCATENATE("NVD NIST ",$B307," link"))</f>
        <v/>
      </c>
      <c r="P307" s="28" t="n"/>
      <c r="Q307" s="29">
        <f>HYPERLINK(CONCATENATE("https://cve.mitre.org/cgi-bin/cvekey.cgi?keyword=",$B307),CONCATENATE("CVE MITRE ",$B307," link"))</f>
        <v/>
      </c>
      <c r="R307" s="28" t="n"/>
      <c r="S307" s="29">
        <f>HYPERLINK(CONCATENATE("https://security.snyk.io/vuln/pip?search=",$B307),CONCATENATE("Snyk ",$B307," link"))</f>
        <v/>
      </c>
      <c r="T307" s="28" t="n"/>
      <c r="U307" s="29">
        <f>HYPERLINK(CONCATENATE("https://www.exploit-db.com/search?q=",$B307,"&amp;verified=true"),CONCATENATE("Exploit-DB ",$B307," link"))</f>
        <v/>
      </c>
      <c r="V307" s="28" t="n"/>
      <c r="W307" s="28" t="n"/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27" t="n"/>
      <c r="F308" s="34" t="n"/>
      <c r="G308" s="61">
        <f>HYPERLINK(_xlfn.CONCAT("https://pypi.org/project/",$B308,"/",$F308))</f>
        <v/>
      </c>
      <c r="H308" s="32" t="n"/>
      <c r="I308" s="28" t="n"/>
      <c r="J308" s="53" t="n"/>
      <c r="K308" s="29" t="n"/>
      <c r="L308" s="29">
        <f>HYPERLINK(_xlfn.CONCAT($K308,"/security"))</f>
        <v/>
      </c>
      <c r="M308" s="28" t="n"/>
      <c r="N308" s="28" t="n"/>
      <c r="O308" s="29">
        <f>HYPERLINK(_xlfn.CONCAT("https://nvd.nist.gov/vuln/search/results?form_type=Basic&amp;results_type=overview&amp;query=",$B308,"&amp;search_type=all&amp;isCpeNameSearch=false"),CONCATENATE("NVD NIST ",$B308," link"))</f>
        <v/>
      </c>
      <c r="P308" s="28" t="n"/>
      <c r="Q308" s="29">
        <f>HYPERLINK(CONCATENATE("https://cve.mitre.org/cgi-bin/cvekey.cgi?keyword=",$B308),CONCATENATE("CVE MITRE ",$B308," link"))</f>
        <v/>
      </c>
      <c r="R308" s="28" t="n"/>
      <c r="S308" s="29">
        <f>HYPERLINK(CONCATENATE("https://security.snyk.io/vuln/pip?search=",$B308),CONCATENATE("Snyk ",$B308," link"))</f>
        <v/>
      </c>
      <c r="T308" s="28" t="n"/>
      <c r="U308" s="29">
        <f>HYPERLINK(CONCATENATE("https://www.exploit-db.com/search?q=",$B308,"&amp;verified=true"),CONCATENATE("Exploit-DB ",$B308," link"))</f>
        <v/>
      </c>
      <c r="V308" s="28" t="n"/>
      <c r="W308" s="28" t="n"/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27" t="n"/>
      <c r="F309" s="34" t="n"/>
      <c r="G309" s="61">
        <f>HYPERLINK(_xlfn.CONCAT("https://pypi.org/project/",$B309,"/",$F309))</f>
        <v/>
      </c>
      <c r="H309" s="32" t="n"/>
      <c r="I309" s="28" t="n"/>
      <c r="J309" s="53" t="n"/>
      <c r="K309" s="29" t="n"/>
      <c r="L309" s="29">
        <f>HYPERLINK(_xlfn.CONCAT($K309,"/security"))</f>
        <v/>
      </c>
      <c r="M309" s="28" t="n"/>
      <c r="N309" s="28" t="n"/>
      <c r="O309" s="29">
        <f>HYPERLINK(_xlfn.CONCAT("https://nvd.nist.gov/vuln/search/results?form_type=Basic&amp;results_type=overview&amp;query=",$B309,"&amp;search_type=all&amp;isCpeNameSearch=false"),CONCATENATE("NVD NIST ",$B309," link"))</f>
        <v/>
      </c>
      <c r="P309" s="28" t="n"/>
      <c r="Q309" s="29">
        <f>HYPERLINK(CONCATENATE("https://cve.mitre.org/cgi-bin/cvekey.cgi?keyword=",$B309),CONCATENATE("CVE MITRE ",$B309," link"))</f>
        <v/>
      </c>
      <c r="R309" s="28" t="n"/>
      <c r="S309" s="29">
        <f>HYPERLINK(CONCATENATE("https://security.snyk.io/vuln/pip?search=",$B309),CONCATENATE("Snyk ",$B309," link"))</f>
        <v/>
      </c>
      <c r="T309" s="28" t="n"/>
      <c r="U309" s="29">
        <f>HYPERLINK(CONCATENATE("https://www.exploit-db.com/search?q=",$B309,"&amp;verified=true"),CONCATENATE("Exploit-DB ",$B309," link"))</f>
        <v/>
      </c>
      <c r="V309" s="28" t="n"/>
      <c r="W309" s="28" t="n"/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27" t="n"/>
      <c r="F310" s="34" t="n"/>
      <c r="G310" s="61">
        <f>HYPERLINK(_xlfn.CONCAT("https://pypi.org/project/",$B310,"/",$F310))</f>
        <v/>
      </c>
      <c r="H310" s="32" t="n"/>
      <c r="I310" s="28" t="n"/>
      <c r="J310" s="53" t="n"/>
      <c r="K310" s="29" t="n"/>
      <c r="L310" s="29">
        <f>HYPERLINK(_xlfn.CONCAT($K310,"/security"))</f>
        <v/>
      </c>
      <c r="M310" s="28" t="n"/>
      <c r="N310" s="28" t="n"/>
      <c r="O310" s="29">
        <f>HYPERLINK(_xlfn.CONCAT("https://nvd.nist.gov/vuln/search/results?form_type=Basic&amp;results_type=overview&amp;query=",$B310,"&amp;search_type=all&amp;isCpeNameSearch=false"),CONCATENATE("NVD NIST ",$B310," link"))</f>
        <v/>
      </c>
      <c r="P310" s="28" t="n"/>
      <c r="Q310" s="29">
        <f>HYPERLINK(CONCATENATE("https://cve.mitre.org/cgi-bin/cvekey.cgi?keyword=",$B310),CONCATENATE("CVE MITRE ",$B310," link"))</f>
        <v/>
      </c>
      <c r="R310" s="28" t="n"/>
      <c r="S310" s="29">
        <f>HYPERLINK(CONCATENATE("https://security.snyk.io/vuln/pip?search=",$B310),CONCATENATE("Snyk ",$B310," link"))</f>
        <v/>
      </c>
      <c r="T310" s="28" t="n"/>
      <c r="U310" s="29">
        <f>HYPERLINK(CONCATENATE("https://www.exploit-db.com/search?q=",$B310,"&amp;verified=true"),CONCATENATE("Exploit-DB ",$B310," link"))</f>
        <v/>
      </c>
      <c r="V310" s="28" t="n"/>
      <c r="W310" s="28" t="n"/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27" t="n"/>
      <c r="F311" s="34" t="n"/>
      <c r="G311" s="61">
        <f>HYPERLINK(_xlfn.CONCAT("https://pypi.org/project/",$B311,"/",$F311))</f>
        <v/>
      </c>
      <c r="H311" s="32" t="n"/>
      <c r="I311" s="28" t="n"/>
      <c r="J311" s="53" t="n"/>
      <c r="K311" s="29" t="n"/>
      <c r="L311" s="29">
        <f>HYPERLINK(_xlfn.CONCAT($K311,"/security"))</f>
        <v/>
      </c>
      <c r="M311" s="28" t="n"/>
      <c r="N311" s="28" t="n"/>
      <c r="O311" s="29">
        <f>HYPERLINK(_xlfn.CONCAT("https://nvd.nist.gov/vuln/search/results?form_type=Basic&amp;results_type=overview&amp;query=",$B311,"&amp;search_type=all&amp;isCpeNameSearch=false"),CONCATENATE("NVD NIST ",$B311," link"))</f>
        <v/>
      </c>
      <c r="P311" s="28" t="n"/>
      <c r="Q311" s="29">
        <f>HYPERLINK(CONCATENATE("https://cve.mitre.org/cgi-bin/cvekey.cgi?keyword=",$B311),CONCATENATE("CVE MITRE ",$B311," link"))</f>
        <v/>
      </c>
      <c r="R311" s="28" t="n"/>
      <c r="S311" s="29">
        <f>HYPERLINK(CONCATENATE("https://security.snyk.io/vuln/pip?search=",$B311),CONCATENATE("Snyk ",$B311," link"))</f>
        <v/>
      </c>
      <c r="T311" s="28" t="n"/>
      <c r="U311" s="29">
        <f>HYPERLINK(CONCATENATE("https://www.exploit-db.com/search?q=",$B311,"&amp;verified=true"),CONCATENATE("Exploit-DB ",$B311," link"))</f>
        <v/>
      </c>
      <c r="V311" s="28" t="n"/>
      <c r="W311" s="28" t="n"/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27" t="n"/>
      <c r="F312" s="34" t="n"/>
      <c r="G312" s="61">
        <f>HYPERLINK(_xlfn.CONCAT("https://pypi.org/project/",$B312,"/",$F312))</f>
        <v/>
      </c>
      <c r="H312" s="32" t="n"/>
      <c r="I312" s="28" t="n"/>
      <c r="J312" s="53" t="n"/>
      <c r="K312" s="29" t="n"/>
      <c r="L312" s="29">
        <f>HYPERLINK(_xlfn.CONCAT($K312,"/security"))</f>
        <v/>
      </c>
      <c r="M312" s="28" t="n"/>
      <c r="N312" s="28" t="n"/>
      <c r="O312" s="29">
        <f>HYPERLINK(_xlfn.CONCAT("https://nvd.nist.gov/vuln/search/results?form_type=Basic&amp;results_type=overview&amp;query=",$B312,"&amp;search_type=all&amp;isCpeNameSearch=false"),CONCATENATE("NVD NIST ",$B312," link"))</f>
        <v/>
      </c>
      <c r="P312" s="28" t="n"/>
      <c r="Q312" s="29">
        <f>HYPERLINK(CONCATENATE("https://cve.mitre.org/cgi-bin/cvekey.cgi?keyword=",$B312),CONCATENATE("CVE MITRE ",$B312," link"))</f>
        <v/>
      </c>
      <c r="R312" s="28" t="n"/>
      <c r="S312" s="29">
        <f>HYPERLINK(CONCATENATE("https://security.snyk.io/vuln/pip?search=",$B312),CONCATENATE("Snyk ",$B312," link"))</f>
        <v/>
      </c>
      <c r="T312" s="28" t="n"/>
      <c r="U312" s="29">
        <f>HYPERLINK(CONCATENATE("https://www.exploit-db.com/search?q=",$B312,"&amp;verified=true"),CONCATENATE("Exploit-DB ",$B312," link"))</f>
        <v/>
      </c>
      <c r="V312" s="28" t="n"/>
      <c r="W312" s="28" t="n"/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27" t="n"/>
      <c r="F313" s="34" t="n"/>
      <c r="G313" s="61">
        <f>HYPERLINK(_xlfn.CONCAT("https://pypi.org/project/",$B313,"/",$F313))</f>
        <v/>
      </c>
      <c r="H313" s="32" t="n"/>
      <c r="I313" s="28" t="n"/>
      <c r="J313" s="53" t="n"/>
      <c r="K313" s="29" t="n"/>
      <c r="L313" s="29">
        <f>HYPERLINK(_xlfn.CONCAT($K313,"/security"))</f>
        <v/>
      </c>
      <c r="M313" s="28" t="n"/>
      <c r="N313" s="28" t="n"/>
      <c r="O313" s="29">
        <f>HYPERLINK(_xlfn.CONCAT("https://nvd.nist.gov/vuln/search/results?form_type=Basic&amp;results_type=overview&amp;query=",$B313,"&amp;search_type=all&amp;isCpeNameSearch=false"),CONCATENATE("NVD NIST ",$B313," link"))</f>
        <v/>
      </c>
      <c r="P313" s="28" t="n"/>
      <c r="Q313" s="29">
        <f>HYPERLINK(CONCATENATE("https://cve.mitre.org/cgi-bin/cvekey.cgi?keyword=",$B313),CONCATENATE("CVE MITRE ",$B313," link"))</f>
        <v/>
      </c>
      <c r="R313" s="28" t="n"/>
      <c r="S313" s="29">
        <f>HYPERLINK(CONCATENATE("https://security.snyk.io/vuln/pip?search=",$B313),CONCATENATE("Snyk ",$B313," link"))</f>
        <v/>
      </c>
      <c r="T313" s="28" t="n"/>
      <c r="U313" s="29">
        <f>HYPERLINK(CONCATENATE("https://www.exploit-db.com/search?q=",$B313,"&amp;verified=true"),CONCATENATE("Exploit-DB ",$B313," link"))</f>
        <v/>
      </c>
      <c r="V313" s="28" t="n"/>
      <c r="W313" s="28" t="n"/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27" t="n"/>
      <c r="F314" s="34" t="n"/>
      <c r="G314" s="61">
        <f>HYPERLINK(_xlfn.CONCAT("https://pypi.org/project/",$B314,"/",$F314))</f>
        <v/>
      </c>
      <c r="H314" s="32" t="n"/>
      <c r="I314" s="28" t="n"/>
      <c r="J314" s="53" t="n"/>
      <c r="K314" s="29" t="n"/>
      <c r="L314" s="29">
        <f>HYPERLINK(_xlfn.CONCAT($K314,"/security"))</f>
        <v/>
      </c>
      <c r="M314" s="28" t="n"/>
      <c r="N314" s="28" t="n"/>
      <c r="O314" s="29">
        <f>HYPERLINK(_xlfn.CONCAT("https://nvd.nist.gov/vuln/search/results?form_type=Basic&amp;results_type=overview&amp;query=",$B314,"&amp;search_type=all&amp;isCpeNameSearch=false"),CONCATENATE("NVD NIST ",$B314," link"))</f>
        <v/>
      </c>
      <c r="P314" s="28" t="n"/>
      <c r="Q314" s="29">
        <f>HYPERLINK(CONCATENATE("https://cve.mitre.org/cgi-bin/cvekey.cgi?keyword=",$B314),CONCATENATE("CVE MITRE ",$B314," link"))</f>
        <v/>
      </c>
      <c r="R314" s="28" t="n"/>
      <c r="S314" s="29">
        <f>HYPERLINK(CONCATENATE("https://security.snyk.io/vuln/pip?search=",$B314),CONCATENATE("Snyk ",$B314," link"))</f>
        <v/>
      </c>
      <c r="T314" s="28" t="n"/>
      <c r="U314" s="29">
        <f>HYPERLINK(CONCATENATE("https://www.exploit-db.com/search?q=",$B314,"&amp;verified=true"),CONCATENATE("Exploit-DB ",$B314," link"))</f>
        <v/>
      </c>
      <c r="V314" s="28" t="n"/>
      <c r="W314" s="28" t="n"/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27" t="n"/>
      <c r="F315" s="34" t="n"/>
      <c r="G315" s="61">
        <f>HYPERLINK(_xlfn.CONCAT("https://pypi.org/project/",$B315,"/",$F315))</f>
        <v/>
      </c>
      <c r="H315" s="32" t="n"/>
      <c r="I315" s="28" t="n"/>
      <c r="J315" s="53" t="n"/>
      <c r="K315" s="29" t="n"/>
      <c r="L315" s="29">
        <f>HYPERLINK(_xlfn.CONCAT($K315,"/security"))</f>
        <v/>
      </c>
      <c r="M315" s="28" t="n"/>
      <c r="N315" s="28" t="n"/>
      <c r="O315" s="29">
        <f>HYPERLINK(_xlfn.CONCAT("https://nvd.nist.gov/vuln/search/results?form_type=Basic&amp;results_type=overview&amp;query=",$B315,"&amp;search_type=all&amp;isCpeNameSearch=false"),CONCATENATE("NVD NIST ",$B315," link"))</f>
        <v/>
      </c>
      <c r="P315" s="28" t="n"/>
      <c r="Q315" s="29">
        <f>HYPERLINK(CONCATENATE("https://cve.mitre.org/cgi-bin/cvekey.cgi?keyword=",$B315),CONCATENATE("CVE MITRE ",$B315," link"))</f>
        <v/>
      </c>
      <c r="R315" s="28" t="n"/>
      <c r="S315" s="29">
        <f>HYPERLINK(CONCATENATE("https://security.snyk.io/vuln/pip?search=",$B315),CONCATENATE("Snyk ",$B315," link"))</f>
        <v/>
      </c>
      <c r="T315" s="28" t="n"/>
      <c r="U315" s="29">
        <f>HYPERLINK(CONCATENATE("https://www.exploit-db.com/search?q=",$B315,"&amp;verified=true"),CONCATENATE("Exploit-DB ",$B315," link"))</f>
        <v/>
      </c>
      <c r="V315" s="28" t="n"/>
      <c r="W315" s="28" t="n"/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27" t="n"/>
      <c r="F316" s="34" t="n"/>
      <c r="G316" s="61">
        <f>HYPERLINK(_xlfn.CONCAT("https://pypi.org/project/",$B316,"/",$F316))</f>
        <v/>
      </c>
      <c r="H316" s="32" t="n"/>
      <c r="I316" s="28" t="n"/>
      <c r="J316" s="53" t="n"/>
      <c r="K316" s="29" t="n"/>
      <c r="L316" s="29">
        <f>HYPERLINK(_xlfn.CONCAT($K316,"/security"))</f>
        <v/>
      </c>
      <c r="M316" s="28" t="n"/>
      <c r="N316" s="28" t="n"/>
      <c r="O316" s="29">
        <f>HYPERLINK(_xlfn.CONCAT("https://nvd.nist.gov/vuln/search/results?form_type=Basic&amp;results_type=overview&amp;query=",$B316,"&amp;search_type=all&amp;isCpeNameSearch=false"),CONCATENATE("NVD NIST ",$B316," link"))</f>
        <v/>
      </c>
      <c r="P316" s="28" t="n"/>
      <c r="Q316" s="29">
        <f>HYPERLINK(CONCATENATE("https://cve.mitre.org/cgi-bin/cvekey.cgi?keyword=",$B316),CONCATENATE("CVE MITRE ",$B316," link"))</f>
        <v/>
      </c>
      <c r="R316" s="28" t="n"/>
      <c r="S316" s="29">
        <f>HYPERLINK(CONCATENATE("https://security.snyk.io/vuln/pip?search=",$B316),CONCATENATE("Snyk ",$B316," link"))</f>
        <v/>
      </c>
      <c r="T316" s="28" t="n"/>
      <c r="U316" s="29">
        <f>HYPERLINK(CONCATENATE("https://www.exploit-db.com/search?q=",$B316,"&amp;verified=true"),CONCATENATE("Exploit-DB ",$B316," link"))</f>
        <v/>
      </c>
      <c r="V316" s="28" t="n"/>
      <c r="W316" s="28" t="n"/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27" t="n"/>
      <c r="F317" s="34" t="n"/>
      <c r="G317" s="61">
        <f>HYPERLINK(_xlfn.CONCAT("https://pypi.org/project/",$B317,"/",$F317))</f>
        <v/>
      </c>
      <c r="H317" s="32" t="n"/>
      <c r="I317" s="28" t="n"/>
      <c r="J317" s="53" t="n"/>
      <c r="K317" s="29" t="n"/>
      <c r="L317" s="29">
        <f>HYPERLINK(_xlfn.CONCAT($K317,"/security"))</f>
        <v/>
      </c>
      <c r="M317" s="28" t="n"/>
      <c r="N317" s="28" t="n"/>
      <c r="O317" s="29">
        <f>HYPERLINK(_xlfn.CONCAT("https://nvd.nist.gov/vuln/search/results?form_type=Basic&amp;results_type=overview&amp;query=",$B317,"&amp;search_type=all&amp;isCpeNameSearch=false"),CONCATENATE("NVD NIST ",$B317," link"))</f>
        <v/>
      </c>
      <c r="P317" s="28" t="n"/>
      <c r="Q317" s="29">
        <f>HYPERLINK(CONCATENATE("https://cve.mitre.org/cgi-bin/cvekey.cgi?keyword=",$B317),CONCATENATE("CVE MITRE ",$B317," link"))</f>
        <v/>
      </c>
      <c r="R317" s="28" t="n"/>
      <c r="S317" s="29">
        <f>HYPERLINK(CONCATENATE("https://security.snyk.io/vuln/pip?search=",$B317),CONCATENATE("Snyk ",$B317," link"))</f>
        <v/>
      </c>
      <c r="T317" s="28" t="n"/>
      <c r="U317" s="29">
        <f>HYPERLINK(CONCATENATE("https://www.exploit-db.com/search?q=",$B317,"&amp;verified=true"),CONCATENATE("Exploit-DB ",$B317," link"))</f>
        <v/>
      </c>
      <c r="V317" s="28" t="n"/>
      <c r="W317" s="28" t="n"/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27" t="n"/>
      <c r="F318" s="34" t="n"/>
      <c r="G318" s="61">
        <f>HYPERLINK(_xlfn.CONCAT("https://pypi.org/project/",$B318,"/",$F318))</f>
        <v/>
      </c>
      <c r="H318" s="32" t="n"/>
      <c r="I318" s="28" t="n"/>
      <c r="J318" s="53" t="n"/>
      <c r="K318" s="29" t="n"/>
      <c r="L318" s="29">
        <f>HYPERLINK(_xlfn.CONCAT($K318,"/security"))</f>
        <v/>
      </c>
      <c r="M318" s="28" t="n"/>
      <c r="N318" s="28" t="n"/>
      <c r="O318" s="29">
        <f>HYPERLINK(_xlfn.CONCAT("https://nvd.nist.gov/vuln/search/results?form_type=Basic&amp;results_type=overview&amp;query=",$B318,"&amp;search_type=all&amp;isCpeNameSearch=false"),CONCATENATE("NVD NIST ",$B318," link"))</f>
        <v/>
      </c>
      <c r="P318" s="28" t="n"/>
      <c r="Q318" s="29">
        <f>HYPERLINK(CONCATENATE("https://cve.mitre.org/cgi-bin/cvekey.cgi?keyword=",$B318),CONCATENATE("CVE MITRE ",$B318," link"))</f>
        <v/>
      </c>
      <c r="R318" s="28" t="n"/>
      <c r="S318" s="29">
        <f>HYPERLINK(CONCATENATE("https://security.snyk.io/vuln/pip?search=",$B318),CONCATENATE("Snyk ",$B318," link"))</f>
        <v/>
      </c>
      <c r="T318" s="28" t="n"/>
      <c r="U318" s="29">
        <f>HYPERLINK(CONCATENATE("https://www.exploit-db.com/search?q=",$B318,"&amp;verified=true"),CONCATENATE("Exploit-DB ",$B318," link"))</f>
        <v/>
      </c>
      <c r="V318" s="28" t="n"/>
      <c r="W318" s="28" t="n"/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27" t="n"/>
      <c r="F319" s="34" t="n"/>
      <c r="G319" s="61">
        <f>HYPERLINK(_xlfn.CONCAT("https://pypi.org/project/",$B319,"/",$F319))</f>
        <v/>
      </c>
      <c r="H319" s="32" t="n"/>
      <c r="I319" s="28" t="n"/>
      <c r="J319" s="53" t="n"/>
      <c r="K319" s="29" t="n"/>
      <c r="L319" s="29">
        <f>HYPERLINK(_xlfn.CONCAT($K319,"/security"))</f>
        <v/>
      </c>
      <c r="M319" s="28" t="n"/>
      <c r="N319" s="28" t="n"/>
      <c r="O319" s="29">
        <f>HYPERLINK(_xlfn.CONCAT("https://nvd.nist.gov/vuln/search/results?form_type=Basic&amp;results_type=overview&amp;query=",$B319,"&amp;search_type=all&amp;isCpeNameSearch=false"),CONCATENATE("NVD NIST ",$B319," link"))</f>
        <v/>
      </c>
      <c r="P319" s="28" t="n"/>
      <c r="Q319" s="29">
        <f>HYPERLINK(CONCATENATE("https://cve.mitre.org/cgi-bin/cvekey.cgi?keyword=",$B319),CONCATENATE("CVE MITRE ",$B319," link"))</f>
        <v/>
      </c>
      <c r="R319" s="28" t="n"/>
      <c r="S319" s="29">
        <f>HYPERLINK(CONCATENATE("https://security.snyk.io/vuln/pip?search=",$B319),CONCATENATE("Snyk ",$B319," link"))</f>
        <v/>
      </c>
      <c r="T319" s="28" t="n"/>
      <c r="U319" s="29">
        <f>HYPERLINK(CONCATENATE("https://www.exploit-db.com/search?q=",$B319,"&amp;verified=true"),CONCATENATE("Exploit-DB ",$B319," link"))</f>
        <v/>
      </c>
      <c r="V319" s="28" t="n"/>
      <c r="W319" s="28" t="n"/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27" t="n"/>
      <c r="F320" s="34" t="n"/>
      <c r="G320" s="61">
        <f>HYPERLINK(_xlfn.CONCAT("https://pypi.org/project/",$B320,"/",$F320))</f>
        <v/>
      </c>
      <c r="H320" s="32" t="n"/>
      <c r="I320" s="28" t="n"/>
      <c r="J320" s="53" t="n"/>
      <c r="K320" s="29" t="n"/>
      <c r="L320" s="29">
        <f>HYPERLINK(_xlfn.CONCAT($K320,"/security"))</f>
        <v/>
      </c>
      <c r="M320" s="28" t="n"/>
      <c r="N320" s="28" t="n"/>
      <c r="O320" s="29">
        <f>HYPERLINK(_xlfn.CONCAT("https://nvd.nist.gov/vuln/search/results?form_type=Basic&amp;results_type=overview&amp;query=",$B320,"&amp;search_type=all&amp;isCpeNameSearch=false"),CONCATENATE("NVD NIST ",$B320," link"))</f>
        <v/>
      </c>
      <c r="P320" s="28" t="n"/>
      <c r="Q320" s="29">
        <f>HYPERLINK(CONCATENATE("https://cve.mitre.org/cgi-bin/cvekey.cgi?keyword=",$B320),CONCATENATE("CVE MITRE ",$B320," link"))</f>
        <v/>
      </c>
      <c r="R320" s="28" t="n"/>
      <c r="S320" s="29">
        <f>HYPERLINK(CONCATENATE("https://security.snyk.io/vuln/pip?search=",$B320),CONCATENATE("Snyk ",$B320," link"))</f>
        <v/>
      </c>
      <c r="T320" s="28" t="n"/>
      <c r="U320" s="29">
        <f>HYPERLINK(CONCATENATE("https://www.exploit-db.com/search?q=",$B320,"&amp;verified=true"),CONCATENATE("Exploit-DB ",$B320," link"))</f>
        <v/>
      </c>
      <c r="V320" s="28" t="n"/>
      <c r="W320" s="28" t="n"/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27" t="n"/>
      <c r="F321" s="34" t="n"/>
      <c r="G321" s="61">
        <f>HYPERLINK(_xlfn.CONCAT("https://pypi.org/project/",$B321,"/",$F321))</f>
        <v/>
      </c>
      <c r="H321" s="32" t="n"/>
      <c r="I321" s="28" t="n"/>
      <c r="J321" s="53" t="n"/>
      <c r="K321" s="29" t="n"/>
      <c r="L321" s="29">
        <f>HYPERLINK(_xlfn.CONCAT($K321,"/security"))</f>
        <v/>
      </c>
      <c r="M321" s="28" t="n"/>
      <c r="N321" s="28" t="n"/>
      <c r="O321" s="29">
        <f>HYPERLINK(_xlfn.CONCAT("https://nvd.nist.gov/vuln/search/results?form_type=Basic&amp;results_type=overview&amp;query=",$B321,"&amp;search_type=all&amp;isCpeNameSearch=false"),CONCATENATE("NVD NIST ",$B321," link"))</f>
        <v/>
      </c>
      <c r="P321" s="28" t="n"/>
      <c r="Q321" s="29">
        <f>HYPERLINK(CONCATENATE("https://cve.mitre.org/cgi-bin/cvekey.cgi?keyword=",$B321),CONCATENATE("CVE MITRE ",$B321," link"))</f>
        <v/>
      </c>
      <c r="R321" s="28" t="n"/>
      <c r="S321" s="29">
        <f>HYPERLINK(CONCATENATE("https://security.snyk.io/vuln/pip?search=",$B321),CONCATENATE("Snyk ",$B321," link"))</f>
        <v/>
      </c>
      <c r="T321" s="28" t="n"/>
      <c r="U321" s="29">
        <f>HYPERLINK(CONCATENATE("https://www.exploit-db.com/search?q=",$B321,"&amp;verified=true"),CONCATENATE("Exploit-DB ",$B321," link"))</f>
        <v/>
      </c>
      <c r="V321" s="28" t="n"/>
      <c r="W321" s="28" t="n"/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27" t="n"/>
      <c r="F322" s="34" t="n"/>
      <c r="G322" s="61">
        <f>HYPERLINK(_xlfn.CONCAT("https://pypi.org/project/",$B322,"/",$F322))</f>
        <v/>
      </c>
      <c r="H322" s="32" t="n"/>
      <c r="I322" s="28" t="n"/>
      <c r="J322" s="53" t="n"/>
      <c r="K322" s="29" t="n"/>
      <c r="L322" s="29">
        <f>HYPERLINK(_xlfn.CONCAT($K322,"/security"))</f>
        <v/>
      </c>
      <c r="M322" s="28" t="n"/>
      <c r="N322" s="28" t="n"/>
      <c r="O322" s="29">
        <f>HYPERLINK(_xlfn.CONCAT("https://nvd.nist.gov/vuln/search/results?form_type=Basic&amp;results_type=overview&amp;query=",$B322,"&amp;search_type=all&amp;isCpeNameSearch=false"),CONCATENATE("NVD NIST ",$B322," link"))</f>
        <v/>
      </c>
      <c r="P322" s="28" t="n"/>
      <c r="Q322" s="29">
        <f>HYPERLINK(CONCATENATE("https://cve.mitre.org/cgi-bin/cvekey.cgi?keyword=",$B322),CONCATENATE("CVE MITRE ",$B322," link"))</f>
        <v/>
      </c>
      <c r="R322" s="28" t="n"/>
      <c r="S322" s="29">
        <f>HYPERLINK(CONCATENATE("https://security.snyk.io/vuln/pip?search=",$B322),CONCATENATE("Snyk ",$B322," link"))</f>
        <v/>
      </c>
      <c r="T322" s="28" t="n"/>
      <c r="U322" s="29">
        <f>HYPERLINK(CONCATENATE("https://www.exploit-db.com/search?q=",$B322,"&amp;verified=true"),CONCATENATE("Exploit-DB ",$B322," link"))</f>
        <v/>
      </c>
      <c r="V322" s="28" t="n"/>
      <c r="W322" s="28" t="n"/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27" t="n"/>
      <c r="F323" s="34" t="n"/>
      <c r="G323" s="61">
        <f>HYPERLINK(_xlfn.CONCAT("https://pypi.org/project/",$B323,"/",$F323))</f>
        <v/>
      </c>
      <c r="H323" s="32" t="n"/>
      <c r="I323" s="28" t="n"/>
      <c r="J323" s="53" t="n"/>
      <c r="K323" s="29" t="n"/>
      <c r="L323" s="29">
        <f>HYPERLINK(_xlfn.CONCAT($K323,"/security"))</f>
        <v/>
      </c>
      <c r="M323" s="28" t="n"/>
      <c r="N323" s="28" t="n"/>
      <c r="O323" s="29">
        <f>HYPERLINK(_xlfn.CONCAT("https://nvd.nist.gov/vuln/search/results?form_type=Basic&amp;results_type=overview&amp;query=",$B323,"&amp;search_type=all&amp;isCpeNameSearch=false"),CONCATENATE("NVD NIST ",$B323," link"))</f>
        <v/>
      </c>
      <c r="P323" s="28" t="n"/>
      <c r="Q323" s="29">
        <f>HYPERLINK(CONCATENATE("https://cve.mitre.org/cgi-bin/cvekey.cgi?keyword=",$B323),CONCATENATE("CVE MITRE ",$B323," link"))</f>
        <v/>
      </c>
      <c r="R323" s="28" t="n"/>
      <c r="S323" s="29">
        <f>HYPERLINK(CONCATENATE("https://security.snyk.io/vuln/pip?search=",$B323),CONCATENATE("Snyk ",$B323," link"))</f>
        <v/>
      </c>
      <c r="T323" s="28" t="n"/>
      <c r="U323" s="29">
        <f>HYPERLINK(CONCATENATE("https://www.exploit-db.com/search?q=",$B323,"&amp;verified=true"),CONCATENATE("Exploit-DB ",$B323," link"))</f>
        <v/>
      </c>
      <c r="V323" s="28" t="n"/>
      <c r="W323" s="28" t="n"/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27" t="n"/>
      <c r="F324" s="34" t="n"/>
      <c r="G324" s="61">
        <f>HYPERLINK(_xlfn.CONCAT("https://pypi.org/project/",$B324,"/",$F324))</f>
        <v/>
      </c>
      <c r="H324" s="32" t="n"/>
      <c r="I324" s="28" t="n"/>
      <c r="J324" s="53" t="n"/>
      <c r="K324" s="29" t="n"/>
      <c r="L324" s="29">
        <f>HYPERLINK(_xlfn.CONCAT($K324,"/security"))</f>
        <v/>
      </c>
      <c r="M324" s="28" t="n"/>
      <c r="N324" s="28" t="n"/>
      <c r="O324" s="29">
        <f>HYPERLINK(_xlfn.CONCAT("https://nvd.nist.gov/vuln/search/results?form_type=Basic&amp;results_type=overview&amp;query=",$B324,"&amp;search_type=all&amp;isCpeNameSearch=false"),CONCATENATE("NVD NIST ",$B324," link"))</f>
        <v/>
      </c>
      <c r="P324" s="28" t="n"/>
      <c r="Q324" s="29">
        <f>HYPERLINK(CONCATENATE("https://cve.mitre.org/cgi-bin/cvekey.cgi?keyword=",$B324),CONCATENATE("CVE MITRE ",$B324," link"))</f>
        <v/>
      </c>
      <c r="R324" s="28" t="n"/>
      <c r="S324" s="29">
        <f>HYPERLINK(CONCATENATE("https://security.snyk.io/vuln/pip?search=",$B324),CONCATENATE("Snyk ",$B324," link"))</f>
        <v/>
      </c>
      <c r="T324" s="28" t="n"/>
      <c r="U324" s="29">
        <f>HYPERLINK(CONCATENATE("https://www.exploit-db.com/search?q=",$B324,"&amp;verified=true"),CONCATENATE("Exploit-DB ",$B324," link"))</f>
        <v/>
      </c>
      <c r="V324" s="28" t="n"/>
      <c r="W324" s="28" t="n"/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27" t="n"/>
      <c r="F325" s="34" t="n"/>
      <c r="G325" s="61">
        <f>HYPERLINK(_xlfn.CONCAT("https://pypi.org/project/",$B325,"/",$F325))</f>
        <v/>
      </c>
      <c r="H325" s="32" t="n"/>
      <c r="I325" s="28" t="n"/>
      <c r="J325" s="53" t="n"/>
      <c r="K325" s="29" t="n"/>
      <c r="L325" s="29">
        <f>HYPERLINK(_xlfn.CONCAT($K325,"/security"))</f>
        <v/>
      </c>
      <c r="M325" s="28" t="n"/>
      <c r="N325" s="28" t="n"/>
      <c r="O325" s="29">
        <f>HYPERLINK(_xlfn.CONCAT("https://nvd.nist.gov/vuln/search/results?form_type=Basic&amp;results_type=overview&amp;query=",$B325,"&amp;search_type=all&amp;isCpeNameSearch=false"),CONCATENATE("NVD NIST ",$B325," link"))</f>
        <v/>
      </c>
      <c r="P325" s="28" t="n"/>
      <c r="Q325" s="29">
        <f>HYPERLINK(CONCATENATE("https://cve.mitre.org/cgi-bin/cvekey.cgi?keyword=",$B325),CONCATENATE("CVE MITRE ",$B325," link"))</f>
        <v/>
      </c>
      <c r="R325" s="28" t="n"/>
      <c r="S325" s="29">
        <f>HYPERLINK(CONCATENATE("https://security.snyk.io/vuln/pip?search=",$B325),CONCATENATE("Snyk ",$B325," link"))</f>
        <v/>
      </c>
      <c r="T325" s="28" t="n"/>
      <c r="U325" s="29">
        <f>HYPERLINK(CONCATENATE("https://www.exploit-db.com/search?q=",$B325,"&amp;verified=true"),CONCATENATE("Exploit-DB ",$B325," link"))</f>
        <v/>
      </c>
      <c r="V325" s="28" t="n"/>
      <c r="W325" s="28" t="n"/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27" t="n"/>
      <c r="F326" s="34" t="n"/>
      <c r="G326" s="61">
        <f>HYPERLINK(_xlfn.CONCAT("https://pypi.org/project/",$B326,"/",$F326))</f>
        <v/>
      </c>
      <c r="H326" s="32" t="n"/>
      <c r="I326" s="28" t="n"/>
      <c r="J326" s="53" t="n"/>
      <c r="K326" s="29" t="n"/>
      <c r="L326" s="29">
        <f>HYPERLINK(_xlfn.CONCAT($K326,"/security"))</f>
        <v/>
      </c>
      <c r="M326" s="28" t="n"/>
      <c r="N326" s="28" t="n"/>
      <c r="O326" s="29">
        <f>HYPERLINK(_xlfn.CONCAT("https://nvd.nist.gov/vuln/search/results?form_type=Basic&amp;results_type=overview&amp;query=",$B326,"&amp;search_type=all&amp;isCpeNameSearch=false"),CONCATENATE("NVD NIST ",$B326," link"))</f>
        <v/>
      </c>
      <c r="P326" s="28" t="n"/>
      <c r="Q326" s="29">
        <f>HYPERLINK(CONCATENATE("https://cve.mitre.org/cgi-bin/cvekey.cgi?keyword=",$B326),CONCATENATE("CVE MITRE ",$B326," link"))</f>
        <v/>
      </c>
      <c r="R326" s="28" t="n"/>
      <c r="S326" s="29">
        <f>HYPERLINK(CONCATENATE("https://security.snyk.io/vuln/pip?search=",$B326),CONCATENATE("Snyk ",$B326," link"))</f>
        <v/>
      </c>
      <c r="T326" s="28" t="n"/>
      <c r="U326" s="29">
        <f>HYPERLINK(CONCATENATE("https://www.exploit-db.com/search?q=",$B326,"&amp;verified=true"),CONCATENATE("Exploit-DB ",$B326," link"))</f>
        <v/>
      </c>
      <c r="V326" s="28" t="n"/>
      <c r="W326" s="28" t="n"/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27" t="n"/>
      <c r="F327" s="34" t="n"/>
      <c r="G327" s="61">
        <f>HYPERLINK(_xlfn.CONCAT("https://pypi.org/project/",$B327,"/",$F327))</f>
        <v/>
      </c>
      <c r="H327" s="32" t="n"/>
      <c r="I327" s="28" t="n"/>
      <c r="J327" s="53" t="n"/>
      <c r="K327" s="29" t="n"/>
      <c r="L327" s="29">
        <f>HYPERLINK(_xlfn.CONCAT($K327,"/security"))</f>
        <v/>
      </c>
      <c r="M327" s="28" t="n"/>
      <c r="N327" s="28" t="n"/>
      <c r="O327" s="29">
        <f>HYPERLINK(_xlfn.CONCAT("https://nvd.nist.gov/vuln/search/results?form_type=Basic&amp;results_type=overview&amp;query=",$B327,"&amp;search_type=all&amp;isCpeNameSearch=false"),CONCATENATE("NVD NIST ",$B327," link"))</f>
        <v/>
      </c>
      <c r="P327" s="28" t="n"/>
      <c r="Q327" s="29">
        <f>HYPERLINK(CONCATENATE("https://cve.mitre.org/cgi-bin/cvekey.cgi?keyword=",$B327),CONCATENATE("CVE MITRE ",$B327," link"))</f>
        <v/>
      </c>
      <c r="R327" s="28" t="n"/>
      <c r="S327" s="29">
        <f>HYPERLINK(CONCATENATE("https://security.snyk.io/vuln/pip?search=",$B327),CONCATENATE("Snyk ",$B327," link"))</f>
        <v/>
      </c>
      <c r="T327" s="28" t="n"/>
      <c r="U327" s="29">
        <f>HYPERLINK(CONCATENATE("https://www.exploit-db.com/search?q=",$B327,"&amp;verified=true"),CONCATENATE("Exploit-DB ",$B327," link"))</f>
        <v/>
      </c>
      <c r="V327" s="28" t="n"/>
      <c r="W327" s="28" t="n"/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27" t="n"/>
      <c r="F328" s="34" t="n"/>
      <c r="G328" s="61">
        <f>HYPERLINK(_xlfn.CONCAT("https://pypi.org/project/",$B328,"/",$F328))</f>
        <v/>
      </c>
      <c r="H328" s="32" t="n"/>
      <c r="I328" s="28" t="n"/>
      <c r="J328" s="53" t="n"/>
      <c r="K328" s="29" t="n"/>
      <c r="L328" s="29">
        <f>HYPERLINK(_xlfn.CONCAT($K328,"/security"))</f>
        <v/>
      </c>
      <c r="M328" s="28" t="n"/>
      <c r="N328" s="28" t="n"/>
      <c r="O328" s="29">
        <f>HYPERLINK(_xlfn.CONCAT("https://nvd.nist.gov/vuln/search/results?form_type=Basic&amp;results_type=overview&amp;query=",$B328,"&amp;search_type=all&amp;isCpeNameSearch=false"),CONCATENATE("NVD NIST ",$B328," link"))</f>
        <v/>
      </c>
      <c r="P328" s="28" t="n"/>
      <c r="Q328" s="29">
        <f>HYPERLINK(CONCATENATE("https://cve.mitre.org/cgi-bin/cvekey.cgi?keyword=",$B328),CONCATENATE("CVE MITRE ",$B328," link"))</f>
        <v/>
      </c>
      <c r="R328" s="28" t="n"/>
      <c r="S328" s="29">
        <f>HYPERLINK(CONCATENATE("https://security.snyk.io/vuln/pip?search=",$B328),CONCATENATE("Snyk ",$B328," link"))</f>
        <v/>
      </c>
      <c r="T328" s="28" t="n"/>
      <c r="U328" s="29">
        <f>HYPERLINK(CONCATENATE("https://www.exploit-db.com/search?q=",$B328,"&amp;verified=true"),CONCATENATE("Exploit-DB ",$B328," link"))</f>
        <v/>
      </c>
      <c r="V328" s="28" t="n"/>
      <c r="W328" s="28" t="n"/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27" t="n"/>
      <c r="F329" s="34" t="n"/>
      <c r="G329" s="61">
        <f>HYPERLINK(_xlfn.CONCAT("https://pypi.org/project/",$B329,"/",$F329))</f>
        <v/>
      </c>
      <c r="H329" s="32" t="n"/>
      <c r="I329" s="28" t="n"/>
      <c r="J329" s="53" t="n"/>
      <c r="K329" s="29" t="n"/>
      <c r="L329" s="29">
        <f>HYPERLINK(_xlfn.CONCAT($K329,"/security"))</f>
        <v/>
      </c>
      <c r="M329" s="28" t="n"/>
      <c r="N329" s="28" t="n"/>
      <c r="O329" s="29">
        <f>HYPERLINK(_xlfn.CONCAT("https://nvd.nist.gov/vuln/search/results?form_type=Basic&amp;results_type=overview&amp;query=",$B329,"&amp;search_type=all&amp;isCpeNameSearch=false"),CONCATENATE("NVD NIST ",$B329," link"))</f>
        <v/>
      </c>
      <c r="P329" s="28" t="n"/>
      <c r="Q329" s="29">
        <f>HYPERLINK(CONCATENATE("https://cve.mitre.org/cgi-bin/cvekey.cgi?keyword=",$B329),CONCATENATE("CVE MITRE ",$B329," link"))</f>
        <v/>
      </c>
      <c r="R329" s="28" t="n"/>
      <c r="S329" s="29">
        <f>HYPERLINK(CONCATENATE("https://security.snyk.io/vuln/pip?search=",$B329),CONCATENATE("Snyk ",$B329," link"))</f>
        <v/>
      </c>
      <c r="T329" s="28" t="n"/>
      <c r="U329" s="29">
        <f>HYPERLINK(CONCATENATE("https://www.exploit-db.com/search?q=",$B329,"&amp;verified=true"),CONCATENATE("Exploit-DB ",$B329," link"))</f>
        <v/>
      </c>
      <c r="V329" s="28" t="n"/>
      <c r="W329" s="28" t="n"/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27" t="n"/>
      <c r="F330" s="34" t="n"/>
      <c r="G330" s="61">
        <f>HYPERLINK(_xlfn.CONCAT("https://pypi.org/project/",$B330,"/",$F330))</f>
        <v/>
      </c>
      <c r="H330" s="32" t="n"/>
      <c r="I330" s="28" t="n"/>
      <c r="J330" s="53" t="n"/>
      <c r="K330" s="29" t="n"/>
      <c r="L330" s="29">
        <f>HYPERLINK(_xlfn.CONCAT($K330,"/security"))</f>
        <v/>
      </c>
      <c r="M330" s="28" t="n"/>
      <c r="N330" s="28" t="n"/>
      <c r="O330" s="29">
        <f>HYPERLINK(_xlfn.CONCAT("https://nvd.nist.gov/vuln/search/results?form_type=Basic&amp;results_type=overview&amp;query=",$B330,"&amp;search_type=all&amp;isCpeNameSearch=false"),CONCATENATE("NVD NIST ",$B330," link"))</f>
        <v/>
      </c>
      <c r="P330" s="28" t="n"/>
      <c r="Q330" s="29">
        <f>HYPERLINK(CONCATENATE("https://cve.mitre.org/cgi-bin/cvekey.cgi?keyword=",$B330),CONCATENATE("CVE MITRE ",$B330," link"))</f>
        <v/>
      </c>
      <c r="R330" s="28" t="n"/>
      <c r="S330" s="29">
        <f>HYPERLINK(CONCATENATE("https://security.snyk.io/vuln/pip?search=",$B330),CONCATENATE("Snyk ",$B330," link"))</f>
        <v/>
      </c>
      <c r="T330" s="28" t="n"/>
      <c r="U330" s="29">
        <f>HYPERLINK(CONCATENATE("https://www.exploit-db.com/search?q=",$B330,"&amp;verified=true"),CONCATENATE("Exploit-DB ",$B330," link"))</f>
        <v/>
      </c>
      <c r="V330" s="28" t="n"/>
      <c r="W330" s="28" t="n"/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27" t="n"/>
      <c r="F331" s="34" t="n"/>
      <c r="G331" s="61">
        <f>HYPERLINK(_xlfn.CONCAT("https://pypi.org/project/",$B331,"/",$F331))</f>
        <v/>
      </c>
      <c r="H331" s="32" t="n"/>
      <c r="I331" s="28" t="n"/>
      <c r="J331" s="53" t="n"/>
      <c r="K331" s="29" t="n"/>
      <c r="L331" s="29">
        <f>HYPERLINK(_xlfn.CONCAT($K331,"/security"))</f>
        <v/>
      </c>
      <c r="M331" s="28" t="n"/>
      <c r="N331" s="28" t="n"/>
      <c r="O331" s="29">
        <f>HYPERLINK(_xlfn.CONCAT("https://nvd.nist.gov/vuln/search/results?form_type=Basic&amp;results_type=overview&amp;query=",$B331,"&amp;search_type=all&amp;isCpeNameSearch=false"),CONCATENATE("NVD NIST ",$B331," link"))</f>
        <v/>
      </c>
      <c r="P331" s="28" t="n"/>
      <c r="Q331" s="29">
        <f>HYPERLINK(CONCATENATE("https://cve.mitre.org/cgi-bin/cvekey.cgi?keyword=",$B331),CONCATENATE("CVE MITRE ",$B331," link"))</f>
        <v/>
      </c>
      <c r="R331" s="28" t="n"/>
      <c r="S331" s="29">
        <f>HYPERLINK(CONCATENATE("https://security.snyk.io/vuln/pip?search=",$B331),CONCATENATE("Snyk ",$B331," link"))</f>
        <v/>
      </c>
      <c r="T331" s="28" t="n"/>
      <c r="U331" s="29">
        <f>HYPERLINK(CONCATENATE("https://www.exploit-db.com/search?q=",$B331,"&amp;verified=true"),CONCATENATE("Exploit-DB ",$B331," link"))</f>
        <v/>
      </c>
      <c r="V331" s="28" t="n"/>
      <c r="W331" s="28" t="n"/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27" t="n"/>
      <c r="F332" s="34" t="n"/>
      <c r="G332" s="61">
        <f>HYPERLINK(_xlfn.CONCAT("https://pypi.org/project/",$B332,"/",$F332))</f>
        <v/>
      </c>
      <c r="H332" s="32" t="n"/>
      <c r="I332" s="28" t="n"/>
      <c r="J332" s="53" t="n"/>
      <c r="K332" s="29" t="n"/>
      <c r="L332" s="29">
        <f>HYPERLINK(_xlfn.CONCAT($K332,"/security"))</f>
        <v/>
      </c>
      <c r="M332" s="28" t="n"/>
      <c r="N332" s="28" t="n"/>
      <c r="O332" s="29">
        <f>HYPERLINK(_xlfn.CONCAT("https://nvd.nist.gov/vuln/search/results?form_type=Basic&amp;results_type=overview&amp;query=",$B332,"&amp;search_type=all&amp;isCpeNameSearch=false"),CONCATENATE("NVD NIST ",$B332," link"))</f>
        <v/>
      </c>
      <c r="P332" s="28" t="n"/>
      <c r="Q332" s="29">
        <f>HYPERLINK(CONCATENATE("https://cve.mitre.org/cgi-bin/cvekey.cgi?keyword=",$B332),CONCATENATE("CVE MITRE ",$B332," link"))</f>
        <v/>
      </c>
      <c r="R332" s="28" t="n"/>
      <c r="S332" s="29">
        <f>HYPERLINK(CONCATENATE("https://security.snyk.io/vuln/pip?search=",$B332),CONCATENATE("Snyk ",$B332," link"))</f>
        <v/>
      </c>
      <c r="T332" s="28" t="n"/>
      <c r="U332" s="29">
        <f>HYPERLINK(CONCATENATE("https://www.exploit-db.com/search?q=",$B332,"&amp;verified=true"),CONCATENATE("Exploit-DB ",$B332," link"))</f>
        <v/>
      </c>
      <c r="V332" s="28" t="n"/>
      <c r="W332" s="28" t="n"/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27" t="n"/>
      <c r="F333" s="34" t="n"/>
      <c r="G333" s="61">
        <f>HYPERLINK(_xlfn.CONCAT("https://pypi.org/project/",$B333,"/",$F333))</f>
        <v/>
      </c>
      <c r="H333" s="32" t="n"/>
      <c r="I333" s="28" t="n"/>
      <c r="J333" s="53" t="n"/>
      <c r="K333" s="29" t="n"/>
      <c r="L333" s="29">
        <f>HYPERLINK(_xlfn.CONCAT($K333,"/security"))</f>
        <v/>
      </c>
      <c r="M333" s="28" t="n"/>
      <c r="N333" s="28" t="n"/>
      <c r="O333" s="29">
        <f>HYPERLINK(_xlfn.CONCAT("https://nvd.nist.gov/vuln/search/results?form_type=Basic&amp;results_type=overview&amp;query=",$B333,"&amp;search_type=all&amp;isCpeNameSearch=false"),CONCATENATE("NVD NIST ",$B333," link"))</f>
        <v/>
      </c>
      <c r="P333" s="28" t="n"/>
      <c r="Q333" s="29">
        <f>HYPERLINK(CONCATENATE("https://cve.mitre.org/cgi-bin/cvekey.cgi?keyword=",$B333),CONCATENATE("CVE MITRE ",$B333," link"))</f>
        <v/>
      </c>
      <c r="R333" s="28" t="n"/>
      <c r="S333" s="29">
        <f>HYPERLINK(CONCATENATE("https://security.snyk.io/vuln/pip?search=",$B333),CONCATENATE("Snyk ",$B333," link"))</f>
        <v/>
      </c>
      <c r="T333" s="28" t="n"/>
      <c r="U333" s="29">
        <f>HYPERLINK(CONCATENATE("https://www.exploit-db.com/search?q=",$B333,"&amp;verified=true"),CONCATENATE("Exploit-DB ",$B333," link"))</f>
        <v/>
      </c>
      <c r="V333" s="28" t="n"/>
      <c r="W333" s="28" t="n"/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27" t="n"/>
      <c r="F334" s="34" t="n"/>
      <c r="G334" s="61">
        <f>HYPERLINK(_xlfn.CONCAT("https://pypi.org/project/",$B334,"/",$F334))</f>
        <v/>
      </c>
      <c r="H334" s="32" t="n"/>
      <c r="I334" s="28" t="n"/>
      <c r="J334" s="53" t="n"/>
      <c r="K334" s="29" t="n"/>
      <c r="L334" s="29">
        <f>HYPERLINK(_xlfn.CONCAT($K334,"/security"))</f>
        <v/>
      </c>
      <c r="M334" s="28" t="n"/>
      <c r="N334" s="28" t="n"/>
      <c r="O334" s="29">
        <f>HYPERLINK(_xlfn.CONCAT("https://nvd.nist.gov/vuln/search/results?form_type=Basic&amp;results_type=overview&amp;query=",$B334,"&amp;search_type=all&amp;isCpeNameSearch=false"),CONCATENATE("NVD NIST ",$B334," link"))</f>
        <v/>
      </c>
      <c r="P334" s="28" t="n"/>
      <c r="Q334" s="29">
        <f>HYPERLINK(CONCATENATE("https://cve.mitre.org/cgi-bin/cvekey.cgi?keyword=",$B334),CONCATENATE("CVE MITRE ",$B334," link"))</f>
        <v/>
      </c>
      <c r="R334" s="28" t="n"/>
      <c r="S334" s="29">
        <f>HYPERLINK(CONCATENATE("https://security.snyk.io/vuln/pip?search=",$B334),CONCATENATE("Snyk ",$B334," link"))</f>
        <v/>
      </c>
      <c r="T334" s="28" t="n"/>
      <c r="U334" s="29">
        <f>HYPERLINK(CONCATENATE("https://www.exploit-db.com/search?q=",$B334,"&amp;verified=true"),CONCATENATE("Exploit-DB ",$B334," link"))</f>
        <v/>
      </c>
      <c r="V334" s="28" t="n"/>
      <c r="W334" s="28" t="n"/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27" t="n"/>
      <c r="F335" s="34" t="n"/>
      <c r="G335" s="61">
        <f>HYPERLINK(_xlfn.CONCAT("https://pypi.org/project/",$B335,"/",$F335))</f>
        <v/>
      </c>
      <c r="H335" s="32" t="n"/>
      <c r="I335" s="28" t="n"/>
      <c r="J335" s="53" t="n"/>
      <c r="K335" s="29" t="n"/>
      <c r="L335" s="29">
        <f>HYPERLINK(_xlfn.CONCAT($K335,"/security"))</f>
        <v/>
      </c>
      <c r="M335" s="28" t="n"/>
      <c r="N335" s="28" t="n"/>
      <c r="O335" s="29">
        <f>HYPERLINK(_xlfn.CONCAT("https://nvd.nist.gov/vuln/search/results?form_type=Basic&amp;results_type=overview&amp;query=",$B335,"&amp;search_type=all&amp;isCpeNameSearch=false"),CONCATENATE("NVD NIST ",$B335," link"))</f>
        <v/>
      </c>
      <c r="P335" s="28" t="n"/>
      <c r="Q335" s="29">
        <f>HYPERLINK(CONCATENATE("https://cve.mitre.org/cgi-bin/cvekey.cgi?keyword=",$B335),CONCATENATE("CVE MITRE ",$B335," link"))</f>
        <v/>
      </c>
      <c r="R335" s="28" t="n"/>
      <c r="S335" s="29">
        <f>HYPERLINK(CONCATENATE("https://security.snyk.io/vuln/pip?search=",$B335),CONCATENATE("Snyk ",$B335," link"))</f>
        <v/>
      </c>
      <c r="T335" s="28" t="n"/>
      <c r="U335" s="29">
        <f>HYPERLINK(CONCATENATE("https://www.exploit-db.com/search?q=",$B335,"&amp;verified=true"),CONCATENATE("Exploit-DB ",$B335," link"))</f>
        <v/>
      </c>
      <c r="V335" s="28" t="n"/>
      <c r="W335" s="28" t="n"/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27" t="n"/>
      <c r="F336" s="34" t="n"/>
      <c r="G336" s="61">
        <f>HYPERLINK(_xlfn.CONCAT("https://pypi.org/project/",$B336,"/",$F336))</f>
        <v/>
      </c>
      <c r="H336" s="32" t="n"/>
      <c r="I336" s="28" t="n"/>
      <c r="J336" s="53" t="n"/>
      <c r="K336" s="29" t="n"/>
      <c r="L336" s="29">
        <f>HYPERLINK(_xlfn.CONCAT($K336,"/security"))</f>
        <v/>
      </c>
      <c r="M336" s="28" t="n"/>
      <c r="N336" s="28" t="n"/>
      <c r="O336" s="29">
        <f>HYPERLINK(_xlfn.CONCAT("https://nvd.nist.gov/vuln/search/results?form_type=Basic&amp;results_type=overview&amp;query=",$B336,"&amp;search_type=all&amp;isCpeNameSearch=false"),CONCATENATE("NVD NIST ",$B336," link"))</f>
        <v/>
      </c>
      <c r="P336" s="28" t="n"/>
      <c r="Q336" s="29">
        <f>HYPERLINK(CONCATENATE("https://cve.mitre.org/cgi-bin/cvekey.cgi?keyword=",$B336),CONCATENATE("CVE MITRE ",$B336," link"))</f>
        <v/>
      </c>
      <c r="R336" s="28" t="n"/>
      <c r="S336" s="29">
        <f>HYPERLINK(CONCATENATE("https://security.snyk.io/vuln/pip?search=",$B336),CONCATENATE("Snyk ",$B336," link"))</f>
        <v/>
      </c>
      <c r="T336" s="28" t="n"/>
      <c r="U336" s="29">
        <f>HYPERLINK(CONCATENATE("https://www.exploit-db.com/search?q=",$B336,"&amp;verified=true"),CONCATENATE("Exploit-DB ",$B336," link"))</f>
        <v/>
      </c>
      <c r="V336" s="28" t="n"/>
      <c r="W336" s="28" t="n"/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27" t="n"/>
      <c r="F337" s="34" t="n"/>
      <c r="G337" s="61">
        <f>HYPERLINK(_xlfn.CONCAT("https://pypi.org/project/",$B337,"/",$F337))</f>
        <v/>
      </c>
      <c r="H337" s="32" t="n"/>
      <c r="I337" s="28" t="n"/>
      <c r="J337" s="53" t="n"/>
      <c r="K337" s="29" t="n"/>
      <c r="L337" s="29">
        <f>HYPERLINK(_xlfn.CONCAT($K337,"/security"))</f>
        <v/>
      </c>
      <c r="M337" s="28" t="n"/>
      <c r="N337" s="28" t="n"/>
      <c r="O337" s="29">
        <f>HYPERLINK(_xlfn.CONCAT("https://nvd.nist.gov/vuln/search/results?form_type=Basic&amp;results_type=overview&amp;query=",$B337,"&amp;search_type=all&amp;isCpeNameSearch=false"),CONCATENATE("NVD NIST ",$B337," link"))</f>
        <v/>
      </c>
      <c r="P337" s="28" t="n"/>
      <c r="Q337" s="29">
        <f>HYPERLINK(CONCATENATE("https://cve.mitre.org/cgi-bin/cvekey.cgi?keyword=",$B337),CONCATENATE("CVE MITRE ",$B337," link"))</f>
        <v/>
      </c>
      <c r="R337" s="28" t="n"/>
      <c r="S337" s="29">
        <f>HYPERLINK(CONCATENATE("https://security.snyk.io/vuln/pip?search=",$B337),CONCATENATE("Snyk ",$B337," link"))</f>
        <v/>
      </c>
      <c r="T337" s="28" t="n"/>
      <c r="U337" s="29">
        <f>HYPERLINK(CONCATENATE("https://www.exploit-db.com/search?q=",$B337,"&amp;verified=true"),CONCATENATE("Exploit-DB ",$B337," link"))</f>
        <v/>
      </c>
      <c r="V337" s="28" t="n"/>
      <c r="W337" s="28" t="n"/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27" t="n"/>
      <c r="F338" s="34" t="n"/>
      <c r="G338" s="61">
        <f>HYPERLINK(_xlfn.CONCAT("https://pypi.org/project/",$B338,"/",$F338))</f>
        <v/>
      </c>
      <c r="H338" s="32" t="n"/>
      <c r="I338" s="28" t="n"/>
      <c r="J338" s="53" t="n"/>
      <c r="K338" s="29" t="n"/>
      <c r="L338" s="29">
        <f>HYPERLINK(_xlfn.CONCAT($K338,"/security"))</f>
        <v/>
      </c>
      <c r="M338" s="28" t="n"/>
      <c r="N338" s="28" t="n"/>
      <c r="O338" s="29">
        <f>HYPERLINK(_xlfn.CONCAT("https://nvd.nist.gov/vuln/search/results?form_type=Basic&amp;results_type=overview&amp;query=",$B338,"&amp;search_type=all&amp;isCpeNameSearch=false"),CONCATENATE("NVD NIST ",$B338," link"))</f>
        <v/>
      </c>
      <c r="P338" s="28" t="n"/>
      <c r="Q338" s="29">
        <f>HYPERLINK(CONCATENATE("https://cve.mitre.org/cgi-bin/cvekey.cgi?keyword=",$B338),CONCATENATE("CVE MITRE ",$B338," link"))</f>
        <v/>
      </c>
      <c r="R338" s="28" t="n"/>
      <c r="S338" s="29">
        <f>HYPERLINK(CONCATENATE("https://security.snyk.io/vuln/pip?search=",$B338),CONCATENATE("Snyk ",$B338," link"))</f>
        <v/>
      </c>
      <c r="T338" s="28" t="n"/>
      <c r="U338" s="29">
        <f>HYPERLINK(CONCATENATE("https://www.exploit-db.com/search?q=",$B338,"&amp;verified=true"),CONCATENATE("Exploit-DB ",$B338," link"))</f>
        <v/>
      </c>
      <c r="V338" s="28" t="n"/>
      <c r="W338" s="28" t="n"/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27" t="n"/>
      <c r="F339" s="34" t="n"/>
      <c r="G339" s="61">
        <f>HYPERLINK(_xlfn.CONCAT("https://pypi.org/project/",$B339,"/",$F339))</f>
        <v/>
      </c>
      <c r="H339" s="32" t="n"/>
      <c r="I339" s="28" t="n"/>
      <c r="J339" s="53" t="n"/>
      <c r="K339" s="29" t="n"/>
      <c r="L339" s="29">
        <f>HYPERLINK(_xlfn.CONCAT($K339,"/security"))</f>
        <v/>
      </c>
      <c r="M339" s="28" t="n"/>
      <c r="N339" s="28" t="n"/>
      <c r="O339" s="29">
        <f>HYPERLINK(_xlfn.CONCAT("https://nvd.nist.gov/vuln/search/results?form_type=Basic&amp;results_type=overview&amp;query=",$B339,"&amp;search_type=all&amp;isCpeNameSearch=false"),CONCATENATE("NVD NIST ",$B339," link"))</f>
        <v/>
      </c>
      <c r="P339" s="28" t="n"/>
      <c r="Q339" s="29">
        <f>HYPERLINK(CONCATENATE("https://cve.mitre.org/cgi-bin/cvekey.cgi?keyword=",$B339),CONCATENATE("CVE MITRE ",$B339," link"))</f>
        <v/>
      </c>
      <c r="R339" s="28" t="n"/>
      <c r="S339" s="29">
        <f>HYPERLINK(CONCATENATE("https://security.snyk.io/vuln/pip?search=",$B339),CONCATENATE("Snyk ",$B339," link"))</f>
        <v/>
      </c>
      <c r="T339" s="28" t="n"/>
      <c r="U339" s="29">
        <f>HYPERLINK(CONCATENATE("https://www.exploit-db.com/search?q=",$B339,"&amp;verified=true"),CONCATENATE("Exploit-DB ",$B339," link"))</f>
        <v/>
      </c>
      <c r="V339" s="28" t="n"/>
      <c r="W339" s="28" t="n"/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27" t="n"/>
      <c r="F340" s="34" t="n"/>
      <c r="G340" s="61">
        <f>HYPERLINK(_xlfn.CONCAT("https://pypi.org/project/",$B340,"/",$F340))</f>
        <v/>
      </c>
      <c r="H340" s="32" t="n"/>
      <c r="I340" s="28" t="n"/>
      <c r="J340" s="53" t="n"/>
      <c r="K340" s="29" t="n"/>
      <c r="L340" s="29">
        <f>HYPERLINK(_xlfn.CONCAT($K340,"/security"))</f>
        <v/>
      </c>
      <c r="M340" s="28" t="n"/>
      <c r="N340" s="28" t="n"/>
      <c r="O340" s="29">
        <f>HYPERLINK(_xlfn.CONCAT("https://nvd.nist.gov/vuln/search/results?form_type=Basic&amp;results_type=overview&amp;query=",$B340,"&amp;search_type=all&amp;isCpeNameSearch=false"),CONCATENATE("NVD NIST ",$B340," link"))</f>
        <v/>
      </c>
      <c r="P340" s="28" t="n"/>
      <c r="Q340" s="29">
        <f>HYPERLINK(CONCATENATE("https://cve.mitre.org/cgi-bin/cvekey.cgi?keyword=",$B340),CONCATENATE("CVE MITRE ",$B340," link"))</f>
        <v/>
      </c>
      <c r="R340" s="28" t="n"/>
      <c r="S340" s="29">
        <f>HYPERLINK(CONCATENATE("https://security.snyk.io/vuln/pip?search=",$B340),CONCATENATE("Snyk ",$B340," link"))</f>
        <v/>
      </c>
      <c r="T340" s="28" t="n"/>
      <c r="U340" s="29">
        <f>HYPERLINK(CONCATENATE("https://www.exploit-db.com/search?q=",$B340,"&amp;verified=true"),CONCATENATE("Exploit-DB ",$B340," link"))</f>
        <v/>
      </c>
      <c r="V340" s="28" t="n"/>
      <c r="W340" s="28" t="n"/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27" t="n"/>
      <c r="F341" s="34" t="n"/>
      <c r="G341" s="61">
        <f>HYPERLINK(_xlfn.CONCAT("https://pypi.org/project/",$B341,"/",$F341))</f>
        <v/>
      </c>
      <c r="H341" s="32" t="n"/>
      <c r="I341" s="28" t="n"/>
      <c r="J341" s="53" t="n"/>
      <c r="K341" s="29" t="n"/>
      <c r="L341" s="29">
        <f>HYPERLINK(_xlfn.CONCAT($K341,"/security"))</f>
        <v/>
      </c>
      <c r="M341" s="28" t="n"/>
      <c r="N341" s="28" t="n"/>
      <c r="O341" s="29">
        <f>HYPERLINK(_xlfn.CONCAT("https://nvd.nist.gov/vuln/search/results?form_type=Basic&amp;results_type=overview&amp;query=",$B341,"&amp;search_type=all&amp;isCpeNameSearch=false"),CONCATENATE("NVD NIST ",$B341," link"))</f>
        <v/>
      </c>
      <c r="P341" s="28" t="n"/>
      <c r="Q341" s="29">
        <f>HYPERLINK(CONCATENATE("https://cve.mitre.org/cgi-bin/cvekey.cgi?keyword=",$B341),CONCATENATE("CVE MITRE ",$B341," link"))</f>
        <v/>
      </c>
      <c r="R341" s="28" t="n"/>
      <c r="S341" s="29">
        <f>HYPERLINK(CONCATENATE("https://security.snyk.io/vuln/pip?search=",$B341),CONCATENATE("Snyk ",$B341," link"))</f>
        <v/>
      </c>
      <c r="T341" s="28" t="n"/>
      <c r="U341" s="29">
        <f>HYPERLINK(CONCATENATE("https://www.exploit-db.com/search?q=",$B341,"&amp;verified=true"),CONCATENATE("Exploit-DB ",$B341," link"))</f>
        <v/>
      </c>
      <c r="V341" s="28" t="n"/>
      <c r="W341" s="28" t="n"/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27" t="n"/>
      <c r="F342" s="34" t="n"/>
      <c r="G342" s="61">
        <f>HYPERLINK(_xlfn.CONCAT("https://pypi.org/project/",$B342,"/",$F342))</f>
        <v/>
      </c>
      <c r="H342" s="32" t="n"/>
      <c r="I342" s="28" t="n"/>
      <c r="J342" s="53" t="n"/>
      <c r="K342" s="29" t="n"/>
      <c r="L342" s="29">
        <f>HYPERLINK(_xlfn.CONCAT($K342,"/security"))</f>
        <v/>
      </c>
      <c r="M342" s="28" t="n"/>
      <c r="N342" s="28" t="n"/>
      <c r="O342" s="29">
        <f>HYPERLINK(_xlfn.CONCAT("https://nvd.nist.gov/vuln/search/results?form_type=Basic&amp;results_type=overview&amp;query=",$B342,"&amp;search_type=all&amp;isCpeNameSearch=false"),CONCATENATE("NVD NIST ",$B342," link"))</f>
        <v/>
      </c>
      <c r="P342" s="28" t="n"/>
      <c r="Q342" s="29">
        <f>HYPERLINK(CONCATENATE("https://cve.mitre.org/cgi-bin/cvekey.cgi?keyword=",$B342),CONCATENATE("CVE MITRE ",$B342," link"))</f>
        <v/>
      </c>
      <c r="R342" s="28" t="n"/>
      <c r="S342" s="29">
        <f>HYPERLINK(CONCATENATE("https://security.snyk.io/vuln/pip?search=",$B342),CONCATENATE("Snyk ",$B342," link"))</f>
        <v/>
      </c>
      <c r="T342" s="28" t="n"/>
      <c r="U342" s="29">
        <f>HYPERLINK(CONCATENATE("https://www.exploit-db.com/search?q=",$B342,"&amp;verified=true"),CONCATENATE("Exploit-DB ",$B342," link"))</f>
        <v/>
      </c>
      <c r="V342" s="28" t="n"/>
      <c r="W342" s="28" t="n"/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27" t="n"/>
      <c r="F343" s="34" t="n"/>
      <c r="G343" s="61">
        <f>HYPERLINK(_xlfn.CONCAT("https://pypi.org/project/",$B343,"/",$F343))</f>
        <v/>
      </c>
      <c r="H343" s="32" t="n"/>
      <c r="I343" s="28" t="n"/>
      <c r="J343" s="53" t="n"/>
      <c r="K343" s="29" t="n"/>
      <c r="L343" s="29">
        <f>HYPERLINK(_xlfn.CONCAT($K343,"/security"))</f>
        <v/>
      </c>
      <c r="M343" s="28" t="n"/>
      <c r="N343" s="28" t="n"/>
      <c r="O343" s="29">
        <f>HYPERLINK(_xlfn.CONCAT("https://nvd.nist.gov/vuln/search/results?form_type=Basic&amp;results_type=overview&amp;query=",$B343,"&amp;search_type=all&amp;isCpeNameSearch=false"),CONCATENATE("NVD NIST ",$B343," link"))</f>
        <v/>
      </c>
      <c r="P343" s="28" t="n"/>
      <c r="Q343" s="29">
        <f>HYPERLINK(CONCATENATE("https://cve.mitre.org/cgi-bin/cvekey.cgi?keyword=",$B343),CONCATENATE("CVE MITRE ",$B343," link"))</f>
        <v/>
      </c>
      <c r="R343" s="28" t="n"/>
      <c r="S343" s="29">
        <f>HYPERLINK(CONCATENATE("https://security.snyk.io/vuln/pip?search=",$B343),CONCATENATE("Snyk ",$B343," link"))</f>
        <v/>
      </c>
      <c r="T343" s="28" t="n"/>
      <c r="U343" s="29">
        <f>HYPERLINK(CONCATENATE("https://www.exploit-db.com/search?q=",$B343,"&amp;verified=true"),CONCATENATE("Exploit-DB ",$B343," link"))</f>
        <v/>
      </c>
      <c r="V343" s="28" t="n"/>
      <c r="W343" s="28" t="n"/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27" t="n"/>
      <c r="F344" s="34" t="n"/>
      <c r="G344" s="61">
        <f>HYPERLINK(_xlfn.CONCAT("https://pypi.org/project/",$B344,"/",$F344))</f>
        <v/>
      </c>
      <c r="H344" s="32" t="n"/>
      <c r="I344" s="28" t="n"/>
      <c r="J344" s="53" t="n"/>
      <c r="K344" s="29" t="n"/>
      <c r="L344" s="29">
        <f>HYPERLINK(_xlfn.CONCAT($K344,"/security"))</f>
        <v/>
      </c>
      <c r="M344" s="28" t="n"/>
      <c r="N344" s="28" t="n"/>
      <c r="O344" s="29">
        <f>HYPERLINK(_xlfn.CONCAT("https://nvd.nist.gov/vuln/search/results?form_type=Basic&amp;results_type=overview&amp;query=",$B344,"&amp;search_type=all&amp;isCpeNameSearch=false"),CONCATENATE("NVD NIST ",$B344," link"))</f>
        <v/>
      </c>
      <c r="P344" s="28" t="n"/>
      <c r="Q344" s="29">
        <f>HYPERLINK(CONCATENATE("https://cve.mitre.org/cgi-bin/cvekey.cgi?keyword=",$B344),CONCATENATE("CVE MITRE ",$B344," link"))</f>
        <v/>
      </c>
      <c r="R344" s="28" t="n"/>
      <c r="S344" s="29">
        <f>HYPERLINK(CONCATENATE("https://security.snyk.io/vuln/pip?search=",$B344),CONCATENATE("Snyk ",$B344," link"))</f>
        <v/>
      </c>
      <c r="T344" s="28" t="n"/>
      <c r="U344" s="29">
        <f>HYPERLINK(CONCATENATE("https://www.exploit-db.com/search?q=",$B344,"&amp;verified=true"),CONCATENATE("Exploit-DB ",$B344," link"))</f>
        <v/>
      </c>
      <c r="V344" s="28" t="n"/>
      <c r="W344" s="28" t="n"/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27" t="n"/>
      <c r="F345" s="34" t="n"/>
      <c r="G345" s="61">
        <f>HYPERLINK(_xlfn.CONCAT("https://pypi.org/project/",$B345,"/",$F345))</f>
        <v/>
      </c>
      <c r="H345" s="32" t="n"/>
      <c r="I345" s="28" t="n"/>
      <c r="J345" s="53" t="n"/>
      <c r="K345" s="29" t="n"/>
      <c r="L345" s="29">
        <f>HYPERLINK(_xlfn.CONCAT($K345,"/security"))</f>
        <v/>
      </c>
      <c r="M345" s="28" t="n"/>
      <c r="N345" s="28" t="n"/>
      <c r="O345" s="29">
        <f>HYPERLINK(_xlfn.CONCAT("https://nvd.nist.gov/vuln/search/results?form_type=Basic&amp;results_type=overview&amp;query=",$B345,"&amp;search_type=all&amp;isCpeNameSearch=false"),CONCATENATE("NVD NIST ",$B345," link"))</f>
        <v/>
      </c>
      <c r="P345" s="28" t="n"/>
      <c r="Q345" s="29">
        <f>HYPERLINK(CONCATENATE("https://cve.mitre.org/cgi-bin/cvekey.cgi?keyword=",$B345),CONCATENATE("CVE MITRE ",$B345," link"))</f>
        <v/>
      </c>
      <c r="R345" s="28" t="n"/>
      <c r="S345" s="29">
        <f>HYPERLINK(CONCATENATE("https://security.snyk.io/vuln/pip?search=",$B345),CONCATENATE("Snyk ",$B345," link"))</f>
        <v/>
      </c>
      <c r="T345" s="28" t="n"/>
      <c r="U345" s="29">
        <f>HYPERLINK(CONCATENATE("https://www.exploit-db.com/search?q=",$B345,"&amp;verified=true"),CONCATENATE("Exploit-DB ",$B345," link"))</f>
        <v/>
      </c>
      <c r="V345" s="28" t="n"/>
      <c r="W345" s="28" t="n"/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27" t="n"/>
      <c r="F346" s="34" t="n"/>
      <c r="G346" s="61">
        <f>HYPERLINK(_xlfn.CONCAT("https://pypi.org/project/",$B346,"/",$F346))</f>
        <v/>
      </c>
      <c r="H346" s="32" t="n"/>
      <c r="I346" s="28" t="n"/>
      <c r="J346" s="53" t="n"/>
      <c r="K346" s="29" t="n"/>
      <c r="L346" s="29">
        <f>HYPERLINK(_xlfn.CONCAT($K346,"/security"))</f>
        <v/>
      </c>
      <c r="M346" s="28" t="n"/>
      <c r="N346" s="28" t="n"/>
      <c r="O346" s="29">
        <f>HYPERLINK(_xlfn.CONCAT("https://nvd.nist.gov/vuln/search/results?form_type=Basic&amp;results_type=overview&amp;query=",$B346,"&amp;search_type=all&amp;isCpeNameSearch=false"),CONCATENATE("NVD NIST ",$B346," link"))</f>
        <v/>
      </c>
      <c r="P346" s="28" t="n"/>
      <c r="Q346" s="29">
        <f>HYPERLINK(CONCATENATE("https://cve.mitre.org/cgi-bin/cvekey.cgi?keyword=",$B346),CONCATENATE("CVE MITRE ",$B346," link"))</f>
        <v/>
      </c>
      <c r="R346" s="28" t="n"/>
      <c r="S346" s="29">
        <f>HYPERLINK(CONCATENATE("https://security.snyk.io/vuln/pip?search=",$B346),CONCATENATE("Snyk ",$B346," link"))</f>
        <v/>
      </c>
      <c r="T346" s="28" t="n"/>
      <c r="U346" s="29">
        <f>HYPERLINK(CONCATENATE("https://www.exploit-db.com/search?q=",$B346,"&amp;verified=true"),CONCATENATE("Exploit-DB ",$B346," link"))</f>
        <v/>
      </c>
      <c r="V346" s="28" t="n"/>
      <c r="W346" s="28" t="n"/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27" t="n"/>
      <c r="F347" s="34" t="n"/>
      <c r="G347" s="61">
        <f>HYPERLINK(_xlfn.CONCAT("https://pypi.org/project/",$B347,"/",$F347))</f>
        <v/>
      </c>
      <c r="H347" s="32" t="n"/>
      <c r="I347" s="28" t="n"/>
      <c r="J347" s="53" t="n"/>
      <c r="K347" s="29" t="n"/>
      <c r="L347" s="29">
        <f>HYPERLINK(_xlfn.CONCAT($K347,"/security"))</f>
        <v/>
      </c>
      <c r="M347" s="28" t="n"/>
      <c r="N347" s="28" t="n"/>
      <c r="O347" s="29">
        <f>HYPERLINK(_xlfn.CONCAT("https://nvd.nist.gov/vuln/search/results?form_type=Basic&amp;results_type=overview&amp;query=",$B347,"&amp;search_type=all&amp;isCpeNameSearch=false"),CONCATENATE("NVD NIST ",$B347," link"))</f>
        <v/>
      </c>
      <c r="P347" s="28" t="n"/>
      <c r="Q347" s="29">
        <f>HYPERLINK(CONCATENATE("https://cve.mitre.org/cgi-bin/cvekey.cgi?keyword=",$B347),CONCATENATE("CVE MITRE ",$B347," link"))</f>
        <v/>
      </c>
      <c r="R347" s="28" t="n"/>
      <c r="S347" s="29">
        <f>HYPERLINK(CONCATENATE("https://security.snyk.io/vuln/pip?search=",$B347),CONCATENATE("Snyk ",$B347," link"))</f>
        <v/>
      </c>
      <c r="T347" s="28" t="n"/>
      <c r="U347" s="29">
        <f>HYPERLINK(CONCATENATE("https://www.exploit-db.com/search?q=",$B347,"&amp;verified=true"),CONCATENATE("Exploit-DB ",$B347," link"))</f>
        <v/>
      </c>
      <c r="V347" s="28" t="n"/>
      <c r="W347" s="28" t="n"/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27" t="n"/>
      <c r="F348" s="34" t="n"/>
      <c r="G348" s="61">
        <f>HYPERLINK(_xlfn.CONCAT("https://pypi.org/project/",$B348,"/",$F348))</f>
        <v/>
      </c>
      <c r="H348" s="32" t="n"/>
      <c r="I348" s="28" t="n"/>
      <c r="J348" s="53" t="n"/>
      <c r="K348" s="29" t="n"/>
      <c r="L348" s="29">
        <f>HYPERLINK(_xlfn.CONCAT($K348,"/security"))</f>
        <v/>
      </c>
      <c r="M348" s="28" t="n"/>
      <c r="N348" s="28" t="n"/>
      <c r="O348" s="29">
        <f>HYPERLINK(_xlfn.CONCAT("https://nvd.nist.gov/vuln/search/results?form_type=Basic&amp;results_type=overview&amp;query=",$B348,"&amp;search_type=all&amp;isCpeNameSearch=false"),CONCATENATE("NVD NIST ",$B348," link"))</f>
        <v/>
      </c>
      <c r="P348" s="28" t="n"/>
      <c r="Q348" s="29">
        <f>HYPERLINK(CONCATENATE("https://cve.mitre.org/cgi-bin/cvekey.cgi?keyword=",$B348),CONCATENATE("CVE MITRE ",$B348," link"))</f>
        <v/>
      </c>
      <c r="R348" s="28" t="n"/>
      <c r="S348" s="29">
        <f>HYPERLINK(CONCATENATE("https://security.snyk.io/vuln/pip?search=",$B348),CONCATENATE("Snyk ",$B348," link"))</f>
        <v/>
      </c>
      <c r="T348" s="28" t="n"/>
      <c r="U348" s="29">
        <f>HYPERLINK(CONCATENATE("https://www.exploit-db.com/search?q=",$B348,"&amp;verified=true"),CONCATENATE("Exploit-DB ",$B348," link"))</f>
        <v/>
      </c>
      <c r="V348" s="28" t="n"/>
      <c r="W348" s="28" t="n"/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27" t="n"/>
      <c r="F349" s="34" t="n"/>
      <c r="G349" s="61">
        <f>HYPERLINK(_xlfn.CONCAT("https://pypi.org/project/",$B349,"/",$F349))</f>
        <v/>
      </c>
      <c r="H349" s="32" t="n"/>
      <c r="I349" s="28" t="n"/>
      <c r="J349" s="53" t="n"/>
      <c r="K349" s="29" t="n"/>
      <c r="L349" s="29">
        <f>HYPERLINK(_xlfn.CONCAT($K349,"/security"))</f>
        <v/>
      </c>
      <c r="M349" s="28" t="n"/>
      <c r="N349" s="28" t="n"/>
      <c r="O349" s="29">
        <f>HYPERLINK(_xlfn.CONCAT("https://nvd.nist.gov/vuln/search/results?form_type=Basic&amp;results_type=overview&amp;query=",$B349,"&amp;search_type=all&amp;isCpeNameSearch=false"),CONCATENATE("NVD NIST ",$B349," link"))</f>
        <v/>
      </c>
      <c r="P349" s="28" t="n"/>
      <c r="Q349" s="29">
        <f>HYPERLINK(CONCATENATE("https://cve.mitre.org/cgi-bin/cvekey.cgi?keyword=",$B349),CONCATENATE("CVE MITRE ",$B349," link"))</f>
        <v/>
      </c>
      <c r="R349" s="28" t="n"/>
      <c r="S349" s="29">
        <f>HYPERLINK(CONCATENATE("https://security.snyk.io/vuln/pip?search=",$B349),CONCATENATE("Snyk ",$B349," link"))</f>
        <v/>
      </c>
      <c r="T349" s="28" t="n"/>
      <c r="U349" s="29">
        <f>HYPERLINK(CONCATENATE("https://www.exploit-db.com/search?q=",$B349,"&amp;verified=true"),CONCATENATE("Exploit-DB ",$B349," link"))</f>
        <v/>
      </c>
      <c r="V349" s="28" t="n"/>
      <c r="W349" s="28" t="n"/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27" t="n"/>
      <c r="F350" s="34" t="n"/>
      <c r="G350" s="61">
        <f>HYPERLINK(_xlfn.CONCAT("https://pypi.org/project/",$B350,"/",$F350))</f>
        <v/>
      </c>
      <c r="H350" s="32" t="n"/>
      <c r="I350" s="28" t="n"/>
      <c r="J350" s="53" t="n"/>
      <c r="K350" s="29" t="n"/>
      <c r="L350" s="29">
        <f>HYPERLINK(_xlfn.CONCAT($K350,"/security"))</f>
        <v/>
      </c>
      <c r="M350" s="28" t="n"/>
      <c r="N350" s="28" t="n"/>
      <c r="O350" s="29">
        <f>HYPERLINK(_xlfn.CONCAT("https://nvd.nist.gov/vuln/search/results?form_type=Basic&amp;results_type=overview&amp;query=",$B350,"&amp;search_type=all&amp;isCpeNameSearch=false"),CONCATENATE("NVD NIST ",$B350," link"))</f>
        <v/>
      </c>
      <c r="P350" s="28" t="n"/>
      <c r="Q350" s="29">
        <f>HYPERLINK(CONCATENATE("https://cve.mitre.org/cgi-bin/cvekey.cgi?keyword=",$B350),CONCATENATE("CVE MITRE ",$B350," link"))</f>
        <v/>
      </c>
      <c r="R350" s="28" t="n"/>
      <c r="S350" s="29">
        <f>HYPERLINK(CONCATENATE("https://security.snyk.io/vuln/pip?search=",$B350),CONCATENATE("Snyk ",$B350," link"))</f>
        <v/>
      </c>
      <c r="T350" s="28" t="n"/>
      <c r="U350" s="29">
        <f>HYPERLINK(CONCATENATE("https://www.exploit-db.com/search?q=",$B350,"&amp;verified=true"),CONCATENATE("Exploit-DB ",$B350," link"))</f>
        <v/>
      </c>
      <c r="V350" s="28" t="n"/>
      <c r="W350" s="28" t="n"/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27" t="n"/>
      <c r="F351" s="34" t="n"/>
      <c r="G351" s="61">
        <f>HYPERLINK(_xlfn.CONCAT("https://pypi.org/project/",$B351,"/",$F351))</f>
        <v/>
      </c>
      <c r="H351" s="32" t="n"/>
      <c r="I351" s="28" t="n"/>
      <c r="J351" s="53" t="n"/>
      <c r="K351" s="29" t="n"/>
      <c r="L351" s="29">
        <f>HYPERLINK(_xlfn.CONCAT($K351,"/security"))</f>
        <v/>
      </c>
      <c r="M351" s="28" t="n"/>
      <c r="N351" s="28" t="n"/>
      <c r="O351" s="29">
        <f>HYPERLINK(_xlfn.CONCAT("https://nvd.nist.gov/vuln/search/results?form_type=Basic&amp;results_type=overview&amp;query=",$B351,"&amp;search_type=all&amp;isCpeNameSearch=false"),CONCATENATE("NVD NIST ",$B351," link"))</f>
        <v/>
      </c>
      <c r="P351" s="28" t="n"/>
      <c r="Q351" s="29">
        <f>HYPERLINK(CONCATENATE("https://cve.mitre.org/cgi-bin/cvekey.cgi?keyword=",$B351),CONCATENATE("CVE MITRE ",$B351," link"))</f>
        <v/>
      </c>
      <c r="R351" s="28" t="n"/>
      <c r="S351" s="29">
        <f>HYPERLINK(CONCATENATE("https://security.snyk.io/vuln/pip?search=",$B351),CONCATENATE("Snyk ",$B351," link"))</f>
        <v/>
      </c>
      <c r="T351" s="28" t="n"/>
      <c r="U351" s="29">
        <f>HYPERLINK(CONCATENATE("https://www.exploit-db.com/search?q=",$B351,"&amp;verified=true"),CONCATENATE("Exploit-DB ",$B351," link"))</f>
        <v/>
      </c>
      <c r="V351" s="28" t="n"/>
      <c r="W351" s="28" t="n"/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27" t="n"/>
      <c r="F352" s="34" t="n"/>
      <c r="G352" s="61">
        <f>HYPERLINK(_xlfn.CONCAT("https://pypi.org/project/",$B352,"/",$F352))</f>
        <v/>
      </c>
      <c r="H352" s="32" t="n"/>
      <c r="I352" s="28" t="n"/>
      <c r="J352" s="53" t="n"/>
      <c r="K352" s="29" t="n"/>
      <c r="L352" s="29">
        <f>HYPERLINK(_xlfn.CONCAT($K352,"/security"))</f>
        <v/>
      </c>
      <c r="M352" s="28" t="n"/>
      <c r="N352" s="28" t="n"/>
      <c r="O352" s="29">
        <f>HYPERLINK(_xlfn.CONCAT("https://nvd.nist.gov/vuln/search/results?form_type=Basic&amp;results_type=overview&amp;query=",$B352,"&amp;search_type=all&amp;isCpeNameSearch=false"),CONCATENATE("NVD NIST ",$B352," link"))</f>
        <v/>
      </c>
      <c r="P352" s="28" t="n"/>
      <c r="Q352" s="29">
        <f>HYPERLINK(CONCATENATE("https://cve.mitre.org/cgi-bin/cvekey.cgi?keyword=",$B352),CONCATENATE("CVE MITRE ",$B352," link"))</f>
        <v/>
      </c>
      <c r="R352" s="28" t="n"/>
      <c r="S352" s="29">
        <f>HYPERLINK(CONCATENATE("https://security.snyk.io/vuln/pip?search=",$B352),CONCATENATE("Snyk ",$B352," link"))</f>
        <v/>
      </c>
      <c r="T352" s="28" t="n"/>
      <c r="U352" s="29">
        <f>HYPERLINK(CONCATENATE("https://www.exploit-db.com/search?q=",$B352,"&amp;verified=true"),CONCATENATE("Exploit-DB ",$B352," link"))</f>
        <v/>
      </c>
      <c r="V352" s="28" t="n"/>
      <c r="W352" s="28" t="n"/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27" t="n">
        <v>45071</v>
      </c>
      <c r="F353" s="34" t="inlineStr">
        <is>
          <t>3.0.6</t>
        </is>
      </c>
      <c r="G353" s="61">
        <f>HYPERLINK(_xlfn.CONCAT("https://pypi.org/project/",$B353,"/",$F353))</f>
        <v/>
      </c>
      <c r="H353" s="32" t="n">
        <v>45829</v>
      </c>
      <c r="I353" s="47" t="inlineStr">
        <is>
          <t>Python &gt;=3.8</t>
        </is>
      </c>
      <c r="J353" s="47" t="inlineStr">
        <is>
          <t>5 - Production/ Stable</t>
        </is>
      </c>
      <c r="K353" s="29" t="inlineStr">
        <is>
          <t>https://github.com/holoviz/pyviz_comms</t>
        </is>
      </c>
      <c r="L353" s="29">
        <f>HYPERLINK(_xlfn.CONCAT($K353,"/security"))</f>
        <v/>
      </c>
      <c r="M353" s="55" t="inlineStr">
        <is>
          <t>No published security advisories</t>
        </is>
      </c>
      <c r="N353" s="28" t="n"/>
      <c r="O353" s="29">
        <f>HYPERLINK(_xlfn.CONCAT("https://nvd.nist.gov/vuln/search/results?form_type=Basic&amp;results_type=overview&amp;query=",$B353,"&amp;search_type=all&amp;isCpeNameSearch=false"),CONCATENATE("NVD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49" t="inlineStr">
        <is>
          <t>None found</t>
        </is>
      </c>
      <c r="U353" s="29">
        <f>HYPERLINK(CONCATENATE("https://www.exploit-db.com/search?q=",$B353,"&amp;verified=true"),CONCATENATE("Exploit-DB ",$B353," link"))</f>
        <v/>
      </c>
      <c r="V353" s="49" t="inlineStr">
        <is>
          <t>None found</t>
        </is>
      </c>
      <c r="W353" s="49" t="inlineStr">
        <is>
          <t>PROCEED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27" t="n"/>
      <c r="F354" s="34" t="n"/>
      <c r="G354" s="61">
        <f>HYPERLINK(_xlfn.CONCAT("https://pypi.org/project/",$B354,"/",$F354))</f>
        <v/>
      </c>
      <c r="H354" s="32" t="n"/>
      <c r="I354" s="28" t="n"/>
      <c r="J354" s="53" t="n"/>
      <c r="K354" s="29" t="n"/>
      <c r="L354" s="29">
        <f>HYPERLINK(_xlfn.CONCAT($K354,"/security"))</f>
        <v/>
      </c>
      <c r="M354" s="28" t="n"/>
      <c r="N354" s="28" t="n"/>
      <c r="O354" s="29">
        <f>HYPERLINK(_xlfn.CONCAT("https://nvd.nist.gov/vuln/search/results?form_type=Basic&amp;results_type=overview&amp;query=",$B354,"&amp;search_type=all&amp;isCpeNameSearch=false"),CONCATENATE("NVD NIST ",$B354," link"))</f>
        <v/>
      </c>
      <c r="P354" s="28" t="n"/>
      <c r="Q354" s="29">
        <f>HYPERLINK(CONCATENATE("https://cve.mitre.org/cgi-bin/cvekey.cgi?keyword=",$B354),CONCATENATE("CVE MITRE ",$B354," link"))</f>
        <v/>
      </c>
      <c r="R354" s="28" t="n"/>
      <c r="S354" s="29">
        <f>HYPERLINK(CONCATENATE("https://security.snyk.io/vuln/pip?search=",$B354),CONCATENATE("Snyk ",$B354," link"))</f>
        <v/>
      </c>
      <c r="T354" s="28" t="n"/>
      <c r="U354" s="29">
        <f>HYPERLINK(CONCATENATE("https://www.exploit-db.com/search?q=",$B354,"&amp;verified=true"),CONCATENATE("Exploit-DB ",$B354," link"))</f>
        <v/>
      </c>
      <c r="V354" s="28" t="n"/>
      <c r="W354" s="28" t="n"/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27" t="n"/>
      <c r="F355" s="34" t="n"/>
      <c r="G355" s="61">
        <f>HYPERLINK(_xlfn.CONCAT("https://pypi.org/project/",$B355,"/",$F355))</f>
        <v/>
      </c>
      <c r="H355" s="32" t="n"/>
      <c r="I355" s="28" t="n"/>
      <c r="J355" s="53" t="n"/>
      <c r="K355" s="29" t="n"/>
      <c r="L355" s="29">
        <f>HYPERLINK(_xlfn.CONCAT($K355,"/security"))</f>
        <v/>
      </c>
      <c r="M355" s="28" t="n"/>
      <c r="N355" s="28" t="n"/>
      <c r="O355" s="29">
        <f>HYPERLINK(_xlfn.CONCAT("https://nvd.nist.gov/vuln/search/results?form_type=Basic&amp;results_type=overview&amp;query=",$B355,"&amp;search_type=all&amp;isCpeNameSearch=false"),CONCATENATE("NVD NIST ",$B355," link"))</f>
        <v/>
      </c>
      <c r="P355" s="28" t="n"/>
      <c r="Q355" s="29">
        <f>HYPERLINK(CONCATENATE("https://cve.mitre.org/cgi-bin/cvekey.cgi?keyword=",$B355),CONCATENATE("CVE MITRE ",$B355," link"))</f>
        <v/>
      </c>
      <c r="R355" s="28" t="n"/>
      <c r="S355" s="29">
        <f>HYPERLINK(CONCATENATE("https://security.snyk.io/vuln/pip?search=",$B355),CONCATENATE("Snyk ",$B355," link"))</f>
        <v/>
      </c>
      <c r="T355" s="28" t="n"/>
      <c r="U355" s="29">
        <f>HYPERLINK(CONCATENATE("https://www.exploit-db.com/search?q=",$B355,"&amp;verified=true"),CONCATENATE("Exploit-DB ",$B355," link"))</f>
        <v/>
      </c>
      <c r="V355" s="28" t="n"/>
      <c r="W355" s="28" t="n"/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27" t="n"/>
      <c r="F356" s="34" t="n"/>
      <c r="G356" s="61">
        <f>HYPERLINK(_xlfn.CONCAT("https://pypi.org/project/",$B356,"/",$F356))</f>
        <v/>
      </c>
      <c r="H356" s="32" t="n"/>
      <c r="I356" s="28" t="n"/>
      <c r="J356" s="53" t="n"/>
      <c r="K356" s="29" t="n"/>
      <c r="L356" s="29">
        <f>HYPERLINK(_xlfn.CONCAT($K356,"/security"))</f>
        <v/>
      </c>
      <c r="M356" s="28" t="n"/>
      <c r="N356" s="28" t="n"/>
      <c r="O356" s="29">
        <f>HYPERLINK(_xlfn.CONCAT("https://nvd.nist.gov/vuln/search/results?form_type=Basic&amp;results_type=overview&amp;query=",$B356,"&amp;search_type=all&amp;isCpeNameSearch=false"),CONCATENATE("NVD NIST ",$B356," link"))</f>
        <v/>
      </c>
      <c r="P356" s="28" t="n"/>
      <c r="Q356" s="29">
        <f>HYPERLINK(CONCATENATE("https://cve.mitre.org/cgi-bin/cvekey.cgi?keyword=",$B356),CONCATENATE("CVE MITRE ",$B356," link"))</f>
        <v/>
      </c>
      <c r="R356" s="28" t="n"/>
      <c r="S356" s="29">
        <f>HYPERLINK(CONCATENATE("https://security.snyk.io/vuln/pip?search=",$B356),CONCATENATE("Snyk ",$B356," link"))</f>
        <v/>
      </c>
      <c r="T356" s="28" t="n"/>
      <c r="U356" s="29">
        <f>HYPERLINK(CONCATENATE("https://www.exploit-db.com/search?q=",$B356,"&amp;verified=true"),CONCATENATE("Exploit-DB ",$B356," link"))</f>
        <v/>
      </c>
      <c r="V356" s="28" t="n"/>
      <c r="W356" s="28" t="n"/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27" t="n"/>
      <c r="F357" s="34" t="n"/>
      <c r="G357" s="61">
        <f>HYPERLINK(_xlfn.CONCAT("https://pypi.org/project/",$B357,"/",$F357))</f>
        <v/>
      </c>
      <c r="H357" s="32" t="n"/>
      <c r="I357" s="28" t="n"/>
      <c r="J357" s="53" t="n"/>
      <c r="K357" s="29" t="n"/>
      <c r="L357" s="29">
        <f>HYPERLINK(_xlfn.CONCAT($K357,"/security"))</f>
        <v/>
      </c>
      <c r="M357" s="28" t="n"/>
      <c r="N357" s="28" t="n"/>
      <c r="O357" s="29">
        <f>HYPERLINK(_xlfn.CONCAT("https://nvd.nist.gov/vuln/search/results?form_type=Basic&amp;results_type=overview&amp;query=",$B357,"&amp;search_type=all&amp;isCpeNameSearch=false"),CONCATENATE("NVD NIST ",$B357," link"))</f>
        <v/>
      </c>
      <c r="P357" s="28" t="n"/>
      <c r="Q357" s="29">
        <f>HYPERLINK(CONCATENATE("https://cve.mitre.org/cgi-bin/cvekey.cgi?keyword=",$B357),CONCATENATE("CVE MITRE ",$B357," link"))</f>
        <v/>
      </c>
      <c r="R357" s="28" t="n"/>
      <c r="S357" s="29">
        <f>HYPERLINK(CONCATENATE("https://security.snyk.io/vuln/pip?search=",$B357),CONCATENATE("Snyk ",$B357," link"))</f>
        <v/>
      </c>
      <c r="T357" s="28" t="n"/>
      <c r="U357" s="29">
        <f>HYPERLINK(CONCATENATE("https://www.exploit-db.com/search?q=",$B357,"&amp;verified=true"),CONCATENATE("Exploit-DB ",$B357," link"))</f>
        <v/>
      </c>
      <c r="V357" s="28" t="n"/>
      <c r="W357" s="28" t="n"/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27" t="n"/>
      <c r="F358" s="34" t="n"/>
      <c r="G358" s="61">
        <f>HYPERLINK(_xlfn.CONCAT("https://pypi.org/project/",$B358,"/",$F358))</f>
        <v/>
      </c>
      <c r="H358" s="32" t="n"/>
      <c r="I358" s="28" t="n"/>
      <c r="J358" s="53" t="n"/>
      <c r="K358" s="29" t="n"/>
      <c r="L358" s="29">
        <f>HYPERLINK(_xlfn.CONCAT($K358,"/security"))</f>
        <v/>
      </c>
      <c r="M358" s="28" t="n"/>
      <c r="N358" s="28" t="n"/>
      <c r="O358" s="29">
        <f>HYPERLINK(_xlfn.CONCAT("https://nvd.nist.gov/vuln/search/results?form_type=Basic&amp;results_type=overview&amp;query=",$B358,"&amp;search_type=all&amp;isCpeNameSearch=false"),CONCATENATE("NVD NIST ",$B358," link"))</f>
        <v/>
      </c>
      <c r="P358" s="28" t="n"/>
      <c r="Q358" s="29">
        <f>HYPERLINK(CONCATENATE("https://cve.mitre.org/cgi-bin/cvekey.cgi?keyword=",$B358),CONCATENATE("CVE MITRE ",$B358," link"))</f>
        <v/>
      </c>
      <c r="R358" s="28" t="n"/>
      <c r="S358" s="29">
        <f>HYPERLINK(CONCATENATE("https://security.snyk.io/vuln/pip?search=",$B358),CONCATENATE("Snyk ",$B358," link"))</f>
        <v/>
      </c>
      <c r="T358" s="28" t="n"/>
      <c r="U358" s="29">
        <f>HYPERLINK(CONCATENATE("https://www.exploit-db.com/search?q=",$B358,"&amp;verified=true"),CONCATENATE("Exploit-DB ",$B358," link"))</f>
        <v/>
      </c>
      <c r="V358" s="28" t="n"/>
      <c r="W358" s="28" t="n"/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27" t="n"/>
      <c r="F359" s="34" t="n"/>
      <c r="G359" s="61">
        <f>HYPERLINK(_xlfn.CONCAT("https://pypi.org/project/",$B359,"/",$F359))</f>
        <v/>
      </c>
      <c r="H359" s="32" t="n"/>
      <c r="I359" s="28" t="n"/>
      <c r="J359" s="53" t="n"/>
      <c r="K359" s="29" t="n"/>
      <c r="L359" s="29">
        <f>HYPERLINK(_xlfn.CONCAT($K359,"/security"))</f>
        <v/>
      </c>
      <c r="M359" s="28" t="n"/>
      <c r="N359" s="28" t="n"/>
      <c r="O359" s="29">
        <f>HYPERLINK(_xlfn.CONCAT("https://nvd.nist.gov/vuln/search/results?form_type=Basic&amp;results_type=overview&amp;query=",$B359,"&amp;search_type=all&amp;isCpeNameSearch=false"),CONCATENATE("NVD NIST ",$B359," link"))</f>
        <v/>
      </c>
      <c r="P359" s="28" t="n"/>
      <c r="Q359" s="29">
        <f>HYPERLINK(CONCATENATE("https://cve.mitre.org/cgi-bin/cvekey.cgi?keyword=",$B359),CONCATENATE("CVE MITRE ",$B359," link"))</f>
        <v/>
      </c>
      <c r="R359" s="28" t="n"/>
      <c r="S359" s="29">
        <f>HYPERLINK(CONCATENATE("https://security.snyk.io/vuln/pip?search=",$B359),CONCATENATE("Snyk ",$B359," link"))</f>
        <v/>
      </c>
      <c r="T359" s="28" t="n"/>
      <c r="U359" s="29">
        <f>HYPERLINK(CONCATENATE("https://www.exploit-db.com/search?q=",$B359,"&amp;verified=true"),CONCATENATE("Exploit-DB ",$B359," link"))</f>
        <v/>
      </c>
      <c r="V359" s="28" t="n"/>
      <c r="W359" s="28" t="n"/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27" t="n"/>
      <c r="F360" s="34" t="n"/>
      <c r="G360" s="61">
        <f>HYPERLINK(_xlfn.CONCAT("https://pypi.org/project/",$B360,"/",$F360))</f>
        <v/>
      </c>
      <c r="H360" s="32" t="n"/>
      <c r="I360" s="28" t="n"/>
      <c r="J360" s="53" t="n"/>
      <c r="K360" s="29" t="n"/>
      <c r="L360" s="29">
        <f>HYPERLINK(_xlfn.CONCAT($K360,"/security"))</f>
        <v/>
      </c>
      <c r="M360" s="28" t="n"/>
      <c r="N360" s="28" t="n"/>
      <c r="O360" s="29">
        <f>HYPERLINK(_xlfn.CONCAT("https://nvd.nist.gov/vuln/search/results?form_type=Basic&amp;results_type=overview&amp;query=",$B360,"&amp;search_type=all&amp;isCpeNameSearch=false"),CONCATENATE("NVD NIST ",$B360," link"))</f>
        <v/>
      </c>
      <c r="P360" s="28" t="n"/>
      <c r="Q360" s="29">
        <f>HYPERLINK(CONCATENATE("https://cve.mitre.org/cgi-bin/cvekey.cgi?keyword=",$B360),CONCATENATE("CVE MITRE ",$B360," link"))</f>
        <v/>
      </c>
      <c r="R360" s="28" t="n"/>
      <c r="S360" s="29">
        <f>HYPERLINK(CONCATENATE("https://security.snyk.io/vuln/pip?search=",$B360),CONCATENATE("Snyk ",$B360," link"))</f>
        <v/>
      </c>
      <c r="T360" s="28" t="n"/>
      <c r="U360" s="29">
        <f>HYPERLINK(CONCATENATE("https://www.exploit-db.com/search?q=",$B360,"&amp;verified=true"),CONCATENATE("Exploit-DB ",$B360," link"))</f>
        <v/>
      </c>
      <c r="V360" s="28" t="n"/>
      <c r="W360" s="28" t="n"/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27" t="n"/>
      <c r="F361" s="34" t="n"/>
      <c r="G361" s="61">
        <f>HYPERLINK(_xlfn.CONCAT("https://pypi.org/project/",$B361,"/",$F361))</f>
        <v/>
      </c>
      <c r="H361" s="32" t="n"/>
      <c r="I361" s="28" t="n"/>
      <c r="J361" s="53" t="n"/>
      <c r="K361" s="29" t="n"/>
      <c r="L361" s="29">
        <f>HYPERLINK(_xlfn.CONCAT($K361,"/security"))</f>
        <v/>
      </c>
      <c r="M361" s="28" t="n"/>
      <c r="N361" s="28" t="n"/>
      <c r="O361" s="29">
        <f>HYPERLINK(_xlfn.CONCAT("https://nvd.nist.gov/vuln/search/results?form_type=Basic&amp;results_type=overview&amp;query=",$B361,"&amp;search_type=all&amp;isCpeNameSearch=false"),CONCATENATE("NVD NIST ",$B361," link"))</f>
        <v/>
      </c>
      <c r="P361" s="28" t="n"/>
      <c r="Q361" s="29">
        <f>HYPERLINK(CONCATENATE("https://cve.mitre.org/cgi-bin/cvekey.cgi?keyword=",$B361),CONCATENATE("CVE MITRE ",$B361," link"))</f>
        <v/>
      </c>
      <c r="R361" s="28" t="n"/>
      <c r="S361" s="29">
        <f>HYPERLINK(CONCATENATE("https://security.snyk.io/vuln/pip?search=",$B361),CONCATENATE("Snyk ",$B361," link"))</f>
        <v/>
      </c>
      <c r="T361" s="28" t="n"/>
      <c r="U361" s="29">
        <f>HYPERLINK(CONCATENATE("https://www.exploit-db.com/search?q=",$B361,"&amp;verified=true"),CONCATENATE("Exploit-DB ",$B361," link"))</f>
        <v/>
      </c>
      <c r="V361" s="28" t="n"/>
      <c r="W361" s="28" t="n"/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27" t="n"/>
      <c r="F362" s="34" t="n"/>
      <c r="G362" s="61">
        <f>HYPERLINK(_xlfn.CONCAT("https://pypi.org/project/",$B362,"/",$F362))</f>
        <v/>
      </c>
      <c r="H362" s="32" t="n"/>
      <c r="I362" s="28" t="n"/>
      <c r="J362" s="53" t="n"/>
      <c r="K362" s="29" t="n"/>
      <c r="L362" s="29">
        <f>HYPERLINK(_xlfn.CONCAT($K362,"/security"))</f>
        <v/>
      </c>
      <c r="M362" s="28" t="n"/>
      <c r="N362" s="28" t="n"/>
      <c r="O362" s="29">
        <f>HYPERLINK(_xlfn.CONCAT("https://nvd.nist.gov/vuln/search/results?form_type=Basic&amp;results_type=overview&amp;query=",$B362,"&amp;search_type=all&amp;isCpeNameSearch=false"),CONCATENATE("NVD NIST ",$B362," link"))</f>
        <v/>
      </c>
      <c r="P362" s="28" t="n"/>
      <c r="Q362" s="29">
        <f>HYPERLINK(CONCATENATE("https://cve.mitre.org/cgi-bin/cvekey.cgi?keyword=",$B362),CONCATENATE("CVE MITRE ",$B362," link"))</f>
        <v/>
      </c>
      <c r="R362" s="28" t="n"/>
      <c r="S362" s="29">
        <f>HYPERLINK(CONCATENATE("https://security.snyk.io/vuln/pip?search=",$B362),CONCATENATE("Snyk ",$B362," link"))</f>
        <v/>
      </c>
      <c r="T362" s="28" t="n"/>
      <c r="U362" s="29">
        <f>HYPERLINK(CONCATENATE("https://www.exploit-db.com/search?q=",$B362,"&amp;verified=true"),CONCATENATE("Exploit-DB ",$B362," link"))</f>
        <v/>
      </c>
      <c r="V362" s="28" t="n"/>
      <c r="W362" s="28" t="n"/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27" t="n"/>
      <c r="F363" s="34" t="n"/>
      <c r="G363" s="61">
        <f>HYPERLINK(_xlfn.CONCAT("https://pypi.org/project/",$B363,"/",$F363))</f>
        <v/>
      </c>
      <c r="H363" s="32" t="n"/>
      <c r="I363" s="28" t="n"/>
      <c r="J363" s="53" t="n"/>
      <c r="K363" s="29" t="n"/>
      <c r="L363" s="29">
        <f>HYPERLINK(_xlfn.CONCAT($K363,"/security"))</f>
        <v/>
      </c>
      <c r="M363" s="28" t="n"/>
      <c r="N363" s="28" t="n"/>
      <c r="O363" s="29">
        <f>HYPERLINK(_xlfn.CONCAT("https://nvd.nist.gov/vuln/search/results?form_type=Basic&amp;results_type=overview&amp;query=",$B363,"&amp;search_type=all&amp;isCpeNameSearch=false"),CONCATENATE("NVD NIST ",$B363," link"))</f>
        <v/>
      </c>
      <c r="P363" s="28" t="n"/>
      <c r="Q363" s="29">
        <f>HYPERLINK(CONCATENATE("https://cve.mitre.org/cgi-bin/cvekey.cgi?keyword=",$B363),CONCATENATE("CVE MITRE ",$B363," link"))</f>
        <v/>
      </c>
      <c r="R363" s="28" t="n"/>
      <c r="S363" s="29">
        <f>HYPERLINK(CONCATENATE("https://security.snyk.io/vuln/pip?search=",$B363),CONCATENATE("Snyk ",$B363," link"))</f>
        <v/>
      </c>
      <c r="T363" s="28" t="n"/>
      <c r="U363" s="29">
        <f>HYPERLINK(CONCATENATE("https://www.exploit-db.com/search?q=",$B363,"&amp;verified=true"),CONCATENATE("Exploit-DB ",$B363," link"))</f>
        <v/>
      </c>
      <c r="V363" s="28" t="n"/>
      <c r="W363" s="28" t="n"/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27" t="n"/>
      <c r="F364" s="34" t="n"/>
      <c r="G364" s="61">
        <f>HYPERLINK(_xlfn.CONCAT("https://pypi.org/project/",$B364,"/",$F364))</f>
        <v/>
      </c>
      <c r="H364" s="32" t="n"/>
      <c r="I364" s="28" t="n"/>
      <c r="J364" s="53" t="n"/>
      <c r="K364" s="29" t="n"/>
      <c r="L364" s="29">
        <f>HYPERLINK(_xlfn.CONCAT($K364,"/security"))</f>
        <v/>
      </c>
      <c r="M364" s="28" t="n"/>
      <c r="N364" s="28" t="n"/>
      <c r="O364" s="29">
        <f>HYPERLINK(_xlfn.CONCAT("https://nvd.nist.gov/vuln/search/results?form_type=Basic&amp;results_type=overview&amp;query=",$B364,"&amp;search_type=all&amp;isCpeNameSearch=false"),CONCATENATE("NVD NIST ",$B364," link"))</f>
        <v/>
      </c>
      <c r="P364" s="28" t="n"/>
      <c r="Q364" s="29">
        <f>HYPERLINK(CONCATENATE("https://cve.mitre.org/cgi-bin/cvekey.cgi?keyword=",$B364),CONCATENATE("CVE MITRE ",$B364," link"))</f>
        <v/>
      </c>
      <c r="R364" s="28" t="n"/>
      <c r="S364" s="29">
        <f>HYPERLINK(CONCATENATE("https://security.snyk.io/vuln/pip?search=",$B364),CONCATENATE("Snyk ",$B364," link"))</f>
        <v/>
      </c>
      <c r="T364" s="28" t="n"/>
      <c r="U364" s="29">
        <f>HYPERLINK(CONCATENATE("https://www.exploit-db.com/search?q=",$B364,"&amp;verified=true"),CONCATENATE("Exploit-DB ",$B364," link"))</f>
        <v/>
      </c>
      <c r="V364" s="28" t="n"/>
      <c r="W364" s="28" t="n"/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27" t="n"/>
      <c r="F365" s="34" t="n"/>
      <c r="G365" s="61">
        <f>HYPERLINK(_xlfn.CONCAT("https://pypi.org/project/",$B365,"/",$F365))</f>
        <v/>
      </c>
      <c r="H365" s="32" t="n"/>
      <c r="I365" s="28" t="n"/>
      <c r="J365" s="53" t="n"/>
      <c r="K365" s="29" t="n"/>
      <c r="L365" s="29">
        <f>HYPERLINK(_xlfn.CONCAT($K365,"/security"))</f>
        <v/>
      </c>
      <c r="M365" s="28" t="n"/>
      <c r="N365" s="28" t="n"/>
      <c r="O365" s="29">
        <f>HYPERLINK(_xlfn.CONCAT("https://nvd.nist.gov/vuln/search/results?form_type=Basic&amp;results_type=overview&amp;query=",$B365,"&amp;search_type=all&amp;isCpeNameSearch=false"),CONCATENATE("NVD NIST ",$B365," link"))</f>
        <v/>
      </c>
      <c r="P365" s="28" t="n"/>
      <c r="Q365" s="29">
        <f>HYPERLINK(CONCATENATE("https://cve.mitre.org/cgi-bin/cvekey.cgi?keyword=",$B365),CONCATENATE("CVE MITRE ",$B365," link"))</f>
        <v/>
      </c>
      <c r="R365" s="28" t="n"/>
      <c r="S365" s="29">
        <f>HYPERLINK(CONCATENATE("https://security.snyk.io/vuln/pip?search=",$B365),CONCATENATE("Snyk ",$B365," link"))</f>
        <v/>
      </c>
      <c r="T365" s="28" t="n"/>
      <c r="U365" s="29">
        <f>HYPERLINK(CONCATENATE("https://www.exploit-db.com/search?q=",$B365,"&amp;verified=true"),CONCATENATE("Exploit-DB ",$B365," link"))</f>
        <v/>
      </c>
      <c r="V365" s="28" t="n"/>
      <c r="W365" s="28" t="n"/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27" t="n"/>
      <c r="F366" s="34" t="n"/>
      <c r="G366" s="61">
        <f>HYPERLINK(_xlfn.CONCAT("https://pypi.org/project/",$B366,"/",$F366))</f>
        <v/>
      </c>
      <c r="H366" s="32" t="n"/>
      <c r="I366" s="28" t="n"/>
      <c r="J366" s="53" t="n"/>
      <c r="K366" s="29" t="n"/>
      <c r="L366" s="29">
        <f>HYPERLINK(_xlfn.CONCAT($K366,"/security"))</f>
        <v/>
      </c>
      <c r="M366" s="28" t="n"/>
      <c r="N366" s="28" t="n"/>
      <c r="O366" s="29">
        <f>HYPERLINK(_xlfn.CONCAT("https://nvd.nist.gov/vuln/search/results?form_type=Basic&amp;results_type=overview&amp;query=",$B366,"&amp;search_type=all&amp;isCpeNameSearch=false"),CONCATENATE("NVD NIST ",$B366," link"))</f>
        <v/>
      </c>
      <c r="P366" s="28" t="n"/>
      <c r="Q366" s="29">
        <f>HYPERLINK(CONCATENATE("https://cve.mitre.org/cgi-bin/cvekey.cgi?keyword=",$B366),CONCATENATE("CVE MITRE ",$B366," link"))</f>
        <v/>
      </c>
      <c r="R366" s="28" t="n"/>
      <c r="S366" s="29">
        <f>HYPERLINK(CONCATENATE("https://security.snyk.io/vuln/pip?search=",$B366),CONCATENATE("Snyk ",$B366," link"))</f>
        <v/>
      </c>
      <c r="T366" s="28" t="n"/>
      <c r="U366" s="29">
        <f>HYPERLINK(CONCATENATE("https://www.exploit-db.com/search?q=",$B366,"&amp;verified=true"),CONCATENATE("Exploit-DB ",$B366," link"))</f>
        <v/>
      </c>
      <c r="V366" s="28" t="n"/>
      <c r="W366" s="28" t="n"/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27" t="n"/>
      <c r="F367" s="34" t="n"/>
      <c r="G367" s="61">
        <f>HYPERLINK(_xlfn.CONCAT("https://pypi.org/project/",$B367,"/",$F367))</f>
        <v/>
      </c>
      <c r="H367" s="32" t="n"/>
      <c r="I367" s="28" t="n"/>
      <c r="J367" s="53" t="n"/>
      <c r="K367" s="29" t="n"/>
      <c r="L367" s="29">
        <f>HYPERLINK(_xlfn.CONCAT($K367,"/security"))</f>
        <v/>
      </c>
      <c r="M367" s="28" t="n"/>
      <c r="N367" s="28" t="n"/>
      <c r="O367" s="29">
        <f>HYPERLINK(_xlfn.CONCAT("https://nvd.nist.gov/vuln/search/results?form_type=Basic&amp;results_type=overview&amp;query=",$B367,"&amp;search_type=all&amp;isCpeNameSearch=false"),CONCATENATE("NVD NIST ",$B367," link"))</f>
        <v/>
      </c>
      <c r="P367" s="28" t="n"/>
      <c r="Q367" s="29">
        <f>HYPERLINK(CONCATENATE("https://cve.mitre.org/cgi-bin/cvekey.cgi?keyword=",$B367),CONCATENATE("CVE MITRE ",$B367," link"))</f>
        <v/>
      </c>
      <c r="R367" s="28" t="n"/>
      <c r="S367" s="29">
        <f>HYPERLINK(CONCATENATE("https://security.snyk.io/vuln/pip?search=",$B367),CONCATENATE("Snyk ",$B367," link"))</f>
        <v/>
      </c>
      <c r="T367" s="28" t="n"/>
      <c r="U367" s="29">
        <f>HYPERLINK(CONCATENATE("https://www.exploit-db.com/search?q=",$B367,"&amp;verified=true"),CONCATENATE("Exploit-DB ",$B367," link"))</f>
        <v/>
      </c>
      <c r="V367" s="28" t="n"/>
      <c r="W367" s="28" t="n"/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27" t="n"/>
      <c r="F368" s="34" t="n"/>
      <c r="G368" s="61">
        <f>HYPERLINK(_xlfn.CONCAT("https://pypi.org/project/",$B368,"/",$F368))</f>
        <v/>
      </c>
      <c r="H368" s="32" t="n"/>
      <c r="I368" s="28" t="n"/>
      <c r="J368" s="53" t="n"/>
      <c r="K368" s="29" t="n"/>
      <c r="L368" s="29">
        <f>HYPERLINK(_xlfn.CONCAT($K368,"/security"))</f>
        <v/>
      </c>
      <c r="M368" s="28" t="n"/>
      <c r="N368" s="28" t="n"/>
      <c r="O368" s="29">
        <f>HYPERLINK(_xlfn.CONCAT("https://nvd.nist.gov/vuln/search/results?form_type=Basic&amp;results_type=overview&amp;query=",$B368,"&amp;search_type=all&amp;isCpeNameSearch=false"),CONCATENATE("NVD NIST ",$B368," link"))</f>
        <v/>
      </c>
      <c r="P368" s="28" t="n"/>
      <c r="Q368" s="29">
        <f>HYPERLINK(CONCATENATE("https://cve.mitre.org/cgi-bin/cvekey.cgi?keyword=",$B368),CONCATENATE("CVE MITRE ",$B368," link"))</f>
        <v/>
      </c>
      <c r="R368" s="28" t="n"/>
      <c r="S368" s="29">
        <f>HYPERLINK(CONCATENATE("https://security.snyk.io/vuln/pip?search=",$B368),CONCATENATE("Snyk ",$B368," link"))</f>
        <v/>
      </c>
      <c r="T368" s="28" t="n"/>
      <c r="U368" s="29">
        <f>HYPERLINK(CONCATENATE("https://www.exploit-db.com/search?q=",$B368,"&amp;verified=true"),CONCATENATE("Exploit-DB ",$B368," link"))</f>
        <v/>
      </c>
      <c r="V368" s="28" t="n"/>
      <c r="W368" s="28" t="n"/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27" t="n"/>
      <c r="F369" s="34" t="n"/>
      <c r="G369" s="61">
        <f>HYPERLINK(_xlfn.CONCAT("https://pypi.org/project/",$B369,"/",$F369))</f>
        <v/>
      </c>
      <c r="H369" s="32" t="n"/>
      <c r="I369" s="28" t="n"/>
      <c r="J369" s="53" t="n"/>
      <c r="K369" s="29" t="n"/>
      <c r="L369" s="29">
        <f>HYPERLINK(_xlfn.CONCAT($K369,"/security"))</f>
        <v/>
      </c>
      <c r="M369" s="28" t="n"/>
      <c r="N369" s="28" t="n"/>
      <c r="O369" s="29">
        <f>HYPERLINK(_xlfn.CONCAT("https://nvd.nist.gov/vuln/search/results?form_type=Basic&amp;results_type=overview&amp;query=",$B369,"&amp;search_type=all&amp;isCpeNameSearch=false"),CONCATENATE("NVD NIST ",$B369," link"))</f>
        <v/>
      </c>
      <c r="P369" s="28" t="n"/>
      <c r="Q369" s="29">
        <f>HYPERLINK(CONCATENATE("https://cve.mitre.org/cgi-bin/cvekey.cgi?keyword=",$B369),CONCATENATE("CVE MITRE ",$B369," link"))</f>
        <v/>
      </c>
      <c r="R369" s="28" t="n"/>
      <c r="S369" s="29">
        <f>HYPERLINK(CONCATENATE("https://security.snyk.io/vuln/pip?search=",$B369),CONCATENATE("Snyk ",$B369," link"))</f>
        <v/>
      </c>
      <c r="T369" s="28" t="n"/>
      <c r="U369" s="29">
        <f>HYPERLINK(CONCATENATE("https://www.exploit-db.com/search?q=",$B369,"&amp;verified=true"),CONCATENATE("Exploit-DB ",$B369," link"))</f>
        <v/>
      </c>
      <c r="V369" s="28" t="n"/>
      <c r="W369" s="28" t="n"/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27" t="n"/>
      <c r="F370" s="34" t="n"/>
      <c r="G370" s="61">
        <f>HYPERLINK(_xlfn.CONCAT("https://pypi.org/project/",$B370,"/",$F370))</f>
        <v/>
      </c>
      <c r="H370" s="32" t="n"/>
      <c r="I370" s="28" t="n"/>
      <c r="J370" s="53" t="n"/>
      <c r="K370" s="29" t="n"/>
      <c r="L370" s="29">
        <f>HYPERLINK(_xlfn.CONCAT($K370,"/security"))</f>
        <v/>
      </c>
      <c r="M370" s="28" t="n"/>
      <c r="N370" s="28" t="n"/>
      <c r="O370" s="29">
        <f>HYPERLINK(_xlfn.CONCAT("https://nvd.nist.gov/vuln/search/results?form_type=Basic&amp;results_type=overview&amp;query=",$B370,"&amp;search_type=all&amp;isCpeNameSearch=false"),CONCATENATE("NVD NIST ",$B370," link"))</f>
        <v/>
      </c>
      <c r="P370" s="28" t="n"/>
      <c r="Q370" s="29">
        <f>HYPERLINK(CONCATENATE("https://cve.mitre.org/cgi-bin/cvekey.cgi?keyword=",$B370),CONCATENATE("CVE MITRE ",$B370," link"))</f>
        <v/>
      </c>
      <c r="R370" s="28" t="n"/>
      <c r="S370" s="29">
        <f>HYPERLINK(CONCATENATE("https://security.snyk.io/vuln/pip?search=",$B370),CONCATENATE("Snyk ",$B370," link"))</f>
        <v/>
      </c>
      <c r="T370" s="28" t="n"/>
      <c r="U370" s="29">
        <f>HYPERLINK(CONCATENATE("https://www.exploit-db.com/search?q=",$B370,"&amp;verified=true"),CONCATENATE("Exploit-DB ",$B370," link"))</f>
        <v/>
      </c>
      <c r="V370" s="28" t="n"/>
      <c r="W370" s="28" t="n"/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27" t="n"/>
      <c r="F371" s="34" t="n"/>
      <c r="G371" s="61">
        <f>HYPERLINK(_xlfn.CONCAT("https://pypi.org/project/",$B371,"/",$F371))</f>
        <v/>
      </c>
      <c r="H371" s="32" t="n"/>
      <c r="I371" s="28" t="n"/>
      <c r="J371" s="53" t="n"/>
      <c r="K371" s="29" t="n"/>
      <c r="L371" s="29">
        <f>HYPERLINK(_xlfn.CONCAT($K371,"/security"))</f>
        <v/>
      </c>
      <c r="M371" s="28" t="n"/>
      <c r="N371" s="28" t="n"/>
      <c r="O371" s="29">
        <f>HYPERLINK(_xlfn.CONCAT("https://nvd.nist.gov/vuln/search/results?form_type=Basic&amp;results_type=overview&amp;query=",$B371,"&amp;search_type=all&amp;isCpeNameSearch=false"),CONCATENATE("NVD NIST ",$B371," link"))</f>
        <v/>
      </c>
      <c r="P371" s="28" t="n"/>
      <c r="Q371" s="29">
        <f>HYPERLINK(CONCATENATE("https://cve.mitre.org/cgi-bin/cvekey.cgi?keyword=",$B371),CONCATENATE("CVE MITRE ",$B371," link"))</f>
        <v/>
      </c>
      <c r="R371" s="28" t="n"/>
      <c r="S371" s="29">
        <f>HYPERLINK(CONCATENATE("https://security.snyk.io/vuln/pip?search=",$B371),CONCATENATE("Snyk ",$B371," link"))</f>
        <v/>
      </c>
      <c r="T371" s="28" t="n"/>
      <c r="U371" s="29">
        <f>HYPERLINK(CONCATENATE("https://www.exploit-db.com/search?q=",$B371,"&amp;verified=true"),CONCATENATE("Exploit-DB ",$B371," link"))</f>
        <v/>
      </c>
      <c r="V371" s="28" t="n"/>
      <c r="W371" s="28" t="n"/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27" t="n"/>
      <c r="F372" s="34" t="n"/>
      <c r="G372" s="61">
        <f>HYPERLINK(_xlfn.CONCAT("https://pypi.org/project/",$B372,"/",$F372))</f>
        <v/>
      </c>
      <c r="H372" s="32" t="n"/>
      <c r="I372" s="28" t="n"/>
      <c r="J372" s="53" t="n"/>
      <c r="K372" s="29" t="n"/>
      <c r="L372" s="29">
        <f>HYPERLINK(_xlfn.CONCAT($K372,"/security"))</f>
        <v/>
      </c>
      <c r="M372" s="28" t="n"/>
      <c r="N372" s="28" t="n"/>
      <c r="O372" s="29">
        <f>HYPERLINK(_xlfn.CONCAT("https://nvd.nist.gov/vuln/search/results?form_type=Basic&amp;results_type=overview&amp;query=",$B372,"&amp;search_type=all&amp;isCpeNameSearch=false"),CONCATENATE("NVD NIST ",$B372," link"))</f>
        <v/>
      </c>
      <c r="P372" s="28" t="n"/>
      <c r="Q372" s="29">
        <f>HYPERLINK(CONCATENATE("https://cve.mitre.org/cgi-bin/cvekey.cgi?keyword=",$B372),CONCATENATE("CVE MITRE ",$B372," link"))</f>
        <v/>
      </c>
      <c r="R372" s="28" t="n"/>
      <c r="S372" s="29">
        <f>HYPERLINK(CONCATENATE("https://security.snyk.io/vuln/pip?search=",$B372),CONCATENATE("Snyk ",$B372," link"))</f>
        <v/>
      </c>
      <c r="T372" s="28" t="n"/>
      <c r="U372" s="29">
        <f>HYPERLINK(CONCATENATE("https://www.exploit-db.com/search?q=",$B372,"&amp;verified=true"),CONCATENATE("Exploit-DB ",$B372," link"))</f>
        <v/>
      </c>
      <c r="V372" s="28" t="n"/>
      <c r="W372" s="28" t="n"/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27" t="n"/>
      <c r="F373" s="34" t="n"/>
      <c r="G373" s="61">
        <f>HYPERLINK(_xlfn.CONCAT("https://pypi.org/project/",$B373,"/",$F373))</f>
        <v/>
      </c>
      <c r="H373" s="32" t="n"/>
      <c r="I373" s="28" t="n"/>
      <c r="J373" s="53" t="n"/>
      <c r="K373" s="29" t="n"/>
      <c r="L373" s="29">
        <f>HYPERLINK(_xlfn.CONCAT($K373,"/security"))</f>
        <v/>
      </c>
      <c r="M373" s="28" t="n"/>
      <c r="N373" s="28" t="n"/>
      <c r="O373" s="29">
        <f>HYPERLINK(_xlfn.CONCAT("https://nvd.nist.gov/vuln/search/results?form_type=Basic&amp;results_type=overview&amp;query=",$B373,"&amp;search_type=all&amp;isCpeNameSearch=false"),CONCATENATE("NVD NIST ",$B373," link"))</f>
        <v/>
      </c>
      <c r="P373" s="28" t="n"/>
      <c r="Q373" s="29">
        <f>HYPERLINK(CONCATENATE("https://cve.mitre.org/cgi-bin/cvekey.cgi?keyword=",$B373),CONCATENATE("CVE MITRE ",$B373," link"))</f>
        <v/>
      </c>
      <c r="R373" s="28" t="n"/>
      <c r="S373" s="29">
        <f>HYPERLINK(CONCATENATE("https://security.snyk.io/vuln/pip?search=",$B373),CONCATENATE("Snyk ",$B373," link"))</f>
        <v/>
      </c>
      <c r="T373" s="28" t="n"/>
      <c r="U373" s="29">
        <f>HYPERLINK(CONCATENATE("https://www.exploit-db.com/search?q=",$B373,"&amp;verified=true"),CONCATENATE("Exploit-DB ",$B373," link"))</f>
        <v/>
      </c>
      <c r="V373" s="28" t="n"/>
      <c r="W373" s="28" t="n"/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27" t="n"/>
      <c r="F374" s="34" t="n"/>
      <c r="G374" s="61">
        <f>HYPERLINK(_xlfn.CONCAT("https://pypi.org/project/",$B374,"/",$F374))</f>
        <v/>
      </c>
      <c r="H374" s="32" t="n"/>
      <c r="I374" s="28" t="n"/>
      <c r="J374" s="53" t="n"/>
      <c r="K374" s="29" t="n"/>
      <c r="L374" s="29">
        <f>HYPERLINK(_xlfn.CONCAT($K374,"/security"))</f>
        <v/>
      </c>
      <c r="M374" s="28" t="n"/>
      <c r="N374" s="28" t="n"/>
      <c r="O374" s="29">
        <f>HYPERLINK(_xlfn.CONCAT("https://nvd.nist.gov/vuln/search/results?form_type=Basic&amp;results_type=overview&amp;query=",$B374,"&amp;search_type=all&amp;isCpeNameSearch=false"),CONCATENATE("NVD NIST ",$B374," link"))</f>
        <v/>
      </c>
      <c r="P374" s="28" t="n"/>
      <c r="Q374" s="29">
        <f>HYPERLINK(CONCATENATE("https://cve.mitre.org/cgi-bin/cvekey.cgi?keyword=",$B374),CONCATENATE("CVE MITRE ",$B374," link"))</f>
        <v/>
      </c>
      <c r="R374" s="28" t="n"/>
      <c r="S374" s="29">
        <f>HYPERLINK(CONCATENATE("https://security.snyk.io/vuln/pip?search=",$B374),CONCATENATE("Snyk ",$B374," link"))</f>
        <v/>
      </c>
      <c r="T374" s="28" t="n"/>
      <c r="U374" s="29">
        <f>HYPERLINK(CONCATENATE("https://www.exploit-db.com/search?q=",$B374,"&amp;verified=true"),CONCATENATE("Exploit-DB ",$B374," link"))</f>
        <v/>
      </c>
      <c r="V374" s="28" t="n"/>
      <c r="W374" s="28" t="n"/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27" t="n"/>
      <c r="F375" s="34" t="n"/>
      <c r="G375" s="61">
        <f>HYPERLINK(_xlfn.CONCAT("https://pypi.org/project/",$B375,"/",$F375))</f>
        <v/>
      </c>
      <c r="H375" s="32" t="n"/>
      <c r="I375" s="28" t="n"/>
      <c r="J375" s="53" t="n"/>
      <c r="K375" s="29" t="n"/>
      <c r="L375" s="29">
        <f>HYPERLINK(_xlfn.CONCAT($K375,"/security"))</f>
        <v/>
      </c>
      <c r="M375" s="28" t="n"/>
      <c r="N375" s="28" t="n"/>
      <c r="O375" s="29">
        <f>HYPERLINK(_xlfn.CONCAT("https://nvd.nist.gov/vuln/search/results?form_type=Basic&amp;results_type=overview&amp;query=",$B375,"&amp;search_type=all&amp;isCpeNameSearch=false"),CONCATENATE("NVD NIST ",$B375," link"))</f>
        <v/>
      </c>
      <c r="P375" s="28" t="n"/>
      <c r="Q375" s="29">
        <f>HYPERLINK(CONCATENATE("https://cve.mitre.org/cgi-bin/cvekey.cgi?keyword=",$B375),CONCATENATE("CVE MITRE ",$B375," link"))</f>
        <v/>
      </c>
      <c r="R375" s="28" t="n"/>
      <c r="S375" s="29">
        <f>HYPERLINK(CONCATENATE("https://security.snyk.io/vuln/pip?search=",$B375),CONCATENATE("Snyk ",$B375," link"))</f>
        <v/>
      </c>
      <c r="T375" s="28" t="n"/>
      <c r="U375" s="29">
        <f>HYPERLINK(CONCATENATE("https://www.exploit-db.com/search?q=",$B375,"&amp;verified=true"),CONCATENATE("Exploit-DB ",$B375," link"))</f>
        <v/>
      </c>
      <c r="V375" s="28" t="n"/>
      <c r="W375" s="28" t="n"/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27" t="n"/>
      <c r="F376" s="34" t="n"/>
      <c r="G376" s="61">
        <f>HYPERLINK(_xlfn.CONCAT("https://pypi.org/project/",$B376,"/",$F376))</f>
        <v/>
      </c>
      <c r="H376" s="32" t="n"/>
      <c r="I376" s="28" t="n"/>
      <c r="J376" s="53" t="n"/>
      <c r="K376" s="29" t="n"/>
      <c r="L376" s="29">
        <f>HYPERLINK(_xlfn.CONCAT($K376,"/security"))</f>
        <v/>
      </c>
      <c r="M376" s="28" t="n"/>
      <c r="N376" s="28" t="n"/>
      <c r="O376" s="29">
        <f>HYPERLINK(_xlfn.CONCAT("https://nvd.nist.gov/vuln/search/results?form_type=Basic&amp;results_type=overview&amp;query=",$B376,"&amp;search_type=all&amp;isCpeNameSearch=false"),CONCATENATE("NVD NIST ",$B376," link"))</f>
        <v/>
      </c>
      <c r="P376" s="28" t="n"/>
      <c r="Q376" s="29">
        <f>HYPERLINK(CONCATENATE("https://cve.mitre.org/cgi-bin/cvekey.cgi?keyword=",$B376),CONCATENATE("CVE MITRE ",$B376," link"))</f>
        <v/>
      </c>
      <c r="R376" s="28" t="n"/>
      <c r="S376" s="29">
        <f>HYPERLINK(CONCATENATE("https://security.snyk.io/vuln/pip?search=",$B376),CONCATENATE("Snyk ",$B376," link"))</f>
        <v/>
      </c>
      <c r="T376" s="28" t="n"/>
      <c r="U376" s="29">
        <f>HYPERLINK(CONCATENATE("https://www.exploit-db.com/search?q=",$B376,"&amp;verified=true"),CONCATENATE("Exploit-DB ",$B376," link"))</f>
        <v/>
      </c>
      <c r="V376" s="28" t="n"/>
      <c r="W376" s="28" t="n"/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27" t="n"/>
      <c r="F377" s="34" t="n"/>
      <c r="G377" s="61">
        <f>HYPERLINK(_xlfn.CONCAT("https://pypi.org/project/",$B377,"/",$F377))</f>
        <v/>
      </c>
      <c r="H377" s="32" t="n"/>
      <c r="I377" s="28" t="n"/>
      <c r="J377" s="53" t="n"/>
      <c r="K377" s="29" t="n"/>
      <c r="L377" s="29">
        <f>HYPERLINK(_xlfn.CONCAT($K377,"/security"))</f>
        <v/>
      </c>
      <c r="M377" s="28" t="n"/>
      <c r="N377" s="28" t="n"/>
      <c r="O377" s="29">
        <f>HYPERLINK(_xlfn.CONCAT("https://nvd.nist.gov/vuln/search/results?form_type=Basic&amp;results_type=overview&amp;query=",$B377,"&amp;search_type=all&amp;isCpeNameSearch=false"),CONCATENATE("NVD NIST ",$B377," link"))</f>
        <v/>
      </c>
      <c r="P377" s="28" t="n"/>
      <c r="Q377" s="29">
        <f>HYPERLINK(CONCATENATE("https://cve.mitre.org/cgi-bin/cvekey.cgi?keyword=",$B377),CONCATENATE("CVE MITRE ",$B377," link"))</f>
        <v/>
      </c>
      <c r="R377" s="28" t="n"/>
      <c r="S377" s="29">
        <f>HYPERLINK(CONCATENATE("https://security.snyk.io/vuln/pip?search=",$B377),CONCATENATE("Snyk ",$B377," link"))</f>
        <v/>
      </c>
      <c r="T377" s="28" t="n"/>
      <c r="U377" s="29">
        <f>HYPERLINK(CONCATENATE("https://www.exploit-db.com/search?q=",$B377,"&amp;verified=true"),CONCATENATE("Exploit-DB ",$B377," link"))</f>
        <v/>
      </c>
      <c r="V377" s="28" t="n"/>
      <c r="W377" s="28" t="n"/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27" t="n"/>
      <c r="F378" s="34" t="n"/>
      <c r="G378" s="61">
        <f>HYPERLINK(_xlfn.CONCAT("https://pypi.org/project/",$B378,"/",$F378))</f>
        <v/>
      </c>
      <c r="H378" s="32" t="n"/>
      <c r="I378" s="28" t="n"/>
      <c r="J378" s="53" t="n"/>
      <c r="K378" s="29" t="n"/>
      <c r="L378" s="29">
        <f>HYPERLINK(_xlfn.CONCAT($K378,"/security"))</f>
        <v/>
      </c>
      <c r="M378" s="28" t="n"/>
      <c r="N378" s="28" t="n"/>
      <c r="O378" s="29">
        <f>HYPERLINK(_xlfn.CONCAT("https://nvd.nist.gov/vuln/search/results?form_type=Basic&amp;results_type=overview&amp;query=",$B378,"&amp;search_type=all&amp;isCpeNameSearch=false"),CONCATENATE("NVD NIST ",$B378," link"))</f>
        <v/>
      </c>
      <c r="P378" s="28" t="n"/>
      <c r="Q378" s="29">
        <f>HYPERLINK(CONCATENATE("https://cve.mitre.org/cgi-bin/cvekey.cgi?keyword=",$B378),CONCATENATE("CVE MITRE ",$B378," link"))</f>
        <v/>
      </c>
      <c r="R378" s="28" t="n"/>
      <c r="S378" s="29">
        <f>HYPERLINK(CONCATENATE("https://security.snyk.io/vuln/pip?search=",$B378),CONCATENATE("Snyk ",$B378," link"))</f>
        <v/>
      </c>
      <c r="T378" s="28" t="n"/>
      <c r="U378" s="29">
        <f>HYPERLINK(CONCATENATE("https://www.exploit-db.com/search?q=",$B378,"&amp;verified=true"),CONCATENATE("Exploit-DB ",$B378," link"))</f>
        <v/>
      </c>
      <c r="V378" s="28" t="n"/>
      <c r="W378" s="28" t="n"/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27" t="n"/>
      <c r="F379" s="34" t="n"/>
      <c r="G379" s="61">
        <f>HYPERLINK(_xlfn.CONCAT("https://pypi.org/project/",$B379,"/",$F379))</f>
        <v/>
      </c>
      <c r="H379" s="32" t="n"/>
      <c r="I379" s="28" t="n"/>
      <c r="J379" s="53" t="n"/>
      <c r="K379" s="29" t="n"/>
      <c r="L379" s="29">
        <f>HYPERLINK(_xlfn.CONCAT($K379,"/security"))</f>
        <v/>
      </c>
      <c r="M379" s="28" t="n"/>
      <c r="N379" s="28" t="n"/>
      <c r="O379" s="29">
        <f>HYPERLINK(_xlfn.CONCAT("https://nvd.nist.gov/vuln/search/results?form_type=Basic&amp;results_type=overview&amp;query=",$B379,"&amp;search_type=all&amp;isCpeNameSearch=false"),CONCATENATE("NVD NIST ",$B379," link"))</f>
        <v/>
      </c>
      <c r="P379" s="28" t="n"/>
      <c r="Q379" s="29">
        <f>HYPERLINK(CONCATENATE("https://cve.mitre.org/cgi-bin/cvekey.cgi?keyword=",$B379),CONCATENATE("CVE MITRE ",$B379," link"))</f>
        <v/>
      </c>
      <c r="R379" s="28" t="n"/>
      <c r="S379" s="29">
        <f>HYPERLINK(CONCATENATE("https://security.snyk.io/vuln/pip?search=",$B379),CONCATENATE("Snyk ",$B379," link"))</f>
        <v/>
      </c>
      <c r="T379" s="28" t="n"/>
      <c r="U379" s="29">
        <f>HYPERLINK(CONCATENATE("https://www.exploit-db.com/search?q=",$B379,"&amp;verified=true"),CONCATENATE("Exploit-DB ",$B379," link"))</f>
        <v/>
      </c>
      <c r="V379" s="28" t="n"/>
      <c r="W379" s="28" t="n"/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27" t="n"/>
      <c r="F380" s="34" t="n"/>
      <c r="G380" s="61">
        <f>HYPERLINK(_xlfn.CONCAT("https://pypi.org/project/",$B380,"/",$F380))</f>
        <v/>
      </c>
      <c r="H380" s="32" t="n"/>
      <c r="I380" s="28" t="n"/>
      <c r="J380" s="53" t="n"/>
      <c r="K380" s="29" t="n"/>
      <c r="L380" s="29">
        <f>HYPERLINK(_xlfn.CONCAT($K380,"/security"))</f>
        <v/>
      </c>
      <c r="M380" s="28" t="n"/>
      <c r="N380" s="28" t="n"/>
      <c r="O380" s="29">
        <f>HYPERLINK(_xlfn.CONCAT("https://nvd.nist.gov/vuln/search/results?form_type=Basic&amp;results_type=overview&amp;query=",$B380,"&amp;search_type=all&amp;isCpeNameSearch=false"),CONCATENATE("NVD NIST ",$B380," link"))</f>
        <v/>
      </c>
      <c r="P380" s="28" t="n"/>
      <c r="Q380" s="29">
        <f>HYPERLINK(CONCATENATE("https://cve.mitre.org/cgi-bin/cvekey.cgi?keyword=",$B380),CONCATENATE("CVE MITRE ",$B380," link"))</f>
        <v/>
      </c>
      <c r="R380" s="28" t="n"/>
      <c r="S380" s="29">
        <f>HYPERLINK(CONCATENATE("https://security.snyk.io/vuln/pip?search=",$B380),CONCATENATE("Snyk ",$B380," link"))</f>
        <v/>
      </c>
      <c r="T380" s="28" t="n"/>
      <c r="U380" s="29">
        <f>HYPERLINK(CONCATENATE("https://www.exploit-db.com/search?q=",$B380,"&amp;verified=true"),CONCATENATE("Exploit-DB ",$B380," link"))</f>
        <v/>
      </c>
      <c r="V380" s="28" t="n"/>
      <c r="W380" s="28" t="n"/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27" t="n"/>
      <c r="F381" s="34" t="n"/>
      <c r="G381" s="61">
        <f>HYPERLINK(_xlfn.CONCAT("https://pypi.org/project/",$B381,"/",$F381))</f>
        <v/>
      </c>
      <c r="H381" s="32" t="n"/>
      <c r="I381" s="28" t="n"/>
      <c r="J381" s="53" t="n"/>
      <c r="K381" s="29" t="n"/>
      <c r="L381" s="29">
        <f>HYPERLINK(_xlfn.CONCAT($K381,"/security"))</f>
        <v/>
      </c>
      <c r="M381" s="28" t="n"/>
      <c r="N381" s="28" t="n"/>
      <c r="O381" s="29">
        <f>HYPERLINK(_xlfn.CONCAT("https://nvd.nist.gov/vuln/search/results?form_type=Basic&amp;results_type=overview&amp;query=",$B381,"&amp;search_type=all&amp;isCpeNameSearch=false"),CONCATENATE("NVD NIST ",$B381," link"))</f>
        <v/>
      </c>
      <c r="P381" s="28" t="n"/>
      <c r="Q381" s="29">
        <f>HYPERLINK(CONCATENATE("https://cve.mitre.org/cgi-bin/cvekey.cgi?keyword=",$B381),CONCATENATE("CVE MITRE ",$B381," link"))</f>
        <v/>
      </c>
      <c r="R381" s="28" t="n"/>
      <c r="S381" s="29">
        <f>HYPERLINK(CONCATENATE("https://security.snyk.io/vuln/pip?search=",$B381),CONCATENATE("Snyk ",$B381," link"))</f>
        <v/>
      </c>
      <c r="T381" s="28" t="n"/>
      <c r="U381" s="29">
        <f>HYPERLINK(CONCATENATE("https://www.exploit-db.com/search?q=",$B381,"&amp;verified=true"),CONCATENATE("Exploit-DB ",$B381," link"))</f>
        <v/>
      </c>
      <c r="V381" s="28" t="n"/>
      <c r="W381" s="28" t="n"/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27" t="n"/>
      <c r="F382" s="34" t="n"/>
      <c r="G382" s="61">
        <f>HYPERLINK(_xlfn.CONCAT("https://pypi.org/project/",$B382,"/",$F382))</f>
        <v/>
      </c>
      <c r="H382" s="32" t="n"/>
      <c r="I382" s="28" t="n"/>
      <c r="J382" s="53" t="n"/>
      <c r="K382" s="29" t="n"/>
      <c r="L382" s="29">
        <f>HYPERLINK(_xlfn.CONCAT($K382,"/security"))</f>
        <v/>
      </c>
      <c r="M382" s="28" t="n"/>
      <c r="N382" s="28" t="n"/>
      <c r="O382" s="29">
        <f>HYPERLINK(_xlfn.CONCAT("https://nvd.nist.gov/vuln/search/results?form_type=Basic&amp;results_type=overview&amp;query=",$B382,"&amp;search_type=all&amp;isCpeNameSearch=false"),CONCATENATE("NVD NIST ",$B382," link"))</f>
        <v/>
      </c>
      <c r="P382" s="28" t="n"/>
      <c r="Q382" s="29">
        <f>HYPERLINK(CONCATENATE("https://cve.mitre.org/cgi-bin/cvekey.cgi?keyword=",$B382),CONCATENATE("CVE MITRE ",$B382," link"))</f>
        <v/>
      </c>
      <c r="R382" s="28" t="n"/>
      <c r="S382" s="29">
        <f>HYPERLINK(CONCATENATE("https://security.snyk.io/vuln/pip?search=",$B382),CONCATENATE("Snyk ",$B382," link"))</f>
        <v/>
      </c>
      <c r="T382" s="28" t="n"/>
      <c r="U382" s="29">
        <f>HYPERLINK(CONCATENATE("https://www.exploit-db.com/search?q=",$B382,"&amp;verified=true"),CONCATENATE("Exploit-DB ",$B382," link"))</f>
        <v/>
      </c>
      <c r="V382" s="28" t="n"/>
      <c r="W382" s="28" t="n"/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27" t="n"/>
      <c r="F383" s="34" t="n"/>
      <c r="G383" s="61">
        <f>HYPERLINK(_xlfn.CONCAT("https://pypi.org/project/",$B383,"/",$F383))</f>
        <v/>
      </c>
      <c r="H383" s="32" t="n"/>
      <c r="I383" s="28" t="n"/>
      <c r="J383" s="53" t="n"/>
      <c r="K383" s="29" t="n"/>
      <c r="L383" s="29">
        <f>HYPERLINK(_xlfn.CONCAT($K383,"/security"))</f>
        <v/>
      </c>
      <c r="M383" s="28" t="n"/>
      <c r="N383" s="28" t="n"/>
      <c r="O383" s="29">
        <f>HYPERLINK(_xlfn.CONCAT("https://nvd.nist.gov/vuln/search/results?form_type=Basic&amp;results_type=overview&amp;query=",$B383,"&amp;search_type=all&amp;isCpeNameSearch=false"),CONCATENATE("NVD NIST ",$B383," link"))</f>
        <v/>
      </c>
      <c r="P383" s="28" t="n"/>
      <c r="Q383" s="29">
        <f>HYPERLINK(CONCATENATE("https://cve.mitre.org/cgi-bin/cvekey.cgi?keyword=",$B383),CONCATENATE("CVE MITRE ",$B383," link"))</f>
        <v/>
      </c>
      <c r="R383" s="28" t="n"/>
      <c r="S383" s="29">
        <f>HYPERLINK(CONCATENATE("https://security.snyk.io/vuln/pip?search=",$B383),CONCATENATE("Snyk ",$B383," link"))</f>
        <v/>
      </c>
      <c r="T383" s="28" t="n"/>
      <c r="U383" s="29">
        <f>HYPERLINK(CONCATENATE("https://www.exploit-db.com/search?q=",$B383,"&amp;verified=true"),CONCATENATE("Exploit-DB ",$B383," link"))</f>
        <v/>
      </c>
      <c r="V383" s="28" t="n"/>
      <c r="W383" s="28" t="n"/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27" t="n"/>
      <c r="F384" s="34" t="n"/>
      <c r="G384" s="61">
        <f>HYPERLINK(_xlfn.CONCAT("https://pypi.org/project/",$B384,"/",$F384))</f>
        <v/>
      </c>
      <c r="H384" s="32" t="n"/>
      <c r="I384" s="28" t="n"/>
      <c r="J384" s="53" t="n"/>
      <c r="K384" s="29" t="n"/>
      <c r="L384" s="29">
        <f>HYPERLINK(_xlfn.CONCAT($K384,"/security"))</f>
        <v/>
      </c>
      <c r="M384" s="28" t="n"/>
      <c r="N384" s="28" t="n"/>
      <c r="O384" s="29">
        <f>HYPERLINK(_xlfn.CONCAT("https://nvd.nist.gov/vuln/search/results?form_type=Basic&amp;results_type=overview&amp;query=",$B384,"&amp;search_type=all&amp;isCpeNameSearch=false"),CONCATENATE("NVD NIST ",$B384," link"))</f>
        <v/>
      </c>
      <c r="P384" s="28" t="n"/>
      <c r="Q384" s="29">
        <f>HYPERLINK(CONCATENATE("https://cve.mitre.org/cgi-bin/cvekey.cgi?keyword=",$B384),CONCATENATE("CVE MITRE ",$B384," link"))</f>
        <v/>
      </c>
      <c r="R384" s="28" t="n"/>
      <c r="S384" s="29">
        <f>HYPERLINK(CONCATENATE("https://security.snyk.io/vuln/pip?search=",$B384),CONCATENATE("Snyk ",$B384," link"))</f>
        <v/>
      </c>
      <c r="T384" s="28" t="n"/>
      <c r="U384" s="29">
        <f>HYPERLINK(CONCATENATE("https://www.exploit-db.com/search?q=",$B384,"&amp;verified=true"),CONCATENATE("Exploit-DB ",$B384," link"))</f>
        <v/>
      </c>
      <c r="V384" s="28" t="n"/>
      <c r="W384" s="28" t="n"/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27" t="n"/>
      <c r="F385" s="34" t="n"/>
      <c r="G385" s="61">
        <f>HYPERLINK(_xlfn.CONCAT("https://pypi.org/project/",$B385,"/",$F385))</f>
        <v/>
      </c>
      <c r="H385" s="32" t="n"/>
      <c r="I385" s="28" t="n"/>
      <c r="J385" s="53" t="n"/>
      <c r="K385" s="29" t="n"/>
      <c r="L385" s="29">
        <f>HYPERLINK(_xlfn.CONCAT($K385,"/security"))</f>
        <v/>
      </c>
      <c r="M385" s="28" t="n"/>
      <c r="N385" s="28" t="n"/>
      <c r="O385" s="29">
        <f>HYPERLINK(_xlfn.CONCAT("https://nvd.nist.gov/vuln/search/results?form_type=Basic&amp;results_type=overview&amp;query=",$B385,"&amp;search_type=all&amp;isCpeNameSearch=false"),CONCATENATE("NVD NIST ",$B385," link"))</f>
        <v/>
      </c>
      <c r="P385" s="28" t="n"/>
      <c r="Q385" s="29">
        <f>HYPERLINK(CONCATENATE("https://cve.mitre.org/cgi-bin/cvekey.cgi?keyword=",$B385),CONCATENATE("CVE MITRE ",$B385," link"))</f>
        <v/>
      </c>
      <c r="R385" s="28" t="n"/>
      <c r="S385" s="29">
        <f>HYPERLINK(CONCATENATE("https://security.snyk.io/vuln/pip?search=",$B385),CONCATENATE("Snyk ",$B385," link"))</f>
        <v/>
      </c>
      <c r="T385" s="28" t="n"/>
      <c r="U385" s="29">
        <f>HYPERLINK(CONCATENATE("https://www.exploit-db.com/search?q=",$B385,"&amp;verified=true"),CONCATENATE("Exploit-DB ",$B385," link"))</f>
        <v/>
      </c>
      <c r="V385" s="28" t="n"/>
      <c r="W385" s="28" t="n"/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27" t="n"/>
      <c r="F386" s="34" t="n"/>
      <c r="G386" s="61">
        <f>HYPERLINK(_xlfn.CONCAT("https://pypi.org/project/",$B386,"/",$F386))</f>
        <v/>
      </c>
      <c r="H386" s="32" t="n"/>
      <c r="I386" s="28" t="n"/>
      <c r="J386" s="53" t="n"/>
      <c r="K386" s="29" t="n"/>
      <c r="L386" s="29">
        <f>HYPERLINK(_xlfn.CONCAT($K386,"/security"))</f>
        <v/>
      </c>
      <c r="M386" s="28" t="n"/>
      <c r="N386" s="28" t="n"/>
      <c r="O386" s="29">
        <f>HYPERLINK(_xlfn.CONCAT("https://nvd.nist.gov/vuln/search/results?form_type=Basic&amp;results_type=overview&amp;query=",$B386,"&amp;search_type=all&amp;isCpeNameSearch=false"),CONCATENATE("NVD NIST ",$B386," link"))</f>
        <v/>
      </c>
      <c r="P386" s="28" t="n"/>
      <c r="Q386" s="29">
        <f>HYPERLINK(CONCATENATE("https://cve.mitre.org/cgi-bin/cvekey.cgi?keyword=",$B386),CONCATENATE("CVE MITRE ",$B386," link"))</f>
        <v/>
      </c>
      <c r="R386" s="28" t="n"/>
      <c r="S386" s="29">
        <f>HYPERLINK(CONCATENATE("https://security.snyk.io/vuln/pip?search=",$B386),CONCATENATE("Snyk ",$B386," link"))</f>
        <v/>
      </c>
      <c r="T386" s="28" t="n"/>
      <c r="U386" s="29">
        <f>HYPERLINK(CONCATENATE("https://www.exploit-db.com/search?q=",$B386,"&amp;verified=true"),CONCATENATE("Exploit-DB ",$B386," link"))</f>
        <v/>
      </c>
      <c r="V386" s="28" t="n"/>
      <c r="W386" s="28" t="n"/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27" t="n"/>
      <c r="F387" s="34" t="n"/>
      <c r="G387" s="61">
        <f>HYPERLINK(_xlfn.CONCAT("https://pypi.org/project/",$B387,"/",$F387))</f>
        <v/>
      </c>
      <c r="H387" s="32" t="n"/>
      <c r="I387" s="28" t="n"/>
      <c r="J387" s="53" t="n"/>
      <c r="K387" s="29" t="n"/>
      <c r="L387" s="29">
        <f>HYPERLINK(_xlfn.CONCAT($K387,"/security"))</f>
        <v/>
      </c>
      <c r="M387" s="28" t="n"/>
      <c r="N387" s="28" t="n"/>
      <c r="O387" s="29">
        <f>HYPERLINK(_xlfn.CONCAT("https://nvd.nist.gov/vuln/search/results?form_type=Basic&amp;results_type=overview&amp;query=",$B387,"&amp;search_type=all&amp;isCpeNameSearch=false"),CONCATENATE("NVD NIST ",$B387," link"))</f>
        <v/>
      </c>
      <c r="P387" s="28" t="n"/>
      <c r="Q387" s="29">
        <f>HYPERLINK(CONCATENATE("https://cve.mitre.org/cgi-bin/cvekey.cgi?keyword=",$B387),CONCATENATE("CVE MITRE ",$B387," link"))</f>
        <v/>
      </c>
      <c r="R387" s="28" t="n"/>
      <c r="S387" s="29">
        <f>HYPERLINK(CONCATENATE("https://security.snyk.io/vuln/pip?search=",$B387),CONCATENATE("Snyk ",$B387," link"))</f>
        <v/>
      </c>
      <c r="T387" s="28" t="n"/>
      <c r="U387" s="29">
        <f>HYPERLINK(CONCATENATE("https://www.exploit-db.com/search?q=",$B387,"&amp;verified=true"),CONCATENATE("Exploit-DB ",$B387," link"))</f>
        <v/>
      </c>
      <c r="V387" s="28" t="n"/>
      <c r="W387" s="28" t="n"/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27" t="n"/>
      <c r="F388" s="34" t="n"/>
      <c r="G388" s="61">
        <f>HYPERLINK(_xlfn.CONCAT("https://pypi.org/project/",$B388,"/",$F388))</f>
        <v/>
      </c>
      <c r="H388" s="32" t="n"/>
      <c r="I388" s="28" t="n"/>
      <c r="J388" s="53" t="n"/>
      <c r="K388" s="29" t="n"/>
      <c r="L388" s="29">
        <f>HYPERLINK(_xlfn.CONCAT($K388,"/security"))</f>
        <v/>
      </c>
      <c r="M388" s="28" t="n"/>
      <c r="N388" s="28" t="n"/>
      <c r="O388" s="29">
        <f>HYPERLINK(_xlfn.CONCAT("https://nvd.nist.gov/vuln/search/results?form_type=Basic&amp;results_type=overview&amp;query=",$B388,"&amp;search_type=all&amp;isCpeNameSearch=false"),CONCATENATE("NVD NIST ",$B388," link"))</f>
        <v/>
      </c>
      <c r="P388" s="28" t="n"/>
      <c r="Q388" s="29">
        <f>HYPERLINK(CONCATENATE("https://cve.mitre.org/cgi-bin/cvekey.cgi?keyword=",$B388),CONCATENATE("CVE MITRE ",$B388," link"))</f>
        <v/>
      </c>
      <c r="R388" s="28" t="n"/>
      <c r="S388" s="29">
        <f>HYPERLINK(CONCATENATE("https://security.snyk.io/vuln/pip?search=",$B388),CONCATENATE("Snyk ",$B388," link"))</f>
        <v/>
      </c>
      <c r="T388" s="28" t="n"/>
      <c r="U388" s="29">
        <f>HYPERLINK(CONCATENATE("https://www.exploit-db.com/search?q=",$B388,"&amp;verified=true"),CONCATENATE("Exploit-DB ",$B388," link"))</f>
        <v/>
      </c>
      <c r="V388" s="28" t="n"/>
      <c r="W388" s="28" t="n"/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27" t="n"/>
      <c r="F389" s="34" t="n"/>
      <c r="G389" s="61">
        <f>HYPERLINK(_xlfn.CONCAT("https://pypi.org/project/",$B389,"/",$F389))</f>
        <v/>
      </c>
      <c r="H389" s="32" t="n"/>
      <c r="I389" s="28" t="n"/>
      <c r="J389" s="53" t="n"/>
      <c r="K389" s="29" t="n"/>
      <c r="L389" s="29">
        <f>HYPERLINK(_xlfn.CONCAT($K389,"/security"))</f>
        <v/>
      </c>
      <c r="M389" s="28" t="n"/>
      <c r="N389" s="28" t="n"/>
      <c r="O389" s="29">
        <f>HYPERLINK(_xlfn.CONCAT("https://nvd.nist.gov/vuln/search/results?form_type=Basic&amp;results_type=overview&amp;query=",$B389,"&amp;search_type=all&amp;isCpeNameSearch=false"),CONCATENATE("NVD NIST ",$B389," link"))</f>
        <v/>
      </c>
      <c r="P389" s="28" t="n"/>
      <c r="Q389" s="29">
        <f>HYPERLINK(CONCATENATE("https://cve.mitre.org/cgi-bin/cvekey.cgi?keyword=",$B389),CONCATENATE("CVE MITRE ",$B389," link"))</f>
        <v/>
      </c>
      <c r="R389" s="28" t="n"/>
      <c r="S389" s="29">
        <f>HYPERLINK(CONCATENATE("https://security.snyk.io/vuln/pip?search=",$B389),CONCATENATE("Snyk ",$B389," link"))</f>
        <v/>
      </c>
      <c r="T389" s="28" t="n"/>
      <c r="U389" s="29">
        <f>HYPERLINK(CONCATENATE("https://www.exploit-db.com/search?q=",$B389,"&amp;verified=true"),CONCATENATE("Exploit-DB ",$B389," link"))</f>
        <v/>
      </c>
      <c r="V389" s="28" t="n"/>
      <c r="W389" s="28" t="n"/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27" t="n"/>
      <c r="F390" s="34" t="n"/>
      <c r="G390" s="61">
        <f>HYPERLINK(_xlfn.CONCAT("https://pypi.org/project/",$B390,"/",$F390))</f>
        <v/>
      </c>
      <c r="H390" s="32" t="n"/>
      <c r="I390" s="28" t="n"/>
      <c r="J390" s="53" t="n"/>
      <c r="K390" s="29" t="n"/>
      <c r="L390" s="29">
        <f>HYPERLINK(_xlfn.CONCAT($K390,"/security"))</f>
        <v/>
      </c>
      <c r="M390" s="28" t="n"/>
      <c r="N390" s="28" t="n"/>
      <c r="O390" s="29">
        <f>HYPERLINK(_xlfn.CONCAT("https://nvd.nist.gov/vuln/search/results?form_type=Basic&amp;results_type=overview&amp;query=",$B390,"&amp;search_type=all&amp;isCpeNameSearch=false"),CONCATENATE("NVD NIST ",$B390," link"))</f>
        <v/>
      </c>
      <c r="P390" s="28" t="n"/>
      <c r="Q390" s="29">
        <f>HYPERLINK(CONCATENATE("https://cve.mitre.org/cgi-bin/cvekey.cgi?keyword=",$B390),CONCATENATE("CVE MITRE ",$B390," link"))</f>
        <v/>
      </c>
      <c r="R390" s="28" t="n"/>
      <c r="S390" s="29">
        <f>HYPERLINK(CONCATENATE("https://security.snyk.io/vuln/pip?search=",$B390),CONCATENATE("Snyk ",$B390," link"))</f>
        <v/>
      </c>
      <c r="T390" s="28" t="n"/>
      <c r="U390" s="29">
        <f>HYPERLINK(CONCATENATE("https://www.exploit-db.com/search?q=",$B390,"&amp;verified=true"),CONCATENATE("Exploit-DB ",$B390," link"))</f>
        <v/>
      </c>
      <c r="V390" s="28" t="n"/>
      <c r="W390" s="28" t="n"/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27" t="n"/>
      <c r="F391" s="34" t="n"/>
      <c r="G391" s="61">
        <f>HYPERLINK(_xlfn.CONCAT("https://pypi.org/project/",$B391,"/",$F391))</f>
        <v/>
      </c>
      <c r="H391" s="32" t="n"/>
      <c r="I391" s="28" t="n"/>
      <c r="J391" s="53" t="n"/>
      <c r="K391" s="29" t="n"/>
      <c r="L391" s="29">
        <f>HYPERLINK(_xlfn.CONCAT($K391,"/security"))</f>
        <v/>
      </c>
      <c r="M391" s="28" t="n"/>
      <c r="N391" s="28" t="n"/>
      <c r="O391" s="29">
        <f>HYPERLINK(_xlfn.CONCAT("https://nvd.nist.gov/vuln/search/results?form_type=Basic&amp;results_type=overview&amp;query=",$B391,"&amp;search_type=all&amp;isCpeNameSearch=false"),CONCATENATE("NVD NIST ",$B391," link"))</f>
        <v/>
      </c>
      <c r="P391" s="28" t="n"/>
      <c r="Q391" s="29">
        <f>HYPERLINK(CONCATENATE("https://cve.mitre.org/cgi-bin/cvekey.cgi?keyword=",$B391),CONCATENATE("CVE MITRE ",$B391," link"))</f>
        <v/>
      </c>
      <c r="R391" s="28" t="n"/>
      <c r="S391" s="29">
        <f>HYPERLINK(CONCATENATE("https://security.snyk.io/vuln/pip?search=",$B391),CONCATENATE("Snyk ",$B391," link"))</f>
        <v/>
      </c>
      <c r="T391" s="28" t="n"/>
      <c r="U391" s="29">
        <f>HYPERLINK(CONCATENATE("https://www.exploit-db.com/search?q=",$B391,"&amp;verified=true"),CONCATENATE("Exploit-DB ",$B391," link"))</f>
        <v/>
      </c>
      <c r="V391" s="28" t="n"/>
      <c r="W391" s="28" t="n"/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27" t="n"/>
      <c r="F392" s="34" t="n"/>
      <c r="G392" s="61">
        <f>HYPERLINK(_xlfn.CONCAT("https://pypi.org/project/",$B392,"/",$F392))</f>
        <v/>
      </c>
      <c r="H392" s="32" t="n"/>
      <c r="I392" s="28" t="n"/>
      <c r="J392" s="53" t="n"/>
      <c r="K392" s="29" t="n"/>
      <c r="L392" s="29">
        <f>HYPERLINK(_xlfn.CONCAT($K392,"/security"))</f>
        <v/>
      </c>
      <c r="M392" s="28" t="n"/>
      <c r="N392" s="28" t="n"/>
      <c r="O392" s="29">
        <f>HYPERLINK(_xlfn.CONCAT("https://nvd.nist.gov/vuln/search/results?form_type=Basic&amp;results_type=overview&amp;query=",$B392,"&amp;search_type=all&amp;isCpeNameSearch=false"),CONCATENATE("NVD NIST ",$B392," link"))</f>
        <v/>
      </c>
      <c r="P392" s="28" t="n"/>
      <c r="Q392" s="29">
        <f>HYPERLINK(CONCATENATE("https://cve.mitre.org/cgi-bin/cvekey.cgi?keyword=",$B392),CONCATENATE("CVE MITRE ",$B392," link"))</f>
        <v/>
      </c>
      <c r="R392" s="28" t="n"/>
      <c r="S392" s="29">
        <f>HYPERLINK(CONCATENATE("https://security.snyk.io/vuln/pip?search=",$B392),CONCATENATE("Snyk ",$B392," link"))</f>
        <v/>
      </c>
      <c r="T392" s="28" t="n"/>
      <c r="U392" s="29">
        <f>HYPERLINK(CONCATENATE("https://www.exploit-db.com/search?q=",$B392,"&amp;verified=true"),CONCATENATE("Exploit-DB ",$B392," link"))</f>
        <v/>
      </c>
      <c r="V392" s="28" t="n"/>
      <c r="W392" s="28" t="n"/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27" t="n"/>
      <c r="F393" s="34" t="n"/>
      <c r="G393" s="61">
        <f>HYPERLINK(_xlfn.CONCAT("https://pypi.org/project/",$B393,"/",$F393))</f>
        <v/>
      </c>
      <c r="H393" s="32" t="n"/>
      <c r="I393" s="28" t="n"/>
      <c r="J393" s="53" t="n"/>
      <c r="K393" s="29" t="n"/>
      <c r="L393" s="29">
        <f>HYPERLINK(_xlfn.CONCAT($K393,"/security"))</f>
        <v/>
      </c>
      <c r="M393" s="28" t="n"/>
      <c r="N393" s="28" t="n"/>
      <c r="O393" s="29">
        <f>HYPERLINK(_xlfn.CONCAT("https://nvd.nist.gov/vuln/search/results?form_type=Basic&amp;results_type=overview&amp;query=",$B393,"&amp;search_type=all&amp;isCpeNameSearch=false"),CONCATENATE("NVD NIST ",$B393," link"))</f>
        <v/>
      </c>
      <c r="P393" s="28" t="n"/>
      <c r="Q393" s="29">
        <f>HYPERLINK(CONCATENATE("https://cve.mitre.org/cgi-bin/cvekey.cgi?keyword=",$B393),CONCATENATE("CVE MITRE ",$B393," link"))</f>
        <v/>
      </c>
      <c r="R393" s="28" t="n"/>
      <c r="S393" s="29">
        <f>HYPERLINK(CONCATENATE("https://security.snyk.io/vuln/pip?search=",$B393),CONCATENATE("Snyk ",$B393," link"))</f>
        <v/>
      </c>
      <c r="T393" s="28" t="n"/>
      <c r="U393" s="29">
        <f>HYPERLINK(CONCATENATE("https://www.exploit-db.com/search?q=",$B393,"&amp;verified=true"),CONCATENATE("Exploit-DB ",$B393," link"))</f>
        <v/>
      </c>
      <c r="V393" s="28" t="n"/>
      <c r="W393" s="28" t="n"/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27" t="n"/>
      <c r="F394" s="34" t="n"/>
      <c r="G394" s="61">
        <f>HYPERLINK(_xlfn.CONCAT("https://pypi.org/project/",$B394,"/",$F394))</f>
        <v/>
      </c>
      <c r="H394" s="32" t="n"/>
      <c r="I394" s="28" t="n"/>
      <c r="J394" s="53" t="n"/>
      <c r="K394" s="29" t="n"/>
      <c r="L394" s="29">
        <f>HYPERLINK(_xlfn.CONCAT($K394,"/security"))</f>
        <v/>
      </c>
      <c r="M394" s="28" t="n"/>
      <c r="N394" s="28" t="n"/>
      <c r="O394" s="29">
        <f>HYPERLINK(_xlfn.CONCAT("https://nvd.nist.gov/vuln/search/results?form_type=Basic&amp;results_type=overview&amp;query=",$B394,"&amp;search_type=all&amp;isCpeNameSearch=false"),CONCATENATE("NVD NIST ",$B394," link"))</f>
        <v/>
      </c>
      <c r="P394" s="28" t="n"/>
      <c r="Q394" s="29">
        <f>HYPERLINK(CONCATENATE("https://cve.mitre.org/cgi-bin/cvekey.cgi?keyword=",$B394),CONCATENATE("CVE MITRE ",$B394," link"))</f>
        <v/>
      </c>
      <c r="R394" s="28" t="n"/>
      <c r="S394" s="29">
        <f>HYPERLINK(CONCATENATE("https://security.snyk.io/vuln/pip?search=",$B394),CONCATENATE("Snyk ",$B394," link"))</f>
        <v/>
      </c>
      <c r="T394" s="28" t="n"/>
      <c r="U394" s="29">
        <f>HYPERLINK(CONCATENATE("https://www.exploit-db.com/search?q=",$B394,"&amp;verified=true"),CONCATENATE("Exploit-DB ",$B394," link"))</f>
        <v/>
      </c>
      <c r="V394" s="28" t="n"/>
      <c r="W394" s="28" t="n"/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27" t="n"/>
      <c r="F395" s="34" t="n"/>
      <c r="G395" s="61">
        <f>HYPERLINK(_xlfn.CONCAT("https://pypi.org/project/",$B395,"/",$F395))</f>
        <v/>
      </c>
      <c r="H395" s="32" t="n"/>
      <c r="I395" s="28" t="n"/>
      <c r="J395" s="53" t="n"/>
      <c r="K395" s="29" t="n"/>
      <c r="L395" s="29">
        <f>HYPERLINK(_xlfn.CONCAT($K395,"/security"))</f>
        <v/>
      </c>
      <c r="M395" s="28" t="n"/>
      <c r="N395" s="28" t="n"/>
      <c r="O395" s="29">
        <f>HYPERLINK(_xlfn.CONCAT("https://nvd.nist.gov/vuln/search/results?form_type=Basic&amp;results_type=overview&amp;query=",$B395,"&amp;search_type=all&amp;isCpeNameSearch=false"),CONCATENATE("NVD NIST ",$B395," link"))</f>
        <v/>
      </c>
      <c r="P395" s="28" t="n"/>
      <c r="Q395" s="29">
        <f>HYPERLINK(CONCATENATE("https://cve.mitre.org/cgi-bin/cvekey.cgi?keyword=",$B395),CONCATENATE("CVE MITRE ",$B395," link"))</f>
        <v/>
      </c>
      <c r="R395" s="28" t="n"/>
      <c r="S395" s="29">
        <f>HYPERLINK(CONCATENATE("https://security.snyk.io/vuln/pip?search=",$B395),CONCATENATE("Snyk ",$B395," link"))</f>
        <v/>
      </c>
      <c r="T395" s="28" t="n"/>
      <c r="U395" s="29">
        <f>HYPERLINK(CONCATENATE("https://www.exploit-db.com/search?q=",$B395,"&amp;verified=true"),CONCATENATE("Exploit-DB ",$B395," link"))</f>
        <v/>
      </c>
      <c r="V395" s="28" t="n"/>
      <c r="W395" s="28" t="n"/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27" t="n"/>
      <c r="F396" s="34" t="n"/>
      <c r="G396" s="61">
        <f>HYPERLINK(_xlfn.CONCAT("https://pypi.org/project/",$B396,"/",$F396))</f>
        <v/>
      </c>
      <c r="H396" s="32" t="n"/>
      <c r="I396" s="28" t="n"/>
      <c r="J396" s="53" t="n"/>
      <c r="K396" s="29" t="n"/>
      <c r="L396" s="29">
        <f>HYPERLINK(_xlfn.CONCAT($K396,"/security"))</f>
        <v/>
      </c>
      <c r="M396" s="28" t="n"/>
      <c r="N396" s="28" t="n"/>
      <c r="O396" s="29">
        <f>HYPERLINK(_xlfn.CONCAT("https://nvd.nist.gov/vuln/search/results?form_type=Basic&amp;results_type=overview&amp;query=",$B396,"&amp;search_type=all&amp;isCpeNameSearch=false"),CONCATENATE("NVD NIST ",$B396," link"))</f>
        <v/>
      </c>
      <c r="P396" s="28" t="n"/>
      <c r="Q396" s="29">
        <f>HYPERLINK(CONCATENATE("https://cve.mitre.org/cgi-bin/cvekey.cgi?keyword=",$B396),CONCATENATE("CVE MITRE ",$B396," link"))</f>
        <v/>
      </c>
      <c r="R396" s="28" t="n"/>
      <c r="S396" s="29">
        <f>HYPERLINK(CONCATENATE("https://security.snyk.io/vuln/pip?search=",$B396),CONCATENATE("Snyk ",$B396," link"))</f>
        <v/>
      </c>
      <c r="T396" s="28" t="n"/>
      <c r="U396" s="29">
        <f>HYPERLINK(CONCATENATE("https://www.exploit-db.com/search?q=",$B396,"&amp;verified=true"),CONCATENATE("Exploit-DB ",$B396," link"))</f>
        <v/>
      </c>
      <c r="V396" s="28" t="n"/>
      <c r="W396" s="28" t="n"/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27" t="n"/>
      <c r="F397" s="34" t="n"/>
      <c r="G397" s="61">
        <f>HYPERLINK(_xlfn.CONCAT("https://pypi.org/project/",$B397,"/",$F397))</f>
        <v/>
      </c>
      <c r="H397" s="32" t="n"/>
      <c r="I397" s="28" t="n"/>
      <c r="J397" s="53" t="n"/>
      <c r="K397" s="29" t="n"/>
      <c r="L397" s="29">
        <f>HYPERLINK(_xlfn.CONCAT($K397,"/security"))</f>
        <v/>
      </c>
      <c r="M397" s="28" t="n"/>
      <c r="N397" s="28" t="n"/>
      <c r="O397" s="29">
        <f>HYPERLINK(_xlfn.CONCAT("https://nvd.nist.gov/vuln/search/results?form_type=Basic&amp;results_type=overview&amp;query=",$B397,"&amp;search_type=all&amp;isCpeNameSearch=false"),CONCATENATE("NVD NIST ",$B397," link"))</f>
        <v/>
      </c>
      <c r="P397" s="28" t="n"/>
      <c r="Q397" s="29">
        <f>HYPERLINK(CONCATENATE("https://cve.mitre.org/cgi-bin/cvekey.cgi?keyword=",$B397),CONCATENATE("CVE MITRE ",$B397," link"))</f>
        <v/>
      </c>
      <c r="R397" s="28" t="n"/>
      <c r="S397" s="29">
        <f>HYPERLINK(CONCATENATE("https://security.snyk.io/vuln/pip?search=",$B397),CONCATENATE("Snyk ",$B397," link"))</f>
        <v/>
      </c>
      <c r="T397" s="28" t="n"/>
      <c r="U397" s="29">
        <f>HYPERLINK(CONCATENATE("https://www.exploit-db.com/search?q=",$B397,"&amp;verified=true"),CONCATENATE("Exploit-DB ",$B397," link"))</f>
        <v/>
      </c>
      <c r="V397" s="28" t="n"/>
      <c r="W397" s="28" t="n"/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27" t="n"/>
      <c r="F398" s="34" t="n"/>
      <c r="G398" s="61">
        <f>HYPERLINK(_xlfn.CONCAT("https://pypi.org/project/",$B398,"/",$F398))</f>
        <v/>
      </c>
      <c r="H398" s="32" t="n"/>
      <c r="I398" s="28" t="n"/>
      <c r="J398" s="53" t="n"/>
      <c r="K398" s="29" t="n"/>
      <c r="L398" s="29">
        <f>HYPERLINK(_xlfn.CONCAT($K398,"/security"))</f>
        <v/>
      </c>
      <c r="M398" s="28" t="n"/>
      <c r="N398" s="28" t="n"/>
      <c r="O398" s="29">
        <f>HYPERLINK(_xlfn.CONCAT("https://nvd.nist.gov/vuln/search/results?form_type=Basic&amp;results_type=overview&amp;query=",$B398,"&amp;search_type=all&amp;isCpeNameSearch=false"),CONCATENATE("NVD NIST ",$B398," link"))</f>
        <v/>
      </c>
      <c r="P398" s="28" t="n"/>
      <c r="Q398" s="29">
        <f>HYPERLINK(CONCATENATE("https://cve.mitre.org/cgi-bin/cvekey.cgi?keyword=",$B398),CONCATENATE("CVE MITRE ",$B398," link"))</f>
        <v/>
      </c>
      <c r="R398" s="28" t="n"/>
      <c r="S398" s="29">
        <f>HYPERLINK(CONCATENATE("https://security.snyk.io/vuln/pip?search=",$B398),CONCATENATE("Snyk ",$B398," link"))</f>
        <v/>
      </c>
      <c r="T398" s="28" t="n"/>
      <c r="U398" s="29">
        <f>HYPERLINK(CONCATENATE("https://www.exploit-db.com/search?q=",$B398,"&amp;verified=true"),CONCATENATE("Exploit-DB ",$B398," link"))</f>
        <v/>
      </c>
      <c r="V398" s="28" t="n"/>
      <c r="W398" s="28" t="n"/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27" t="n"/>
      <c r="F399" s="34" t="n"/>
      <c r="G399" s="61">
        <f>HYPERLINK(_xlfn.CONCAT("https://pypi.org/project/",$B399,"/",$F399))</f>
        <v/>
      </c>
      <c r="H399" s="32" t="n"/>
      <c r="I399" s="28" t="n"/>
      <c r="J399" s="53" t="n"/>
      <c r="K399" s="29" t="n"/>
      <c r="L399" s="29">
        <f>HYPERLINK(_xlfn.CONCAT($K399,"/security"))</f>
        <v/>
      </c>
      <c r="M399" s="28" t="n"/>
      <c r="N399" s="28" t="n"/>
      <c r="O399" s="29">
        <f>HYPERLINK(_xlfn.CONCAT("https://nvd.nist.gov/vuln/search/results?form_type=Basic&amp;results_type=overview&amp;query=",$B399,"&amp;search_type=all&amp;isCpeNameSearch=false"),CONCATENATE("NVD NIST ",$B399," link"))</f>
        <v/>
      </c>
      <c r="P399" s="28" t="n"/>
      <c r="Q399" s="29">
        <f>HYPERLINK(CONCATENATE("https://cve.mitre.org/cgi-bin/cvekey.cgi?keyword=",$B399),CONCATENATE("CVE MITRE ",$B399," link"))</f>
        <v/>
      </c>
      <c r="R399" s="28" t="n"/>
      <c r="S399" s="29">
        <f>HYPERLINK(CONCATENATE("https://security.snyk.io/vuln/pip?search=",$B399),CONCATENATE("Snyk ",$B399," link"))</f>
        <v/>
      </c>
      <c r="T399" s="28" t="n"/>
      <c r="U399" s="29">
        <f>HYPERLINK(CONCATENATE("https://www.exploit-db.com/search?q=",$B399,"&amp;verified=true"),CONCATENATE("Exploit-DB ",$B399," link"))</f>
        <v/>
      </c>
      <c r="V399" s="28" t="n"/>
      <c r="W399" s="28" t="n"/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27" t="n"/>
      <c r="F400" s="34" t="n"/>
      <c r="G400" s="61">
        <f>HYPERLINK(_xlfn.CONCAT("https://pypi.org/project/",$B400,"/",$F400))</f>
        <v/>
      </c>
      <c r="H400" s="32" t="n"/>
      <c r="I400" s="28" t="n"/>
      <c r="J400" s="53" t="n"/>
      <c r="K400" s="29" t="n"/>
      <c r="L400" s="29">
        <f>HYPERLINK(_xlfn.CONCAT($K400,"/security"))</f>
        <v/>
      </c>
      <c r="M400" s="28" t="n"/>
      <c r="N400" s="28" t="n"/>
      <c r="O400" s="29">
        <f>HYPERLINK(_xlfn.CONCAT("https://nvd.nist.gov/vuln/search/results?form_type=Basic&amp;results_type=overview&amp;query=",$B400,"&amp;search_type=all&amp;isCpeNameSearch=false"),CONCATENATE("NVD NIST ",$B400," link"))</f>
        <v/>
      </c>
      <c r="P400" s="28" t="n"/>
      <c r="Q400" s="29">
        <f>HYPERLINK(CONCATENATE("https://cve.mitre.org/cgi-bin/cvekey.cgi?keyword=",$B400),CONCATENATE("CVE MITRE ",$B400," link"))</f>
        <v/>
      </c>
      <c r="R400" s="28" t="n"/>
      <c r="S400" s="29">
        <f>HYPERLINK(CONCATENATE("https://security.snyk.io/vuln/pip?search=",$B400),CONCATENATE("Snyk ",$B400," link"))</f>
        <v/>
      </c>
      <c r="T400" s="28" t="n"/>
      <c r="U400" s="29">
        <f>HYPERLINK(CONCATENATE("https://www.exploit-db.com/search?q=",$B400,"&amp;verified=true"),CONCATENATE("Exploit-DB ",$B400," link"))</f>
        <v/>
      </c>
      <c r="V400" s="28" t="n"/>
      <c r="W400" s="28" t="n"/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27" t="n"/>
      <c r="F401" s="34" t="n"/>
      <c r="G401" s="61">
        <f>HYPERLINK(_xlfn.CONCAT("https://pypi.org/project/",$B401,"/",$F401))</f>
        <v/>
      </c>
      <c r="H401" s="32" t="n"/>
      <c r="I401" s="28" t="n"/>
      <c r="J401" s="53" t="n"/>
      <c r="K401" s="29" t="n"/>
      <c r="L401" s="29">
        <f>HYPERLINK(_xlfn.CONCAT($K401,"/security"))</f>
        <v/>
      </c>
      <c r="M401" s="28" t="n"/>
      <c r="N401" s="28" t="n"/>
      <c r="O401" s="29">
        <f>HYPERLINK(_xlfn.CONCAT("https://nvd.nist.gov/vuln/search/results?form_type=Basic&amp;results_type=overview&amp;query=",$B401,"&amp;search_type=all&amp;isCpeNameSearch=false"),CONCATENATE("NVD NIST ",$B401," link"))</f>
        <v/>
      </c>
      <c r="P401" s="28" t="n"/>
      <c r="Q401" s="29">
        <f>HYPERLINK(CONCATENATE("https://cve.mitre.org/cgi-bin/cvekey.cgi?keyword=",$B401),CONCATENATE("CVE MITRE ",$B401," link"))</f>
        <v/>
      </c>
      <c r="R401" s="28" t="n"/>
      <c r="S401" s="29">
        <f>HYPERLINK(CONCATENATE("https://security.snyk.io/vuln/pip?search=",$B401),CONCATENATE("Snyk ",$B401," link"))</f>
        <v/>
      </c>
      <c r="T401" s="28" t="n"/>
      <c r="U401" s="29">
        <f>HYPERLINK(CONCATENATE("https://www.exploit-db.com/search?q=",$B401,"&amp;verified=true"),CONCATENATE("Exploit-DB ",$B401," link"))</f>
        <v/>
      </c>
      <c r="V401" s="28" t="n"/>
      <c r="W401" s="28" t="n"/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27" t="n"/>
      <c r="F402" s="34" t="n"/>
      <c r="G402" s="61">
        <f>HYPERLINK(_xlfn.CONCAT("https://pypi.org/project/",$B402,"/",$F402))</f>
        <v/>
      </c>
      <c r="H402" s="32" t="n"/>
      <c r="I402" s="28" t="n"/>
      <c r="J402" s="53" t="n"/>
      <c r="K402" s="29" t="n"/>
      <c r="L402" s="29">
        <f>HYPERLINK(_xlfn.CONCAT($K402,"/security"))</f>
        <v/>
      </c>
      <c r="M402" s="28" t="n"/>
      <c r="N402" s="28" t="n"/>
      <c r="O402" s="29">
        <f>HYPERLINK(_xlfn.CONCAT("https://nvd.nist.gov/vuln/search/results?form_type=Basic&amp;results_type=overview&amp;query=",$B402,"&amp;search_type=all&amp;isCpeNameSearch=false"),CONCATENATE("NVD NIST ",$B402," link"))</f>
        <v/>
      </c>
      <c r="P402" s="28" t="n"/>
      <c r="Q402" s="29">
        <f>HYPERLINK(CONCATENATE("https://cve.mitre.org/cgi-bin/cvekey.cgi?keyword=",$B402),CONCATENATE("CVE MITRE ",$B402," link"))</f>
        <v/>
      </c>
      <c r="R402" s="28" t="n"/>
      <c r="S402" s="29">
        <f>HYPERLINK(CONCATENATE("https://security.snyk.io/vuln/pip?search=",$B402),CONCATENATE("Snyk ",$B402," link"))</f>
        <v/>
      </c>
      <c r="T402" s="28" t="n"/>
      <c r="U402" s="29">
        <f>HYPERLINK(CONCATENATE("https://www.exploit-db.com/search?q=",$B402,"&amp;verified=true"),CONCATENATE("Exploit-DB ",$B402," link"))</f>
        <v/>
      </c>
      <c r="V402" s="28" t="n"/>
      <c r="W402" s="28" t="n"/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27" t="n">
        <v>44116</v>
      </c>
      <c r="F403" s="34" t="inlineStr">
        <is>
          <t>1.3.1</t>
        </is>
      </c>
      <c r="G403" s="61">
        <f>HYPERLINK(_xlfn.CONCAT("https://pypi.org/project/",$B403,"/",$F403))</f>
        <v/>
      </c>
      <c r="H403" s="32" t="n">
        <v>45348</v>
      </c>
      <c r="I403" s="47" t="inlineStr">
        <is>
          <t xml:space="preserve"> Python &gt;=3.5</t>
        </is>
      </c>
      <c r="J403" s="47" t="inlineStr">
        <is>
          <t>5 - Production/Stable</t>
        </is>
      </c>
      <c r="K403" s="29" t="inlineStr">
        <is>
          <t>https://github.com/python-trio/sniffio</t>
        </is>
      </c>
      <c r="L403" s="29">
        <f>HYPERLINK(_xlfn.CONCAT($K403,"/security"))</f>
        <v/>
      </c>
      <c r="M403" s="55" t="inlineStr">
        <is>
          <t>No published security advisories</t>
        </is>
      </c>
      <c r="N403" s="28" t="n"/>
      <c r="O403" s="29">
        <f>HYPERLINK(_xlfn.CONCAT("https://nvd.nist.gov/vuln/search/results?form_type=Basic&amp;results_type=overview&amp;query=",$B403,"&amp;search_type=all&amp;isCpeNameSearch=false"),CONCATENATE("NVD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29">
        <f>HYPERLINK(CONCATENATE("https://www.exploit-db.com/search?q=",$B403,"&amp;verified=true"),CONCATENATE("Exploit-DB ",$B403," link"))</f>
        <v/>
      </c>
      <c r="V403" s="49" t="inlineStr">
        <is>
          <t>None found</t>
        </is>
      </c>
      <c r="W403" s="49" t="inlineStr">
        <is>
          <t>PROCEED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27" t="n"/>
      <c r="F404" s="34" t="n"/>
      <c r="G404" s="61">
        <f>HYPERLINK(_xlfn.CONCAT("https://pypi.org/project/",$B404,"/",$F404))</f>
        <v/>
      </c>
      <c r="H404" s="32" t="n"/>
      <c r="I404" s="28" t="n"/>
      <c r="J404" s="53" t="n"/>
      <c r="K404" s="29" t="n"/>
      <c r="L404" s="29">
        <f>HYPERLINK(_xlfn.CONCAT($K404,"/security"))</f>
        <v/>
      </c>
      <c r="M404" s="28" t="n"/>
      <c r="N404" s="28" t="n"/>
      <c r="O404" s="29">
        <f>HYPERLINK(_xlfn.CONCAT("https://nvd.nist.gov/vuln/search/results?form_type=Basic&amp;results_type=overview&amp;query=",$B404,"&amp;search_type=all&amp;isCpeNameSearch=false"),CONCATENATE("NVD NIST ",$B404," link"))</f>
        <v/>
      </c>
      <c r="P404" s="28" t="n"/>
      <c r="Q404" s="29">
        <f>HYPERLINK(CONCATENATE("https://cve.mitre.org/cgi-bin/cvekey.cgi?keyword=",$B404),CONCATENATE("CVE MITRE ",$B404," link"))</f>
        <v/>
      </c>
      <c r="R404" s="28" t="n"/>
      <c r="S404" s="29">
        <f>HYPERLINK(CONCATENATE("https://security.snyk.io/vuln/pip?search=",$B404),CONCATENATE("Snyk ",$B404," link"))</f>
        <v/>
      </c>
      <c r="T404" s="28" t="n"/>
      <c r="U404" s="29">
        <f>HYPERLINK(CONCATENATE("https://www.exploit-db.com/search?q=",$B404,"&amp;verified=true"),CONCATENATE("Exploit-DB ",$B404," link"))</f>
        <v/>
      </c>
      <c r="V404" s="28" t="n"/>
      <c r="W404" s="28" t="n"/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27" t="n"/>
      <c r="F405" s="34" t="n"/>
      <c r="G405" s="61">
        <f>HYPERLINK(_xlfn.CONCAT("https://pypi.org/project/",$B405,"/",$F405))</f>
        <v/>
      </c>
      <c r="H405" s="32" t="n"/>
      <c r="I405" s="28" t="n"/>
      <c r="J405" s="53" t="n"/>
      <c r="K405" s="29" t="n"/>
      <c r="L405" s="29">
        <f>HYPERLINK(_xlfn.CONCAT($K405,"/security"))</f>
        <v/>
      </c>
      <c r="M405" s="28" t="n"/>
      <c r="N405" s="28" t="n"/>
      <c r="O405" s="29">
        <f>HYPERLINK(_xlfn.CONCAT("https://nvd.nist.gov/vuln/search/results?form_type=Basic&amp;results_type=overview&amp;query=",$B405,"&amp;search_type=all&amp;isCpeNameSearch=false"),CONCATENATE("NVD NIST ",$B405," link"))</f>
        <v/>
      </c>
      <c r="P405" s="28" t="n"/>
      <c r="Q405" s="29">
        <f>HYPERLINK(CONCATENATE("https://cve.mitre.org/cgi-bin/cvekey.cgi?keyword=",$B405),CONCATENATE("CVE MITRE ",$B405," link"))</f>
        <v/>
      </c>
      <c r="R405" s="28" t="n"/>
      <c r="S405" s="29">
        <f>HYPERLINK(CONCATENATE("https://security.snyk.io/vuln/pip?search=",$B405),CONCATENATE("Snyk ",$B405," link"))</f>
        <v/>
      </c>
      <c r="T405" s="28" t="n"/>
      <c r="U405" s="29">
        <f>HYPERLINK(CONCATENATE("https://www.exploit-db.com/search?q=",$B405,"&amp;verified=true"),CONCATENATE("Exploit-DB ",$B405," link"))</f>
        <v/>
      </c>
      <c r="V405" s="28" t="n"/>
      <c r="W405" s="28" t="n"/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27" t="n"/>
      <c r="F406" s="34" t="n"/>
      <c r="G406" s="61">
        <f>HYPERLINK(_xlfn.CONCAT("https://pypi.org/project/",$B406,"/",$F406))</f>
        <v/>
      </c>
      <c r="H406" s="32" t="n"/>
      <c r="I406" s="28" t="n"/>
      <c r="J406" s="53" t="n"/>
      <c r="K406" s="29" t="n"/>
      <c r="L406" s="29">
        <f>HYPERLINK(_xlfn.CONCAT($K406,"/security"))</f>
        <v/>
      </c>
      <c r="M406" s="28" t="n"/>
      <c r="N406" s="28" t="n"/>
      <c r="O406" s="29">
        <f>HYPERLINK(_xlfn.CONCAT("https://nvd.nist.gov/vuln/search/results?form_type=Basic&amp;results_type=overview&amp;query=",$B406,"&amp;search_type=all&amp;isCpeNameSearch=false"),CONCATENATE("NVD NIST ",$B406," link"))</f>
        <v/>
      </c>
      <c r="P406" s="28" t="n"/>
      <c r="Q406" s="29">
        <f>HYPERLINK(CONCATENATE("https://cve.mitre.org/cgi-bin/cvekey.cgi?keyword=",$B406),CONCATENATE("CVE MITRE ",$B406," link"))</f>
        <v/>
      </c>
      <c r="R406" s="28" t="n"/>
      <c r="S406" s="29">
        <f>HYPERLINK(CONCATENATE("https://security.snyk.io/vuln/pip?search=",$B406),CONCATENATE("Snyk ",$B406," link"))</f>
        <v/>
      </c>
      <c r="T406" s="28" t="n"/>
      <c r="U406" s="29">
        <f>HYPERLINK(CONCATENATE("https://www.exploit-db.com/search?q=",$B406,"&amp;verified=true"),CONCATENATE("Exploit-DB ",$B406," link"))</f>
        <v/>
      </c>
      <c r="V406" s="28" t="n"/>
      <c r="W406" s="28" t="n"/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27" t="n"/>
      <c r="F407" s="34" t="n"/>
      <c r="G407" s="61">
        <f>HYPERLINK(_xlfn.CONCAT("https://pypi.org/project/",$B407,"/",$F407))</f>
        <v/>
      </c>
      <c r="H407" s="32" t="n"/>
      <c r="I407" s="28" t="n"/>
      <c r="J407" s="53" t="n"/>
      <c r="K407" s="29" t="n"/>
      <c r="L407" s="29">
        <f>HYPERLINK(_xlfn.CONCAT($K407,"/security"))</f>
        <v/>
      </c>
      <c r="M407" s="28" t="n"/>
      <c r="N407" s="28" t="n"/>
      <c r="O407" s="29">
        <f>HYPERLINK(_xlfn.CONCAT("https://nvd.nist.gov/vuln/search/results?form_type=Basic&amp;results_type=overview&amp;query=",$B407,"&amp;search_type=all&amp;isCpeNameSearch=false"),CONCATENATE("NVD NIST ",$B407," link"))</f>
        <v/>
      </c>
      <c r="P407" s="28" t="n"/>
      <c r="Q407" s="29">
        <f>HYPERLINK(CONCATENATE("https://cve.mitre.org/cgi-bin/cvekey.cgi?keyword=",$B407),CONCATENATE("CVE MITRE ",$B407," link"))</f>
        <v/>
      </c>
      <c r="R407" s="28" t="n"/>
      <c r="S407" s="29">
        <f>HYPERLINK(CONCATENATE("https://security.snyk.io/vuln/pip?search=",$B407),CONCATENATE("Snyk ",$B407," link"))</f>
        <v/>
      </c>
      <c r="T407" s="28" t="n"/>
      <c r="U407" s="29">
        <f>HYPERLINK(CONCATENATE("https://www.exploit-db.com/search?q=",$B407,"&amp;verified=true"),CONCATENATE("Exploit-DB ",$B407," link"))</f>
        <v/>
      </c>
      <c r="V407" s="28" t="n"/>
      <c r="W407" s="28" t="n"/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27" t="n"/>
      <c r="F408" s="34" t="n"/>
      <c r="G408" s="61">
        <f>HYPERLINK(_xlfn.CONCAT("https://pypi.org/project/",$B408,"/",$F408))</f>
        <v/>
      </c>
      <c r="H408" s="32" t="n"/>
      <c r="I408" s="28" t="n"/>
      <c r="J408" s="53" t="n"/>
      <c r="K408" s="29" t="n"/>
      <c r="L408" s="29">
        <f>HYPERLINK(_xlfn.CONCAT($K408,"/security"))</f>
        <v/>
      </c>
      <c r="M408" s="28" t="n"/>
      <c r="N408" s="28" t="n"/>
      <c r="O408" s="29">
        <f>HYPERLINK(_xlfn.CONCAT("https://nvd.nist.gov/vuln/search/results?form_type=Basic&amp;results_type=overview&amp;query=",$B408,"&amp;search_type=all&amp;isCpeNameSearch=false"),CONCATENATE("NVD NIST ",$B408," link"))</f>
        <v/>
      </c>
      <c r="P408" s="28" t="n"/>
      <c r="Q408" s="29">
        <f>HYPERLINK(CONCATENATE("https://cve.mitre.org/cgi-bin/cvekey.cgi?keyword=",$B408),CONCATENATE("CVE MITRE ",$B408," link"))</f>
        <v/>
      </c>
      <c r="R408" s="28" t="n"/>
      <c r="S408" s="29">
        <f>HYPERLINK(CONCATENATE("https://security.snyk.io/vuln/pip?search=",$B408),CONCATENATE("Snyk ",$B408," link"))</f>
        <v/>
      </c>
      <c r="T408" s="28" t="n"/>
      <c r="U408" s="29">
        <f>HYPERLINK(CONCATENATE("https://www.exploit-db.com/search?q=",$B408,"&amp;verified=true"),CONCATENATE("Exploit-DB ",$B408," link"))</f>
        <v/>
      </c>
      <c r="V408" s="28" t="n"/>
      <c r="W408" s="28" t="n"/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27" t="n"/>
      <c r="F409" s="34" t="n"/>
      <c r="G409" s="61">
        <f>HYPERLINK(_xlfn.CONCAT("https://pypi.org/project/",$B409,"/",$F409))</f>
        <v/>
      </c>
      <c r="H409" s="32" t="n"/>
      <c r="I409" s="28" t="n"/>
      <c r="J409" s="53" t="n"/>
      <c r="K409" s="29" t="n"/>
      <c r="L409" s="29">
        <f>HYPERLINK(_xlfn.CONCAT($K409,"/security"))</f>
        <v/>
      </c>
      <c r="M409" s="28" t="n"/>
      <c r="N409" s="28" t="n"/>
      <c r="O409" s="29">
        <f>HYPERLINK(_xlfn.CONCAT("https://nvd.nist.gov/vuln/search/results?form_type=Basic&amp;results_type=overview&amp;query=",$B409,"&amp;search_type=all&amp;isCpeNameSearch=false"),CONCATENATE("NVD NIST ",$B409," link"))</f>
        <v/>
      </c>
      <c r="P409" s="28" t="n"/>
      <c r="Q409" s="29">
        <f>HYPERLINK(CONCATENATE("https://cve.mitre.org/cgi-bin/cvekey.cgi?keyword=",$B409),CONCATENATE("CVE MITRE ",$B409," link"))</f>
        <v/>
      </c>
      <c r="R409" s="28" t="n"/>
      <c r="S409" s="29">
        <f>HYPERLINK(CONCATENATE("https://security.snyk.io/vuln/pip?search=",$B409),CONCATENATE("Snyk ",$B409," link"))</f>
        <v/>
      </c>
      <c r="T409" s="28" t="n"/>
      <c r="U409" s="29">
        <f>HYPERLINK(CONCATENATE("https://www.exploit-db.com/search?q=",$B409,"&amp;verified=true"),CONCATENATE("Exploit-DB ",$B409," link"))</f>
        <v/>
      </c>
      <c r="V409" s="28" t="n"/>
      <c r="W409" s="28" t="n"/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27" t="n"/>
      <c r="F410" s="34" t="n"/>
      <c r="G410" s="61">
        <f>HYPERLINK(_xlfn.CONCAT("https://pypi.org/project/",$B410,"/",$F410))</f>
        <v/>
      </c>
      <c r="H410" s="32" t="n"/>
      <c r="I410" s="28" t="n"/>
      <c r="J410" s="53" t="n"/>
      <c r="K410" s="29" t="n"/>
      <c r="L410" s="29">
        <f>HYPERLINK(_xlfn.CONCAT($K410,"/security"))</f>
        <v/>
      </c>
      <c r="M410" s="28" t="n"/>
      <c r="N410" s="28" t="n"/>
      <c r="O410" s="29">
        <f>HYPERLINK(_xlfn.CONCAT("https://nvd.nist.gov/vuln/search/results?form_type=Basic&amp;results_type=overview&amp;query=",$B410,"&amp;search_type=all&amp;isCpeNameSearch=false"),CONCATENATE("NVD NIST ",$B410," link"))</f>
        <v/>
      </c>
      <c r="P410" s="28" t="n"/>
      <c r="Q410" s="29">
        <f>HYPERLINK(CONCATENATE("https://cve.mitre.org/cgi-bin/cvekey.cgi?keyword=",$B410),CONCATENATE("CVE MITRE ",$B410," link"))</f>
        <v/>
      </c>
      <c r="R410" s="28" t="n"/>
      <c r="S410" s="29">
        <f>HYPERLINK(CONCATENATE("https://security.snyk.io/vuln/pip?search=",$B410),CONCATENATE("Snyk ",$B410," link"))</f>
        <v/>
      </c>
      <c r="T410" s="28" t="n"/>
      <c r="U410" s="29">
        <f>HYPERLINK(CONCATENATE("https://www.exploit-db.com/search?q=",$B410,"&amp;verified=true"),CONCATENATE("Exploit-DB ",$B410," link"))</f>
        <v/>
      </c>
      <c r="V410" s="28" t="n"/>
      <c r="W410" s="28" t="n"/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27" t="n"/>
      <c r="F411" s="34" t="n"/>
      <c r="G411" s="61">
        <f>HYPERLINK(_xlfn.CONCAT("https://pypi.org/project/",$B411,"/",$F411))</f>
        <v/>
      </c>
      <c r="H411" s="32" t="n"/>
      <c r="I411" s="28" t="n"/>
      <c r="J411" s="53" t="n"/>
      <c r="K411" s="29" t="n"/>
      <c r="L411" s="29">
        <f>HYPERLINK(_xlfn.CONCAT($K411,"/security"))</f>
        <v/>
      </c>
      <c r="M411" s="28" t="n"/>
      <c r="N411" s="28" t="n"/>
      <c r="O411" s="29">
        <f>HYPERLINK(_xlfn.CONCAT("https://nvd.nist.gov/vuln/search/results?form_type=Basic&amp;results_type=overview&amp;query=",$B411,"&amp;search_type=all&amp;isCpeNameSearch=false"),CONCATENATE("NVD NIST ",$B411," link"))</f>
        <v/>
      </c>
      <c r="P411" s="28" t="n"/>
      <c r="Q411" s="29">
        <f>HYPERLINK(CONCATENATE("https://cve.mitre.org/cgi-bin/cvekey.cgi?keyword=",$B411),CONCATENATE("CVE MITRE ",$B411," link"))</f>
        <v/>
      </c>
      <c r="R411" s="28" t="n"/>
      <c r="S411" s="29">
        <f>HYPERLINK(CONCATENATE("https://security.snyk.io/vuln/pip?search=",$B411),CONCATENATE("Snyk ",$B411," link"))</f>
        <v/>
      </c>
      <c r="T411" s="28" t="n"/>
      <c r="U411" s="29">
        <f>HYPERLINK(CONCATENATE("https://www.exploit-db.com/search?q=",$B411,"&amp;verified=true"),CONCATENATE("Exploit-DB ",$B411," link"))</f>
        <v/>
      </c>
      <c r="V411" s="28" t="n"/>
      <c r="W411" s="28" t="n"/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27" t="n"/>
      <c r="F412" s="34" t="n"/>
      <c r="G412" s="61">
        <f>HYPERLINK(_xlfn.CONCAT("https://pypi.org/project/",$B412,"/",$F412))</f>
        <v/>
      </c>
      <c r="H412" s="32" t="n"/>
      <c r="I412" s="28" t="n"/>
      <c r="J412" s="53" t="n"/>
      <c r="K412" s="29" t="n"/>
      <c r="L412" s="29">
        <f>HYPERLINK(_xlfn.CONCAT($K412,"/security"))</f>
        <v/>
      </c>
      <c r="M412" s="28" t="n"/>
      <c r="N412" s="28" t="n"/>
      <c r="O412" s="29">
        <f>HYPERLINK(_xlfn.CONCAT("https://nvd.nist.gov/vuln/search/results?form_type=Basic&amp;results_type=overview&amp;query=",$B412,"&amp;search_type=all&amp;isCpeNameSearch=false"),CONCATENATE("NVD NIST ",$B412," link"))</f>
        <v/>
      </c>
      <c r="P412" s="28" t="n"/>
      <c r="Q412" s="29">
        <f>HYPERLINK(CONCATENATE("https://cve.mitre.org/cgi-bin/cvekey.cgi?keyword=",$B412),CONCATENATE("CVE MITRE ",$B412," link"))</f>
        <v/>
      </c>
      <c r="R412" s="28" t="n"/>
      <c r="S412" s="29">
        <f>HYPERLINK(CONCATENATE("https://security.snyk.io/vuln/pip?search=",$B412),CONCATENATE("Snyk ",$B412," link"))</f>
        <v/>
      </c>
      <c r="T412" s="28" t="n"/>
      <c r="U412" s="29">
        <f>HYPERLINK(CONCATENATE("https://www.exploit-db.com/search?q=",$B412,"&amp;verified=true"),CONCATENATE("Exploit-DB ",$B412," link"))</f>
        <v/>
      </c>
      <c r="V412" s="28" t="n"/>
      <c r="W412" s="28" t="n"/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27" t="n"/>
      <c r="F413" s="34" t="n"/>
      <c r="G413" s="61">
        <f>HYPERLINK(_xlfn.CONCAT("https://pypi.org/project/",$B413,"/",$F413))</f>
        <v/>
      </c>
      <c r="H413" s="32" t="n"/>
      <c r="I413" s="28" t="n"/>
      <c r="J413" s="53" t="n"/>
      <c r="K413" s="29" t="n"/>
      <c r="L413" s="29">
        <f>HYPERLINK(_xlfn.CONCAT($K413,"/security"))</f>
        <v/>
      </c>
      <c r="M413" s="28" t="n"/>
      <c r="N413" s="28" t="n"/>
      <c r="O413" s="29">
        <f>HYPERLINK(_xlfn.CONCAT("https://nvd.nist.gov/vuln/search/results?form_type=Basic&amp;results_type=overview&amp;query=",$B413,"&amp;search_type=all&amp;isCpeNameSearch=false"),CONCATENATE("NVD NIST ",$B413," link"))</f>
        <v/>
      </c>
      <c r="P413" s="28" t="n"/>
      <c r="Q413" s="29">
        <f>HYPERLINK(CONCATENATE("https://cve.mitre.org/cgi-bin/cvekey.cgi?keyword=",$B413),CONCATENATE("CVE MITRE ",$B413," link"))</f>
        <v/>
      </c>
      <c r="R413" s="28" t="n"/>
      <c r="S413" s="29">
        <f>HYPERLINK(CONCATENATE("https://security.snyk.io/vuln/pip?search=",$B413),CONCATENATE("Snyk ",$B413," link"))</f>
        <v/>
      </c>
      <c r="T413" s="28" t="n"/>
      <c r="U413" s="29">
        <f>HYPERLINK(CONCATENATE("https://www.exploit-db.com/search?q=",$B413,"&amp;verified=true"),CONCATENATE("Exploit-DB ",$B413," link"))</f>
        <v/>
      </c>
      <c r="V413" s="28" t="n"/>
      <c r="W413" s="28" t="n"/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27" t="n"/>
      <c r="F414" s="34" t="n"/>
      <c r="G414" s="61">
        <f>HYPERLINK(_xlfn.CONCAT("https://pypi.org/project/",$B414,"/",$F414))</f>
        <v/>
      </c>
      <c r="H414" s="32" t="n"/>
      <c r="I414" s="28" t="n"/>
      <c r="J414" s="53" t="n"/>
      <c r="K414" s="29" t="n"/>
      <c r="L414" s="29">
        <f>HYPERLINK(_xlfn.CONCAT($K414,"/security"))</f>
        <v/>
      </c>
      <c r="M414" s="28" t="n"/>
      <c r="N414" s="28" t="n"/>
      <c r="O414" s="29">
        <f>HYPERLINK(_xlfn.CONCAT("https://nvd.nist.gov/vuln/search/results?form_type=Basic&amp;results_type=overview&amp;query=",$B414,"&amp;search_type=all&amp;isCpeNameSearch=false"),CONCATENATE("NVD NIST ",$B414," link"))</f>
        <v/>
      </c>
      <c r="P414" s="28" t="n"/>
      <c r="Q414" s="29">
        <f>HYPERLINK(CONCATENATE("https://cve.mitre.org/cgi-bin/cvekey.cgi?keyword=",$B414),CONCATENATE("CVE MITRE ",$B414," link"))</f>
        <v/>
      </c>
      <c r="R414" s="28" t="n"/>
      <c r="S414" s="29">
        <f>HYPERLINK(CONCATENATE("https://security.snyk.io/vuln/pip?search=",$B414),CONCATENATE("Snyk ",$B414," link"))</f>
        <v/>
      </c>
      <c r="T414" s="28" t="n"/>
      <c r="U414" s="29">
        <f>HYPERLINK(CONCATENATE("https://www.exploit-db.com/search?q=",$B414,"&amp;verified=true"),CONCATENATE("Exploit-DB ",$B414," link"))</f>
        <v/>
      </c>
      <c r="V414" s="28" t="n"/>
      <c r="W414" s="28" t="n"/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27" t="n"/>
      <c r="F415" s="34" t="n"/>
      <c r="G415" s="61">
        <f>HYPERLINK(_xlfn.CONCAT("https://pypi.org/project/",$B415,"/",$F415))</f>
        <v/>
      </c>
      <c r="H415" s="32" t="n"/>
      <c r="I415" s="28" t="n"/>
      <c r="J415" s="53" t="n"/>
      <c r="K415" s="29" t="n"/>
      <c r="L415" s="29">
        <f>HYPERLINK(_xlfn.CONCAT($K415,"/security"))</f>
        <v/>
      </c>
      <c r="M415" s="28" t="n"/>
      <c r="N415" s="28" t="n"/>
      <c r="O415" s="29">
        <f>HYPERLINK(_xlfn.CONCAT("https://nvd.nist.gov/vuln/search/results?form_type=Basic&amp;results_type=overview&amp;query=",$B415,"&amp;search_type=all&amp;isCpeNameSearch=false"),CONCATENATE("NVD NIST ",$B415," link"))</f>
        <v/>
      </c>
      <c r="P415" s="28" t="n"/>
      <c r="Q415" s="29">
        <f>HYPERLINK(CONCATENATE("https://cve.mitre.org/cgi-bin/cvekey.cgi?keyword=",$B415),CONCATENATE("CVE MITRE ",$B415," link"))</f>
        <v/>
      </c>
      <c r="R415" s="28" t="n"/>
      <c r="S415" s="29">
        <f>HYPERLINK(CONCATENATE("https://security.snyk.io/vuln/pip?search=",$B415),CONCATENATE("Snyk ",$B415," link"))</f>
        <v/>
      </c>
      <c r="T415" s="28" t="n"/>
      <c r="U415" s="29">
        <f>HYPERLINK(CONCATENATE("https://www.exploit-db.com/search?q=",$B415,"&amp;verified=true"),CONCATENATE("Exploit-DB ",$B415," link"))</f>
        <v/>
      </c>
      <c r="V415" s="28" t="n"/>
      <c r="W415" s="28" t="n"/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27" t="n"/>
      <c r="F416" s="34" t="n"/>
      <c r="G416" s="61">
        <f>HYPERLINK(_xlfn.CONCAT("https://pypi.org/project/",$B416,"/",$F416))</f>
        <v/>
      </c>
      <c r="H416" s="32" t="n"/>
      <c r="I416" s="28" t="n"/>
      <c r="J416" s="53" t="n"/>
      <c r="K416" s="29" t="n"/>
      <c r="L416" s="29">
        <f>HYPERLINK(_xlfn.CONCAT($K416,"/security"))</f>
        <v/>
      </c>
      <c r="M416" s="28" t="n"/>
      <c r="N416" s="28" t="n"/>
      <c r="O416" s="29">
        <f>HYPERLINK(_xlfn.CONCAT("https://nvd.nist.gov/vuln/search/results?form_type=Basic&amp;results_type=overview&amp;query=",$B416,"&amp;search_type=all&amp;isCpeNameSearch=false"),CONCATENATE("NVD NIST ",$B416," link"))</f>
        <v/>
      </c>
      <c r="P416" s="28" t="n"/>
      <c r="Q416" s="29">
        <f>HYPERLINK(CONCATENATE("https://cve.mitre.org/cgi-bin/cvekey.cgi?keyword=",$B416),CONCATENATE("CVE MITRE ",$B416," link"))</f>
        <v/>
      </c>
      <c r="R416" s="28" t="n"/>
      <c r="S416" s="29">
        <f>HYPERLINK(CONCATENATE("https://security.snyk.io/vuln/pip?search=",$B416),CONCATENATE("Snyk ",$B416," link"))</f>
        <v/>
      </c>
      <c r="T416" s="28" t="n"/>
      <c r="U416" s="29">
        <f>HYPERLINK(CONCATENATE("https://www.exploit-db.com/search?q=",$B416,"&amp;verified=true"),CONCATENATE("Exploit-DB ",$B416," link"))</f>
        <v/>
      </c>
      <c r="V416" s="28" t="n"/>
      <c r="W416" s="28" t="n"/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27" t="n"/>
      <c r="F417" s="34" t="n"/>
      <c r="G417" s="61">
        <f>HYPERLINK(_xlfn.CONCAT("https://pypi.org/project/",$B417,"/",$F417))</f>
        <v/>
      </c>
      <c r="H417" s="32" t="n"/>
      <c r="I417" s="28" t="n"/>
      <c r="J417" s="53" t="n"/>
      <c r="K417" s="29" t="n"/>
      <c r="L417" s="29">
        <f>HYPERLINK(_xlfn.CONCAT($K417,"/security"))</f>
        <v/>
      </c>
      <c r="M417" s="28" t="n"/>
      <c r="N417" s="28" t="n"/>
      <c r="O417" s="29">
        <f>HYPERLINK(_xlfn.CONCAT("https://nvd.nist.gov/vuln/search/results?form_type=Basic&amp;results_type=overview&amp;query=",$B417,"&amp;search_type=all&amp;isCpeNameSearch=false"),CONCATENATE("NVD NIST ",$B417," link"))</f>
        <v/>
      </c>
      <c r="P417" s="28" t="n"/>
      <c r="Q417" s="29">
        <f>HYPERLINK(CONCATENATE("https://cve.mitre.org/cgi-bin/cvekey.cgi?keyword=",$B417),CONCATENATE("CVE MITRE ",$B417," link"))</f>
        <v/>
      </c>
      <c r="R417" s="28" t="n"/>
      <c r="S417" s="29">
        <f>HYPERLINK(CONCATENATE("https://security.snyk.io/vuln/pip?search=",$B417),CONCATENATE("Snyk ",$B417," link"))</f>
        <v/>
      </c>
      <c r="T417" s="28" t="n"/>
      <c r="U417" s="29">
        <f>HYPERLINK(CONCATENATE("https://www.exploit-db.com/search?q=",$B417,"&amp;verified=true"),CONCATENATE("Exploit-DB ",$B417," link"))</f>
        <v/>
      </c>
      <c r="V417" s="28" t="n"/>
      <c r="W417" s="28" t="n"/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27" t="n"/>
      <c r="F418" s="34" t="n"/>
      <c r="G418" s="61">
        <f>HYPERLINK(_xlfn.CONCAT("https://pypi.org/project/",$B418,"/",$F418))</f>
        <v/>
      </c>
      <c r="H418" s="32" t="n"/>
      <c r="I418" s="28" t="n"/>
      <c r="J418" s="53" t="n"/>
      <c r="K418" s="29" t="n"/>
      <c r="L418" s="29">
        <f>HYPERLINK(_xlfn.CONCAT($K418,"/security"))</f>
        <v/>
      </c>
      <c r="M418" s="28" t="n"/>
      <c r="N418" s="28" t="n"/>
      <c r="O418" s="29">
        <f>HYPERLINK(_xlfn.CONCAT("https://nvd.nist.gov/vuln/search/results?form_type=Basic&amp;results_type=overview&amp;query=",$B418,"&amp;search_type=all&amp;isCpeNameSearch=false"),CONCATENATE("NVD NIST ",$B418," link"))</f>
        <v/>
      </c>
      <c r="P418" s="28" t="n"/>
      <c r="Q418" s="29">
        <f>HYPERLINK(CONCATENATE("https://cve.mitre.org/cgi-bin/cvekey.cgi?keyword=",$B418),CONCATENATE("CVE MITRE ",$B418," link"))</f>
        <v/>
      </c>
      <c r="R418" s="28" t="n"/>
      <c r="S418" s="29">
        <f>HYPERLINK(CONCATENATE("https://security.snyk.io/vuln/pip?search=",$B418),CONCATENATE("Snyk ",$B418," link"))</f>
        <v/>
      </c>
      <c r="T418" s="28" t="n"/>
      <c r="U418" s="29">
        <f>HYPERLINK(CONCATENATE("https://www.exploit-db.com/search?q=",$B418,"&amp;verified=true"),CONCATENATE("Exploit-DB ",$B418," link"))</f>
        <v/>
      </c>
      <c r="V418" s="28" t="n"/>
      <c r="W418" s="28" t="n"/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27" t="n"/>
      <c r="F419" s="34" t="n"/>
      <c r="G419" s="61">
        <f>HYPERLINK(_xlfn.CONCAT("https://pypi.org/project/",$B419,"/",$F419))</f>
        <v/>
      </c>
      <c r="H419" s="32" t="n"/>
      <c r="I419" s="28" t="n"/>
      <c r="J419" s="53" t="n"/>
      <c r="K419" s="29" t="n"/>
      <c r="L419" s="29">
        <f>HYPERLINK(_xlfn.CONCAT($K419,"/security"))</f>
        <v/>
      </c>
      <c r="M419" s="28" t="n"/>
      <c r="N419" s="28" t="n"/>
      <c r="O419" s="29">
        <f>HYPERLINK(_xlfn.CONCAT("https://nvd.nist.gov/vuln/search/results?form_type=Basic&amp;results_type=overview&amp;query=",$B419,"&amp;search_type=all&amp;isCpeNameSearch=false"),CONCATENATE("NVD NIST ",$B419," link"))</f>
        <v/>
      </c>
      <c r="P419" s="28" t="n"/>
      <c r="Q419" s="29">
        <f>HYPERLINK(CONCATENATE("https://cve.mitre.org/cgi-bin/cvekey.cgi?keyword=",$B419),CONCATENATE("CVE MITRE ",$B419," link"))</f>
        <v/>
      </c>
      <c r="R419" s="28" t="n"/>
      <c r="S419" s="29">
        <f>HYPERLINK(CONCATENATE("https://security.snyk.io/vuln/pip?search=",$B419),CONCATENATE("Snyk ",$B419," link"))</f>
        <v/>
      </c>
      <c r="T419" s="28" t="n"/>
      <c r="U419" s="29">
        <f>HYPERLINK(CONCATENATE("https://www.exploit-db.com/search?q=",$B419,"&amp;verified=true"),CONCATENATE("Exploit-DB ",$B419," link"))</f>
        <v/>
      </c>
      <c r="V419" s="28" t="n"/>
      <c r="W419" s="28" t="n"/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27" t="n"/>
      <c r="F420" s="34" t="n"/>
      <c r="G420" s="61">
        <f>HYPERLINK(_xlfn.CONCAT("https://pypi.org/project/",$B420,"/",$F420))</f>
        <v/>
      </c>
      <c r="H420" s="32" t="n"/>
      <c r="I420" s="28" t="n"/>
      <c r="J420" s="53" t="n"/>
      <c r="K420" s="29" t="n"/>
      <c r="L420" s="29">
        <f>HYPERLINK(_xlfn.CONCAT($K420,"/security"))</f>
        <v/>
      </c>
      <c r="M420" s="28" t="n"/>
      <c r="N420" s="28" t="n"/>
      <c r="O420" s="29">
        <f>HYPERLINK(_xlfn.CONCAT("https://nvd.nist.gov/vuln/search/results?form_type=Basic&amp;results_type=overview&amp;query=",$B420,"&amp;search_type=all&amp;isCpeNameSearch=false"),CONCATENATE("NVD NIST ",$B420," link"))</f>
        <v/>
      </c>
      <c r="P420" s="28" t="n"/>
      <c r="Q420" s="29">
        <f>HYPERLINK(CONCATENATE("https://cve.mitre.org/cgi-bin/cvekey.cgi?keyword=",$B420),CONCATENATE("CVE MITRE ",$B420," link"))</f>
        <v/>
      </c>
      <c r="R420" s="28" t="n"/>
      <c r="S420" s="29">
        <f>HYPERLINK(CONCATENATE("https://security.snyk.io/vuln/pip?search=",$B420),CONCATENATE("Snyk ",$B420," link"))</f>
        <v/>
      </c>
      <c r="T420" s="28" t="n"/>
      <c r="U420" s="29">
        <f>HYPERLINK(CONCATENATE("https://www.exploit-db.com/search?q=",$B420,"&amp;verified=true"),CONCATENATE("Exploit-DB ",$B420," link"))</f>
        <v/>
      </c>
      <c r="V420" s="28" t="n"/>
      <c r="W420" s="28" t="n"/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27" t="n"/>
      <c r="F421" s="34" t="n"/>
      <c r="G421" s="61">
        <f>HYPERLINK(_xlfn.CONCAT("https://pypi.org/project/",$B421,"/",$F421))</f>
        <v/>
      </c>
      <c r="H421" s="32" t="n"/>
      <c r="I421" s="28" t="n"/>
      <c r="J421" s="53" t="n"/>
      <c r="K421" s="29" t="n"/>
      <c r="L421" s="29">
        <f>HYPERLINK(_xlfn.CONCAT($K421,"/security"))</f>
        <v/>
      </c>
      <c r="M421" s="28" t="n"/>
      <c r="N421" s="28" t="n"/>
      <c r="O421" s="29">
        <f>HYPERLINK(_xlfn.CONCAT("https://nvd.nist.gov/vuln/search/results?form_type=Basic&amp;results_type=overview&amp;query=",$B421,"&amp;search_type=all&amp;isCpeNameSearch=false"),CONCATENATE("NVD NIST ",$B421," link"))</f>
        <v/>
      </c>
      <c r="P421" s="28" t="n"/>
      <c r="Q421" s="29">
        <f>HYPERLINK(CONCATENATE("https://cve.mitre.org/cgi-bin/cvekey.cgi?keyword=",$B421),CONCATENATE("CVE MITRE ",$B421," link"))</f>
        <v/>
      </c>
      <c r="R421" s="28" t="n"/>
      <c r="S421" s="29">
        <f>HYPERLINK(CONCATENATE("https://security.snyk.io/vuln/pip?search=",$B421),CONCATENATE("Snyk ",$B421," link"))</f>
        <v/>
      </c>
      <c r="T421" s="28" t="n"/>
      <c r="U421" s="29">
        <f>HYPERLINK(CONCATENATE("https://www.exploit-db.com/search?q=",$B421,"&amp;verified=true"),CONCATENATE("Exploit-DB ",$B421," link"))</f>
        <v/>
      </c>
      <c r="V421" s="28" t="n"/>
      <c r="W421" s="28" t="n"/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27" t="n"/>
      <c r="F422" s="34" t="n"/>
      <c r="G422" s="61">
        <f>HYPERLINK(_xlfn.CONCAT("https://pypi.org/project/",$B422,"/",$F422))</f>
        <v/>
      </c>
      <c r="H422" s="32" t="n"/>
      <c r="I422" s="28" t="n"/>
      <c r="J422" s="53" t="n"/>
      <c r="K422" s="29" t="n"/>
      <c r="L422" s="29">
        <f>HYPERLINK(_xlfn.CONCAT($K422,"/security"))</f>
        <v/>
      </c>
      <c r="M422" s="28" t="n"/>
      <c r="N422" s="28" t="n"/>
      <c r="O422" s="29">
        <f>HYPERLINK(_xlfn.CONCAT("https://nvd.nist.gov/vuln/search/results?form_type=Basic&amp;results_type=overview&amp;query=",$B422,"&amp;search_type=all&amp;isCpeNameSearch=false"),CONCATENATE("NVD NIST ",$B422," link"))</f>
        <v/>
      </c>
      <c r="P422" s="28" t="n"/>
      <c r="Q422" s="29">
        <f>HYPERLINK(CONCATENATE("https://cve.mitre.org/cgi-bin/cvekey.cgi?keyword=",$B422),CONCATENATE("CVE MITRE ",$B422," link"))</f>
        <v/>
      </c>
      <c r="R422" s="28" t="n"/>
      <c r="S422" s="29">
        <f>HYPERLINK(CONCATENATE("https://security.snyk.io/vuln/pip?search=",$B422),CONCATENATE("Snyk ",$B422," link"))</f>
        <v/>
      </c>
      <c r="T422" s="28" t="n"/>
      <c r="U422" s="29">
        <f>HYPERLINK(CONCATENATE("https://www.exploit-db.com/search?q=",$B422,"&amp;verified=true"),CONCATENATE("Exploit-DB ",$B422," link"))</f>
        <v/>
      </c>
      <c r="V422" s="28" t="n"/>
      <c r="W422" s="28" t="n"/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27" t="n"/>
      <c r="F423" s="34" t="n"/>
      <c r="G423" s="61">
        <f>HYPERLINK(_xlfn.CONCAT("https://pypi.org/project/",$B423,"/",$F423))</f>
        <v/>
      </c>
      <c r="H423" s="32" t="n"/>
      <c r="I423" s="28" t="n"/>
      <c r="J423" s="53" t="n"/>
      <c r="K423" s="29" t="n"/>
      <c r="L423" s="29">
        <f>HYPERLINK(_xlfn.CONCAT($K423,"/security"))</f>
        <v/>
      </c>
      <c r="M423" s="28" t="n"/>
      <c r="N423" s="28" t="n"/>
      <c r="O423" s="29">
        <f>HYPERLINK(_xlfn.CONCAT("https://nvd.nist.gov/vuln/search/results?form_type=Basic&amp;results_type=overview&amp;query=",$B423,"&amp;search_type=all&amp;isCpeNameSearch=false"),CONCATENATE("NVD NIST ",$B423," link"))</f>
        <v/>
      </c>
      <c r="P423" s="28" t="n"/>
      <c r="Q423" s="29">
        <f>HYPERLINK(CONCATENATE("https://cve.mitre.org/cgi-bin/cvekey.cgi?keyword=",$B423),CONCATENATE("CVE MITRE ",$B423," link"))</f>
        <v/>
      </c>
      <c r="R423" s="28" t="n"/>
      <c r="S423" s="29">
        <f>HYPERLINK(CONCATENATE("https://security.snyk.io/vuln/pip?search=",$B423),CONCATENATE("Snyk ",$B423," link"))</f>
        <v/>
      </c>
      <c r="T423" s="28" t="n"/>
      <c r="U423" s="29">
        <f>HYPERLINK(CONCATENATE("https://www.exploit-db.com/search?q=",$B423,"&amp;verified=true"),CONCATENATE("Exploit-DB ",$B423," link"))</f>
        <v/>
      </c>
      <c r="V423" s="28" t="n"/>
      <c r="W423" s="28" t="n"/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27" t="n"/>
      <c r="F424" s="34" t="n"/>
      <c r="G424" s="61">
        <f>HYPERLINK(_xlfn.CONCAT("https://pypi.org/project/",$B424,"/",$F424))</f>
        <v/>
      </c>
      <c r="H424" s="32" t="n"/>
      <c r="I424" s="28" t="n"/>
      <c r="J424" s="53" t="n"/>
      <c r="K424" s="29" t="n"/>
      <c r="L424" s="29">
        <f>HYPERLINK(_xlfn.CONCAT($K424,"/security"))</f>
        <v/>
      </c>
      <c r="M424" s="28" t="n"/>
      <c r="N424" s="28" t="n"/>
      <c r="O424" s="29">
        <f>HYPERLINK(_xlfn.CONCAT("https://nvd.nist.gov/vuln/search/results?form_type=Basic&amp;results_type=overview&amp;query=",$B424,"&amp;search_type=all&amp;isCpeNameSearch=false"),CONCATENATE("NVD NIST ",$B424," link"))</f>
        <v/>
      </c>
      <c r="P424" s="28" t="n"/>
      <c r="Q424" s="29">
        <f>HYPERLINK(CONCATENATE("https://cve.mitre.org/cgi-bin/cvekey.cgi?keyword=",$B424),CONCATENATE("CVE MITRE ",$B424," link"))</f>
        <v/>
      </c>
      <c r="R424" s="28" t="n"/>
      <c r="S424" s="29">
        <f>HYPERLINK(CONCATENATE("https://security.snyk.io/vuln/pip?search=",$B424),CONCATENATE("Snyk ",$B424," link"))</f>
        <v/>
      </c>
      <c r="T424" s="28" t="n"/>
      <c r="U424" s="29">
        <f>HYPERLINK(CONCATENATE("https://www.exploit-db.com/search?q=",$B424,"&amp;verified=true"),CONCATENATE("Exploit-DB ",$B424," link"))</f>
        <v/>
      </c>
      <c r="V424" s="28" t="n"/>
      <c r="W424" s="28" t="n"/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27" t="n"/>
      <c r="F425" s="34" t="n"/>
      <c r="G425" s="61">
        <f>HYPERLINK(_xlfn.CONCAT("https://pypi.org/project/",$B425,"/",$F425))</f>
        <v/>
      </c>
      <c r="H425" s="32" t="n"/>
      <c r="I425" s="28" t="n"/>
      <c r="J425" s="53" t="n"/>
      <c r="K425" s="29" t="n"/>
      <c r="L425" s="29">
        <f>HYPERLINK(_xlfn.CONCAT($K425,"/security"))</f>
        <v/>
      </c>
      <c r="M425" s="28" t="n"/>
      <c r="N425" s="28" t="n"/>
      <c r="O425" s="29">
        <f>HYPERLINK(_xlfn.CONCAT("https://nvd.nist.gov/vuln/search/results?form_type=Basic&amp;results_type=overview&amp;query=",$B425,"&amp;search_type=all&amp;isCpeNameSearch=false"),CONCATENATE("NVD NIST ",$B425," link"))</f>
        <v/>
      </c>
      <c r="P425" s="28" t="n"/>
      <c r="Q425" s="29">
        <f>HYPERLINK(CONCATENATE("https://cve.mitre.org/cgi-bin/cvekey.cgi?keyword=",$B425),CONCATENATE("CVE MITRE ",$B425," link"))</f>
        <v/>
      </c>
      <c r="R425" s="28" t="n"/>
      <c r="S425" s="29">
        <f>HYPERLINK(CONCATENATE("https://security.snyk.io/vuln/pip?search=",$B425),CONCATENATE("Snyk ",$B425," link"))</f>
        <v/>
      </c>
      <c r="T425" s="28" t="n"/>
      <c r="U425" s="29">
        <f>HYPERLINK(CONCATENATE("https://www.exploit-db.com/search?q=",$B425,"&amp;verified=true"),CONCATENATE("Exploit-DB ",$B425," link"))</f>
        <v/>
      </c>
      <c r="V425" s="28" t="n"/>
      <c r="W425" s="28" t="n"/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27" t="n"/>
      <c r="F426" s="34" t="n"/>
      <c r="G426" s="61">
        <f>HYPERLINK(_xlfn.CONCAT("https://pypi.org/project/",$B426,"/",$F426))</f>
        <v/>
      </c>
      <c r="H426" s="32" t="n"/>
      <c r="I426" s="28" t="n"/>
      <c r="J426" s="53" t="n"/>
      <c r="K426" s="29" t="n"/>
      <c r="L426" s="29">
        <f>HYPERLINK(_xlfn.CONCAT($K426,"/security"))</f>
        <v/>
      </c>
      <c r="M426" s="28" t="n"/>
      <c r="N426" s="28" t="n"/>
      <c r="O426" s="29">
        <f>HYPERLINK(_xlfn.CONCAT("https://nvd.nist.gov/vuln/search/results?form_type=Basic&amp;results_type=overview&amp;query=",$B426,"&amp;search_type=all&amp;isCpeNameSearch=false"),CONCATENATE("NVD NIST ",$B426," link"))</f>
        <v/>
      </c>
      <c r="P426" s="28" t="n"/>
      <c r="Q426" s="29">
        <f>HYPERLINK(CONCATENATE("https://cve.mitre.org/cgi-bin/cvekey.cgi?keyword=",$B426),CONCATENATE("CVE MITRE ",$B426," link"))</f>
        <v/>
      </c>
      <c r="R426" s="28" t="n"/>
      <c r="S426" s="29">
        <f>HYPERLINK(CONCATENATE("https://security.snyk.io/vuln/pip?search=",$B426),CONCATENATE("Snyk ",$B426," link"))</f>
        <v/>
      </c>
      <c r="T426" s="28" t="n"/>
      <c r="U426" s="29">
        <f>HYPERLINK(CONCATENATE("https://www.exploit-db.com/search?q=",$B426,"&amp;verified=true"),CONCATENATE("Exploit-DB ",$B426," link"))</f>
        <v/>
      </c>
      <c r="V426" s="28" t="n"/>
      <c r="W426" s="28" t="n"/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27" t="n"/>
      <c r="F427" s="34" t="n"/>
      <c r="G427" s="61">
        <f>HYPERLINK(_xlfn.CONCAT("https://pypi.org/project/",$B427,"/",$F427))</f>
        <v/>
      </c>
      <c r="H427" s="32" t="n"/>
      <c r="I427" s="28" t="n"/>
      <c r="J427" s="53" t="n"/>
      <c r="K427" s="29" t="n"/>
      <c r="L427" s="29">
        <f>HYPERLINK(_xlfn.CONCAT($K427,"/security"))</f>
        <v/>
      </c>
      <c r="M427" s="28" t="n"/>
      <c r="N427" s="28" t="n"/>
      <c r="O427" s="29">
        <f>HYPERLINK(_xlfn.CONCAT("https://nvd.nist.gov/vuln/search/results?form_type=Basic&amp;results_type=overview&amp;query=",$B427,"&amp;search_type=all&amp;isCpeNameSearch=false"),CONCATENATE("NVD NIST ",$B427," link"))</f>
        <v/>
      </c>
      <c r="P427" s="28" t="n"/>
      <c r="Q427" s="29">
        <f>HYPERLINK(CONCATENATE("https://cve.mitre.org/cgi-bin/cvekey.cgi?keyword=",$B427),CONCATENATE("CVE MITRE ",$B427," link"))</f>
        <v/>
      </c>
      <c r="R427" s="28" t="n"/>
      <c r="S427" s="29">
        <f>HYPERLINK(CONCATENATE("https://security.snyk.io/vuln/pip?search=",$B427),CONCATENATE("Snyk ",$B427," link"))</f>
        <v/>
      </c>
      <c r="T427" s="28" t="n"/>
      <c r="U427" s="29">
        <f>HYPERLINK(CONCATENATE("https://www.exploit-db.com/search?q=",$B427,"&amp;verified=true"),CONCATENATE("Exploit-DB ",$B427," link"))</f>
        <v/>
      </c>
      <c r="V427" s="28" t="n"/>
      <c r="W427" s="28" t="n"/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27" t="n"/>
      <c r="F428" s="34" t="n"/>
      <c r="G428" s="61">
        <f>HYPERLINK(_xlfn.CONCAT("https://pypi.org/project/",$B428,"/",$F428))</f>
        <v/>
      </c>
      <c r="H428" s="32" t="n"/>
      <c r="I428" s="28" t="n"/>
      <c r="J428" s="53" t="n"/>
      <c r="K428" s="29" t="n"/>
      <c r="L428" s="29">
        <f>HYPERLINK(_xlfn.CONCAT($K428,"/security"))</f>
        <v/>
      </c>
      <c r="M428" s="28" t="n"/>
      <c r="N428" s="28" t="n"/>
      <c r="O428" s="29">
        <f>HYPERLINK(_xlfn.CONCAT("https://nvd.nist.gov/vuln/search/results?form_type=Basic&amp;results_type=overview&amp;query=",$B428,"&amp;search_type=all&amp;isCpeNameSearch=false"),CONCATENATE("NVD NIST ",$B428," link"))</f>
        <v/>
      </c>
      <c r="P428" s="28" t="n"/>
      <c r="Q428" s="29">
        <f>HYPERLINK(CONCATENATE("https://cve.mitre.org/cgi-bin/cvekey.cgi?keyword=",$B428),CONCATENATE("CVE MITRE ",$B428," link"))</f>
        <v/>
      </c>
      <c r="R428" s="28" t="n"/>
      <c r="S428" s="29">
        <f>HYPERLINK(CONCATENATE("https://security.snyk.io/vuln/pip?search=",$B428),CONCATENATE("Snyk ",$B428," link"))</f>
        <v/>
      </c>
      <c r="T428" s="28" t="n"/>
      <c r="U428" s="29">
        <f>HYPERLINK(CONCATENATE("https://www.exploit-db.com/search?q=",$B428,"&amp;verified=true"),CONCATENATE("Exploit-DB ",$B428," link"))</f>
        <v/>
      </c>
      <c r="V428" s="28" t="n"/>
      <c r="W428" s="28" t="n"/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27" t="n"/>
      <c r="F429" s="34" t="n"/>
      <c r="G429" s="61">
        <f>HYPERLINK(_xlfn.CONCAT("https://pypi.org/project/",$B429,"/",$F429))</f>
        <v/>
      </c>
      <c r="H429" s="32" t="n"/>
      <c r="I429" s="28" t="n"/>
      <c r="J429" s="53" t="n"/>
      <c r="K429" s="29" t="n"/>
      <c r="L429" s="29">
        <f>HYPERLINK(_xlfn.CONCAT($K429,"/security"))</f>
        <v/>
      </c>
      <c r="M429" s="28" t="n"/>
      <c r="N429" s="28" t="n"/>
      <c r="O429" s="29">
        <f>HYPERLINK(_xlfn.CONCAT("https://nvd.nist.gov/vuln/search/results?form_type=Basic&amp;results_type=overview&amp;query=",$B429,"&amp;search_type=all&amp;isCpeNameSearch=false"),CONCATENATE("NVD NIST ",$B429," link"))</f>
        <v/>
      </c>
      <c r="P429" s="28" t="n"/>
      <c r="Q429" s="29">
        <f>HYPERLINK(CONCATENATE("https://cve.mitre.org/cgi-bin/cvekey.cgi?keyword=",$B429),CONCATENATE("CVE MITRE ",$B429," link"))</f>
        <v/>
      </c>
      <c r="R429" s="28" t="n"/>
      <c r="S429" s="29">
        <f>HYPERLINK(CONCATENATE("https://security.snyk.io/vuln/pip?search=",$B429),CONCATENATE("Snyk ",$B429," link"))</f>
        <v/>
      </c>
      <c r="T429" s="28" t="n"/>
      <c r="U429" s="29">
        <f>HYPERLINK(CONCATENATE("https://www.exploit-db.com/search?q=",$B429,"&amp;verified=true"),CONCATENATE("Exploit-DB ",$B429," link"))</f>
        <v/>
      </c>
      <c r="V429" s="28" t="n"/>
      <c r="W429" s="28" t="n"/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27" t="n"/>
      <c r="F430" s="34" t="n"/>
      <c r="G430" s="61">
        <f>HYPERLINK(_xlfn.CONCAT("https://pypi.org/project/",$B430,"/",$F430))</f>
        <v/>
      </c>
      <c r="H430" s="32" t="n"/>
      <c r="I430" s="28" t="n"/>
      <c r="J430" s="53" t="n"/>
      <c r="K430" s="29" t="n"/>
      <c r="L430" s="29">
        <f>HYPERLINK(_xlfn.CONCAT($K430,"/security"))</f>
        <v/>
      </c>
      <c r="M430" s="28" t="n"/>
      <c r="N430" s="28" t="n"/>
      <c r="O430" s="29">
        <f>HYPERLINK(_xlfn.CONCAT("https://nvd.nist.gov/vuln/search/results?form_type=Basic&amp;results_type=overview&amp;query=",$B430,"&amp;search_type=all&amp;isCpeNameSearch=false"),CONCATENATE("NVD NIST ",$B430," link"))</f>
        <v/>
      </c>
      <c r="P430" s="28" t="n"/>
      <c r="Q430" s="29">
        <f>HYPERLINK(CONCATENATE("https://cve.mitre.org/cgi-bin/cvekey.cgi?keyword=",$B430),CONCATENATE("CVE MITRE ",$B430," link"))</f>
        <v/>
      </c>
      <c r="R430" s="28" t="n"/>
      <c r="S430" s="29">
        <f>HYPERLINK(CONCATENATE("https://security.snyk.io/vuln/pip?search=",$B430),CONCATENATE("Snyk ",$B430," link"))</f>
        <v/>
      </c>
      <c r="T430" s="28" t="n"/>
      <c r="U430" s="29">
        <f>HYPERLINK(CONCATENATE("https://www.exploit-db.com/search?q=",$B430,"&amp;verified=true"),CONCATENATE("Exploit-DB ",$B430," link"))</f>
        <v/>
      </c>
      <c r="V430" s="28" t="n"/>
      <c r="W430" s="28" t="n"/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27" t="n"/>
      <c r="F431" s="34" t="n"/>
      <c r="G431" s="61">
        <f>HYPERLINK(_xlfn.CONCAT("https://pypi.org/project/",$B431,"/",$F431))</f>
        <v/>
      </c>
      <c r="H431" s="32" t="n"/>
      <c r="I431" s="28" t="n"/>
      <c r="J431" s="53" t="n"/>
      <c r="K431" s="29" t="n"/>
      <c r="L431" s="29">
        <f>HYPERLINK(_xlfn.CONCAT($K431,"/security"))</f>
        <v/>
      </c>
      <c r="M431" s="28" t="n"/>
      <c r="N431" s="28" t="n"/>
      <c r="O431" s="29">
        <f>HYPERLINK(_xlfn.CONCAT("https://nvd.nist.gov/vuln/search/results?form_type=Basic&amp;results_type=overview&amp;query=",$B431,"&amp;search_type=all&amp;isCpeNameSearch=false"),CONCATENATE("NVD NIST ",$B431," link"))</f>
        <v/>
      </c>
      <c r="P431" s="28" t="n"/>
      <c r="Q431" s="29">
        <f>HYPERLINK(CONCATENATE("https://cve.mitre.org/cgi-bin/cvekey.cgi?keyword=",$B431),CONCATENATE("CVE MITRE ",$B431," link"))</f>
        <v/>
      </c>
      <c r="R431" s="28" t="n"/>
      <c r="S431" s="29">
        <f>HYPERLINK(CONCATENATE("https://security.snyk.io/vuln/pip?search=",$B431),CONCATENATE("Snyk ",$B431," link"))</f>
        <v/>
      </c>
      <c r="T431" s="28" t="n"/>
      <c r="U431" s="29">
        <f>HYPERLINK(CONCATENATE("https://www.exploit-db.com/search?q=",$B431,"&amp;verified=true"),CONCATENATE("Exploit-DB ",$B431," link"))</f>
        <v/>
      </c>
      <c r="V431" s="28" t="n"/>
      <c r="W431" s="28" t="n"/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27" t="n"/>
      <c r="F432" s="34" t="n"/>
      <c r="G432" s="61">
        <f>HYPERLINK(_xlfn.CONCAT("https://pypi.org/project/",$B432,"/",$F432))</f>
        <v/>
      </c>
      <c r="H432" s="32" t="n"/>
      <c r="I432" s="28" t="n"/>
      <c r="J432" s="53" t="n"/>
      <c r="K432" s="29" t="n"/>
      <c r="L432" s="29">
        <f>HYPERLINK(_xlfn.CONCAT($K432,"/security"))</f>
        <v/>
      </c>
      <c r="M432" s="28" t="n"/>
      <c r="N432" s="28" t="n"/>
      <c r="O432" s="29">
        <f>HYPERLINK(_xlfn.CONCAT("https://nvd.nist.gov/vuln/search/results?form_type=Basic&amp;results_type=overview&amp;query=",$B432,"&amp;search_type=all&amp;isCpeNameSearch=false"),CONCATENATE("NVD NIST ",$B432," link"))</f>
        <v/>
      </c>
      <c r="P432" s="28" t="n"/>
      <c r="Q432" s="29">
        <f>HYPERLINK(CONCATENATE("https://cve.mitre.org/cgi-bin/cvekey.cgi?keyword=",$B432),CONCATENATE("CVE MITRE ",$B432," link"))</f>
        <v/>
      </c>
      <c r="R432" s="28" t="n"/>
      <c r="S432" s="29">
        <f>HYPERLINK(CONCATENATE("https://security.snyk.io/vuln/pip?search=",$B432),CONCATENATE("Snyk ",$B432," link"))</f>
        <v/>
      </c>
      <c r="T432" s="28" t="n"/>
      <c r="U432" s="29">
        <f>HYPERLINK(CONCATENATE("https://www.exploit-db.com/search?q=",$B432,"&amp;verified=true"),CONCATENATE("Exploit-DB ",$B432," link"))</f>
        <v/>
      </c>
      <c r="V432" s="28" t="n"/>
      <c r="W432" s="28" t="n"/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27" t="n"/>
      <c r="F433" s="34" t="n"/>
      <c r="G433" s="61">
        <f>HYPERLINK(_xlfn.CONCAT("https://pypi.org/project/",$B433,"/",$F433))</f>
        <v/>
      </c>
      <c r="H433" s="32" t="n"/>
      <c r="I433" s="28" t="n"/>
      <c r="J433" s="53" t="n"/>
      <c r="K433" s="29" t="n"/>
      <c r="L433" s="29">
        <f>HYPERLINK(_xlfn.CONCAT($K433,"/security"))</f>
        <v/>
      </c>
      <c r="M433" s="28" t="n"/>
      <c r="N433" s="28" t="n"/>
      <c r="O433" s="29">
        <f>HYPERLINK(_xlfn.CONCAT("https://nvd.nist.gov/vuln/search/results?form_type=Basic&amp;results_type=overview&amp;query=",$B433,"&amp;search_type=all&amp;isCpeNameSearch=false"),CONCATENATE("NVD NIST ",$B433," link"))</f>
        <v/>
      </c>
      <c r="P433" s="28" t="n"/>
      <c r="Q433" s="29">
        <f>HYPERLINK(CONCATENATE("https://cve.mitre.org/cgi-bin/cvekey.cgi?keyword=",$B433),CONCATENATE("CVE MITRE ",$B433," link"))</f>
        <v/>
      </c>
      <c r="R433" s="28" t="n"/>
      <c r="S433" s="29">
        <f>HYPERLINK(CONCATENATE("https://security.snyk.io/vuln/pip?search=",$B433),CONCATENATE("Snyk ",$B433," link"))</f>
        <v/>
      </c>
      <c r="T433" s="28" t="n"/>
      <c r="U433" s="29">
        <f>HYPERLINK(CONCATENATE("https://www.exploit-db.com/search?q=",$B433,"&amp;verified=true"),CONCATENATE("Exploit-DB ",$B433," link"))</f>
        <v/>
      </c>
      <c r="V433" s="28" t="n"/>
      <c r="W433" s="28" t="n"/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27" t="n"/>
      <c r="F434" s="34" t="n"/>
      <c r="G434" s="61">
        <f>HYPERLINK(_xlfn.CONCAT("https://pypi.org/project/",$B434,"/",$F434))</f>
        <v/>
      </c>
      <c r="H434" s="32" t="n"/>
      <c r="I434" s="28" t="n"/>
      <c r="J434" s="53" t="n"/>
      <c r="K434" s="29" t="n"/>
      <c r="L434" s="29">
        <f>HYPERLINK(_xlfn.CONCAT($K434,"/security"))</f>
        <v/>
      </c>
      <c r="M434" s="28" t="n"/>
      <c r="N434" s="28" t="n"/>
      <c r="O434" s="29">
        <f>HYPERLINK(_xlfn.CONCAT("https://nvd.nist.gov/vuln/search/results?form_type=Basic&amp;results_type=overview&amp;query=",$B434,"&amp;search_type=all&amp;isCpeNameSearch=false"),CONCATENATE("NVD NIST ",$B434," link"))</f>
        <v/>
      </c>
      <c r="P434" s="28" t="n"/>
      <c r="Q434" s="29">
        <f>HYPERLINK(CONCATENATE("https://cve.mitre.org/cgi-bin/cvekey.cgi?keyword=",$B434),CONCATENATE("CVE MITRE ",$B434," link"))</f>
        <v/>
      </c>
      <c r="R434" s="28" t="n"/>
      <c r="S434" s="29">
        <f>HYPERLINK(CONCATENATE("https://security.snyk.io/vuln/pip?search=",$B434),CONCATENATE("Snyk ",$B434," link"))</f>
        <v/>
      </c>
      <c r="T434" s="28" t="n"/>
      <c r="U434" s="29">
        <f>HYPERLINK(CONCATENATE("https://www.exploit-db.com/search?q=",$B434,"&amp;verified=true"),CONCATENATE("Exploit-DB ",$B434," link"))</f>
        <v/>
      </c>
      <c r="V434" s="28" t="n"/>
      <c r="W434" s="28" t="n"/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27" t="n"/>
      <c r="F435" s="34" t="n"/>
      <c r="G435" s="61">
        <f>HYPERLINK(_xlfn.CONCAT("https://pypi.org/project/",$B435,"/",$F435))</f>
        <v/>
      </c>
      <c r="H435" s="32" t="n"/>
      <c r="I435" s="28" t="n"/>
      <c r="J435" s="53" t="n"/>
      <c r="K435" s="29" t="n"/>
      <c r="L435" s="29">
        <f>HYPERLINK(_xlfn.CONCAT($K435,"/security"))</f>
        <v/>
      </c>
      <c r="M435" s="28" t="n"/>
      <c r="N435" s="28" t="n"/>
      <c r="O435" s="29">
        <f>HYPERLINK(_xlfn.CONCAT("https://nvd.nist.gov/vuln/search/results?form_type=Basic&amp;results_type=overview&amp;query=",$B435,"&amp;search_type=all&amp;isCpeNameSearch=false"),CONCATENATE("NVD NIST ",$B435," link"))</f>
        <v/>
      </c>
      <c r="P435" s="28" t="n"/>
      <c r="Q435" s="29">
        <f>HYPERLINK(CONCATENATE("https://cve.mitre.org/cgi-bin/cvekey.cgi?keyword=",$B435),CONCATENATE("CVE MITRE ",$B435," link"))</f>
        <v/>
      </c>
      <c r="R435" s="28" t="n"/>
      <c r="S435" s="29">
        <f>HYPERLINK(CONCATENATE("https://security.snyk.io/vuln/pip?search=",$B435),CONCATENATE("Snyk ",$B435," link"))</f>
        <v/>
      </c>
      <c r="T435" s="28" t="n"/>
      <c r="U435" s="29">
        <f>HYPERLINK(CONCATENATE("https://www.exploit-db.com/search?q=",$B435,"&amp;verified=true"),CONCATENATE("Exploit-DB ",$B435," link"))</f>
        <v/>
      </c>
      <c r="V435" s="28" t="n"/>
      <c r="W435" s="28" t="n"/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27" t="n"/>
      <c r="F436" s="34" t="n"/>
      <c r="G436" s="61">
        <f>HYPERLINK(_xlfn.CONCAT("https://pypi.org/project/",$B436,"/",$F436))</f>
        <v/>
      </c>
      <c r="H436" s="32" t="n"/>
      <c r="I436" s="28" t="n"/>
      <c r="J436" s="53" t="n"/>
      <c r="K436" s="29" t="n"/>
      <c r="L436" s="29">
        <f>HYPERLINK(_xlfn.CONCAT($K436,"/security"))</f>
        <v/>
      </c>
      <c r="M436" s="28" t="n"/>
      <c r="N436" s="28" t="n"/>
      <c r="O436" s="29">
        <f>HYPERLINK(_xlfn.CONCAT("https://nvd.nist.gov/vuln/search/results?form_type=Basic&amp;results_type=overview&amp;query=",$B436,"&amp;search_type=all&amp;isCpeNameSearch=false"),CONCATENATE("NVD NIST ",$B436," link"))</f>
        <v/>
      </c>
      <c r="P436" s="28" t="n"/>
      <c r="Q436" s="29">
        <f>HYPERLINK(CONCATENATE("https://cve.mitre.org/cgi-bin/cvekey.cgi?keyword=",$B436),CONCATENATE("CVE MITRE ",$B436," link"))</f>
        <v/>
      </c>
      <c r="R436" s="28" t="n"/>
      <c r="S436" s="29">
        <f>HYPERLINK(CONCATENATE("https://security.snyk.io/vuln/pip?search=",$B436),CONCATENATE("Snyk ",$B436," link"))</f>
        <v/>
      </c>
      <c r="T436" s="28" t="n"/>
      <c r="U436" s="29">
        <f>HYPERLINK(CONCATENATE("https://www.exploit-db.com/search?q=",$B436,"&amp;verified=true"),CONCATENATE("Exploit-DB ",$B436," link"))</f>
        <v/>
      </c>
      <c r="V436" s="28" t="n"/>
      <c r="W436" s="28" t="n"/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27" t="n"/>
      <c r="F437" s="34" t="n"/>
      <c r="G437" s="61">
        <f>HYPERLINK(_xlfn.CONCAT("https://pypi.org/project/",$B437,"/",$F437))</f>
        <v/>
      </c>
      <c r="H437" s="32" t="n"/>
      <c r="I437" s="28" t="n"/>
      <c r="J437" s="53" t="n"/>
      <c r="K437" s="29" t="n"/>
      <c r="L437" s="29">
        <f>HYPERLINK(_xlfn.CONCAT($K437,"/security"))</f>
        <v/>
      </c>
      <c r="M437" s="28" t="n"/>
      <c r="N437" s="28" t="n"/>
      <c r="O437" s="29">
        <f>HYPERLINK(_xlfn.CONCAT("https://nvd.nist.gov/vuln/search/results?form_type=Basic&amp;results_type=overview&amp;query=",$B437,"&amp;search_type=all&amp;isCpeNameSearch=false"),CONCATENATE("NVD NIST ",$B437," link"))</f>
        <v/>
      </c>
      <c r="P437" s="28" t="n"/>
      <c r="Q437" s="29">
        <f>HYPERLINK(CONCATENATE("https://cve.mitre.org/cgi-bin/cvekey.cgi?keyword=",$B437),CONCATENATE("CVE MITRE ",$B437," link"))</f>
        <v/>
      </c>
      <c r="R437" s="28" t="n"/>
      <c r="S437" s="29">
        <f>HYPERLINK(CONCATENATE("https://security.snyk.io/vuln/pip?search=",$B437),CONCATENATE("Snyk ",$B437," link"))</f>
        <v/>
      </c>
      <c r="T437" s="28" t="n"/>
      <c r="U437" s="29">
        <f>HYPERLINK(CONCATENATE("https://www.exploit-db.com/search?q=",$B437,"&amp;verified=true"),CONCATENATE("Exploit-DB ",$B437," link"))</f>
        <v/>
      </c>
      <c r="V437" s="28" t="n"/>
      <c r="W437" s="28" t="n"/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27" t="n"/>
      <c r="F438" s="34" t="n"/>
      <c r="G438" s="61">
        <f>HYPERLINK(_xlfn.CONCAT("https://pypi.org/project/",$B438,"/",$F438))</f>
        <v/>
      </c>
      <c r="H438" s="32" t="n"/>
      <c r="I438" s="28" t="n"/>
      <c r="J438" s="53" t="n"/>
      <c r="K438" s="29" t="n"/>
      <c r="L438" s="29">
        <f>HYPERLINK(_xlfn.CONCAT($K438,"/security"))</f>
        <v/>
      </c>
      <c r="M438" s="28" t="n"/>
      <c r="N438" s="28" t="n"/>
      <c r="O438" s="29">
        <f>HYPERLINK(_xlfn.CONCAT("https://nvd.nist.gov/vuln/search/results?form_type=Basic&amp;results_type=overview&amp;query=",$B438,"&amp;search_type=all&amp;isCpeNameSearch=false"),CONCATENATE("NVD NIST ",$B438," link"))</f>
        <v/>
      </c>
      <c r="P438" s="28" t="n"/>
      <c r="Q438" s="29">
        <f>HYPERLINK(CONCATENATE("https://cve.mitre.org/cgi-bin/cvekey.cgi?keyword=",$B438),CONCATENATE("CVE MITRE ",$B438," link"))</f>
        <v/>
      </c>
      <c r="R438" s="28" t="n"/>
      <c r="S438" s="29">
        <f>HYPERLINK(CONCATENATE("https://security.snyk.io/vuln/pip?search=",$B438),CONCATENATE("Snyk ",$B438," link"))</f>
        <v/>
      </c>
      <c r="T438" s="28" t="n"/>
      <c r="U438" s="29">
        <f>HYPERLINK(CONCATENATE("https://www.exploit-db.com/search?q=",$B438,"&amp;verified=true"),CONCATENATE("Exploit-DB ",$B438," link"))</f>
        <v/>
      </c>
      <c r="V438" s="28" t="n"/>
      <c r="W438" s="28" t="n"/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27" t="n"/>
      <c r="F439" s="34" t="n"/>
      <c r="G439" s="61">
        <f>HYPERLINK(_xlfn.CONCAT("https://pypi.org/project/",$B439,"/",$F439))</f>
        <v/>
      </c>
      <c r="H439" s="32" t="n"/>
      <c r="I439" s="28" t="n"/>
      <c r="J439" s="53" t="n"/>
      <c r="K439" s="29" t="n"/>
      <c r="L439" s="29">
        <f>HYPERLINK(_xlfn.CONCAT($K439,"/security"))</f>
        <v/>
      </c>
      <c r="M439" s="28" t="n"/>
      <c r="N439" s="28" t="n"/>
      <c r="O439" s="29">
        <f>HYPERLINK(_xlfn.CONCAT("https://nvd.nist.gov/vuln/search/results?form_type=Basic&amp;results_type=overview&amp;query=",$B439,"&amp;search_type=all&amp;isCpeNameSearch=false"),CONCATENATE("NVD NIST ",$B439," link"))</f>
        <v/>
      </c>
      <c r="P439" s="28" t="n"/>
      <c r="Q439" s="29">
        <f>HYPERLINK(CONCATENATE("https://cve.mitre.org/cgi-bin/cvekey.cgi?keyword=",$B439),CONCATENATE("CVE MITRE ",$B439," link"))</f>
        <v/>
      </c>
      <c r="R439" s="28" t="n"/>
      <c r="S439" s="29">
        <f>HYPERLINK(CONCATENATE("https://security.snyk.io/vuln/pip?search=",$B439),CONCATENATE("Snyk ",$B439," link"))</f>
        <v/>
      </c>
      <c r="T439" s="28" t="n"/>
      <c r="U439" s="29">
        <f>HYPERLINK(CONCATENATE("https://www.exploit-db.com/search?q=",$B439,"&amp;verified=true"),CONCATENATE("Exploit-DB ",$B439," link"))</f>
        <v/>
      </c>
      <c r="V439" s="28" t="n"/>
      <c r="W439" s="28" t="n"/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27" t="n"/>
      <c r="F440" s="34" t="n"/>
      <c r="G440" s="61">
        <f>HYPERLINK(_xlfn.CONCAT("https://pypi.org/project/",$B440,"/",$F440))</f>
        <v/>
      </c>
      <c r="H440" s="32" t="n"/>
      <c r="I440" s="28" t="n"/>
      <c r="J440" s="53" t="n"/>
      <c r="K440" s="29" t="n"/>
      <c r="L440" s="29">
        <f>HYPERLINK(_xlfn.CONCAT($K440,"/security"))</f>
        <v/>
      </c>
      <c r="M440" s="28" t="n"/>
      <c r="N440" s="28" t="n"/>
      <c r="O440" s="29">
        <f>HYPERLINK(_xlfn.CONCAT("https://nvd.nist.gov/vuln/search/results?form_type=Basic&amp;results_type=overview&amp;query=",$B440,"&amp;search_type=all&amp;isCpeNameSearch=false"),CONCATENATE("NVD NIST ",$B440," link"))</f>
        <v/>
      </c>
      <c r="P440" s="28" t="n"/>
      <c r="Q440" s="29">
        <f>HYPERLINK(CONCATENATE("https://cve.mitre.org/cgi-bin/cvekey.cgi?keyword=",$B440),CONCATENATE("CVE MITRE ",$B440," link"))</f>
        <v/>
      </c>
      <c r="R440" s="28" t="n"/>
      <c r="S440" s="29">
        <f>HYPERLINK(CONCATENATE("https://security.snyk.io/vuln/pip?search=",$B440),CONCATENATE("Snyk ",$B440," link"))</f>
        <v/>
      </c>
      <c r="T440" s="28" t="n"/>
      <c r="U440" s="29">
        <f>HYPERLINK(CONCATENATE("https://www.exploit-db.com/search?q=",$B440,"&amp;verified=true"),CONCATENATE("Exploit-DB ",$B440," link"))</f>
        <v/>
      </c>
      <c r="V440" s="28" t="n"/>
      <c r="W440" s="28" t="n"/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27" t="n"/>
      <c r="F441" s="34" t="n"/>
      <c r="G441" s="61">
        <f>HYPERLINK(_xlfn.CONCAT("https://pypi.org/project/",$B441,"/",$F441))</f>
        <v/>
      </c>
      <c r="H441" s="32" t="n"/>
      <c r="I441" s="28" t="n"/>
      <c r="J441" s="53" t="n"/>
      <c r="K441" s="29" t="n"/>
      <c r="L441" s="29">
        <f>HYPERLINK(_xlfn.CONCAT($K441,"/security"))</f>
        <v/>
      </c>
      <c r="M441" s="28" t="n"/>
      <c r="N441" s="28" t="n"/>
      <c r="O441" s="29">
        <f>HYPERLINK(_xlfn.CONCAT("https://nvd.nist.gov/vuln/search/results?form_type=Basic&amp;results_type=overview&amp;query=",$B441,"&amp;search_type=all&amp;isCpeNameSearch=false"),CONCATENATE("NVD NIST ",$B441," link"))</f>
        <v/>
      </c>
      <c r="P441" s="28" t="n"/>
      <c r="Q441" s="29">
        <f>HYPERLINK(CONCATENATE("https://cve.mitre.org/cgi-bin/cvekey.cgi?keyword=",$B441),CONCATENATE("CVE MITRE ",$B441," link"))</f>
        <v/>
      </c>
      <c r="R441" s="28" t="n"/>
      <c r="S441" s="29">
        <f>HYPERLINK(CONCATENATE("https://security.snyk.io/vuln/pip?search=",$B441),CONCATENATE("Snyk ",$B441," link"))</f>
        <v/>
      </c>
      <c r="T441" s="28" t="n"/>
      <c r="U441" s="29">
        <f>HYPERLINK(CONCATENATE("https://www.exploit-db.com/search?q=",$B441,"&amp;verified=true"),CONCATENATE("Exploit-DB ",$B441," link"))</f>
        <v/>
      </c>
      <c r="V441" s="28" t="n"/>
      <c r="W441" s="28" t="n"/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27" t="n"/>
      <c r="F442" s="34" t="n"/>
      <c r="G442" s="61">
        <f>HYPERLINK(_xlfn.CONCAT("https://pypi.org/project/",$B442,"/",$F442))</f>
        <v/>
      </c>
      <c r="H442" s="32" t="n"/>
      <c r="I442" s="28" t="n"/>
      <c r="J442" s="53" t="n"/>
      <c r="K442" s="29" t="n"/>
      <c r="L442" s="29">
        <f>HYPERLINK(_xlfn.CONCAT($K442,"/security"))</f>
        <v/>
      </c>
      <c r="M442" s="28" t="n"/>
      <c r="N442" s="28" t="n"/>
      <c r="O442" s="29">
        <f>HYPERLINK(_xlfn.CONCAT("https://nvd.nist.gov/vuln/search/results?form_type=Basic&amp;results_type=overview&amp;query=",$B442,"&amp;search_type=all&amp;isCpeNameSearch=false"),CONCATENATE("NVD NIST ",$B442," link"))</f>
        <v/>
      </c>
      <c r="P442" s="28" t="n"/>
      <c r="Q442" s="29">
        <f>HYPERLINK(CONCATENATE("https://cve.mitre.org/cgi-bin/cvekey.cgi?keyword=",$B442),CONCATENATE("CVE MITRE ",$B442," link"))</f>
        <v/>
      </c>
      <c r="R442" s="28" t="n"/>
      <c r="S442" s="29">
        <f>HYPERLINK(CONCATENATE("https://security.snyk.io/vuln/pip?search=",$B442),CONCATENATE("Snyk ",$B442," link"))</f>
        <v/>
      </c>
      <c r="T442" s="28" t="n"/>
      <c r="U442" s="29">
        <f>HYPERLINK(CONCATENATE("https://www.exploit-db.com/search?q=",$B442,"&amp;verified=true"),CONCATENATE("Exploit-DB ",$B442," link"))</f>
        <v/>
      </c>
      <c r="V442" s="28" t="n"/>
      <c r="W442" s="28" t="n"/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27" t="n"/>
      <c r="F443" s="34" t="n"/>
      <c r="G443" s="61">
        <f>HYPERLINK(_xlfn.CONCAT("https://pypi.org/project/",$B443,"/",$F443))</f>
        <v/>
      </c>
      <c r="H443" s="32" t="n"/>
      <c r="I443" s="28" t="n"/>
      <c r="J443" s="53" t="n"/>
      <c r="K443" s="29" t="n"/>
      <c r="L443" s="29">
        <f>HYPERLINK(_xlfn.CONCAT($K443,"/security"))</f>
        <v/>
      </c>
      <c r="M443" s="28" t="n"/>
      <c r="N443" s="28" t="n"/>
      <c r="O443" s="29">
        <f>HYPERLINK(_xlfn.CONCAT("https://nvd.nist.gov/vuln/search/results?form_type=Basic&amp;results_type=overview&amp;query=",$B443,"&amp;search_type=all&amp;isCpeNameSearch=false"),CONCATENATE("NVD NIST ",$B443," link"))</f>
        <v/>
      </c>
      <c r="P443" s="28" t="n"/>
      <c r="Q443" s="29">
        <f>HYPERLINK(CONCATENATE("https://cve.mitre.org/cgi-bin/cvekey.cgi?keyword=",$B443),CONCATENATE("CVE MITRE ",$B443," link"))</f>
        <v/>
      </c>
      <c r="R443" s="28" t="n"/>
      <c r="S443" s="29">
        <f>HYPERLINK(CONCATENATE("https://security.snyk.io/vuln/pip?search=",$B443),CONCATENATE("Snyk ",$B443," link"))</f>
        <v/>
      </c>
      <c r="T443" s="28" t="n"/>
      <c r="U443" s="29">
        <f>HYPERLINK(CONCATENATE("https://www.exploit-db.com/search?q=",$B443,"&amp;verified=true"),CONCATENATE("Exploit-DB ",$B443," link"))</f>
        <v/>
      </c>
      <c r="V443" s="28" t="n"/>
      <c r="W443" s="28" t="n"/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27" t="n"/>
      <c r="F444" s="34" t="n"/>
      <c r="G444" s="61">
        <f>HYPERLINK(_xlfn.CONCAT("https://pypi.org/project/",$B444,"/",$F444))</f>
        <v/>
      </c>
      <c r="H444" s="32" t="n"/>
      <c r="I444" s="28" t="n"/>
      <c r="J444" s="53" t="n"/>
      <c r="K444" s="29" t="n"/>
      <c r="L444" s="29">
        <f>HYPERLINK(_xlfn.CONCAT($K444,"/security"))</f>
        <v/>
      </c>
      <c r="M444" s="28" t="n"/>
      <c r="N444" s="28" t="n"/>
      <c r="O444" s="29">
        <f>HYPERLINK(_xlfn.CONCAT("https://nvd.nist.gov/vuln/search/results?form_type=Basic&amp;results_type=overview&amp;query=",$B444,"&amp;search_type=all&amp;isCpeNameSearch=false"),CONCATENATE("NVD NIST ",$B444," link"))</f>
        <v/>
      </c>
      <c r="P444" s="28" t="n"/>
      <c r="Q444" s="29">
        <f>HYPERLINK(CONCATENATE("https://cve.mitre.org/cgi-bin/cvekey.cgi?keyword=",$B444),CONCATENATE("CVE MITRE ",$B444," link"))</f>
        <v/>
      </c>
      <c r="R444" s="28" t="n"/>
      <c r="S444" s="29">
        <f>HYPERLINK(CONCATENATE("https://security.snyk.io/vuln/pip?search=",$B444),CONCATENATE("Snyk ",$B444," link"))</f>
        <v/>
      </c>
      <c r="T444" s="28" t="n"/>
      <c r="U444" s="29">
        <f>HYPERLINK(CONCATENATE("https://www.exploit-db.com/search?q=",$B444,"&amp;verified=true"),CONCATENATE("Exploit-DB ",$B444," link"))</f>
        <v/>
      </c>
      <c r="V444" s="28" t="n"/>
      <c r="W444" s="28" t="n"/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27" t="n">
        <v>43750</v>
      </c>
      <c r="F445" s="34" t="inlineStr">
        <is>
          <t>4.53.1</t>
        </is>
      </c>
      <c r="G445" s="61">
        <f>HYPERLINK(_xlfn.CONCAT("https://pypi.org/project/",$B445,"/",$F445))</f>
        <v/>
      </c>
      <c r="H445" s="32" t="n">
        <v>45842</v>
      </c>
      <c r="I445" s="47" t="inlineStr">
        <is>
          <t>Python &gt;=3.9</t>
        </is>
      </c>
      <c r="J445" s="47" t="inlineStr">
        <is>
          <t>5 - Production/ Stable</t>
        </is>
      </c>
      <c r="K445" s="29" t="inlineStr">
        <is>
          <t>https://github.com/huggingface/transformers</t>
        </is>
      </c>
      <c r="L445" s="29">
        <f>HYPERLINK(_xlfn.CONCAT($K445,"/security"))</f>
        <v/>
      </c>
      <c r="M445" s="55" t="inlineStr">
        <is>
          <t>No published security advisories</t>
        </is>
      </c>
      <c r="N445" s="32" t="inlineStr">
        <is>
          <t>CURRENT RELEASE VERY NEW: Released 4 Jul 2025</t>
        </is>
      </c>
      <c r="O445" s="29">
        <f>HYPERLINK(_xlfn.CONCAT("https://nvd.nist.gov/vuln/search/results?form_type=Basic&amp;results_type=overview&amp;query=",$B445,"&amp;search_type=all&amp;isCpeNameSearch=false"),CONCATENATE("NVD NIST ",$B445," link"))</f>
        <v/>
      </c>
      <c r="P445" s="36" t="inlineStr">
        <is>
          <t>Package version not listed</t>
        </is>
      </c>
      <c r="Q445" s="29">
        <f>HYPERLINK(CONCATENATE("https://cve.mitre.org/cgi-bin/cvekey.cgi?keyword=",$B445),CONCATENATE("CVE MITRE ",$B445," link"))</f>
        <v/>
      </c>
      <c r="R445" s="36" t="inlineStr">
        <is>
          <t>Package version not listed</t>
        </is>
      </c>
      <c r="S445" s="29">
        <f>HYPERLINK(CONCATENATE("https://security.snyk.io/vuln/pip?search=",$B445),CONCATENATE("Snyk ",$B445," link"))</f>
        <v/>
      </c>
      <c r="T445" s="36" t="inlineStr">
        <is>
          <t>Package version not listed</t>
        </is>
      </c>
      <c r="U445" s="29">
        <f>HYPERLINK(CONCATENATE("https://www.exploit-db.com/search?q=",$B445,"&amp;verified=true"),CONCATENATE("Exploit-DB ",$B445," link"))</f>
        <v/>
      </c>
      <c r="V445" s="49" t="inlineStr">
        <is>
          <t>None found</t>
        </is>
      </c>
      <c r="W445" s="49" t="inlineStr">
        <is>
          <t>PROCEED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27" t="n"/>
      <c r="F446" s="34" t="n"/>
      <c r="G446" s="61">
        <f>HYPERLINK(_xlfn.CONCAT("https://pypi.org/project/",$B446,"/",$F446))</f>
        <v/>
      </c>
      <c r="H446" s="32" t="n"/>
      <c r="I446" s="28" t="n"/>
      <c r="J446" s="53" t="n"/>
      <c r="K446" s="29" t="n"/>
      <c r="L446" s="29">
        <f>HYPERLINK(_xlfn.CONCAT($K446,"/security"))</f>
        <v/>
      </c>
      <c r="M446" s="28" t="n"/>
      <c r="N446" s="28" t="n"/>
      <c r="O446" s="29">
        <f>HYPERLINK(_xlfn.CONCAT("https://nvd.nist.gov/vuln/search/results?form_type=Basic&amp;results_type=overview&amp;query=",$B446,"&amp;search_type=all&amp;isCpeNameSearch=false"),CONCATENATE("NVD NIST ",$B446," link"))</f>
        <v/>
      </c>
      <c r="P446" s="28" t="n"/>
      <c r="Q446" s="29">
        <f>HYPERLINK(CONCATENATE("https://cve.mitre.org/cgi-bin/cvekey.cgi?keyword=",$B446),CONCATENATE("CVE MITRE ",$B446," link"))</f>
        <v/>
      </c>
      <c r="R446" s="28" t="n"/>
      <c r="S446" s="29">
        <f>HYPERLINK(CONCATENATE("https://security.snyk.io/vuln/pip?search=",$B446),CONCATENATE("Snyk ",$B446," link"))</f>
        <v/>
      </c>
      <c r="T446" s="28" t="n"/>
      <c r="U446" s="29">
        <f>HYPERLINK(CONCATENATE("https://www.exploit-db.com/search?q=",$B446,"&amp;verified=true"),CONCATENATE("Exploit-DB ",$B446," link"))</f>
        <v/>
      </c>
      <c r="V446" s="28" t="n"/>
      <c r="W446" s="28" t="n"/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27" t="n"/>
      <c r="F447" s="34" t="n"/>
      <c r="G447" s="61">
        <f>HYPERLINK(_xlfn.CONCAT("https://pypi.org/project/",$B447,"/",$F447))</f>
        <v/>
      </c>
      <c r="H447" s="32" t="n"/>
      <c r="I447" s="28" t="n"/>
      <c r="J447" s="53" t="n"/>
      <c r="K447" s="29" t="n"/>
      <c r="L447" s="29">
        <f>HYPERLINK(_xlfn.CONCAT($K447,"/security"))</f>
        <v/>
      </c>
      <c r="M447" s="28" t="n"/>
      <c r="N447" s="28" t="n"/>
      <c r="O447" s="29">
        <f>HYPERLINK(_xlfn.CONCAT("https://nvd.nist.gov/vuln/search/results?form_type=Basic&amp;results_type=overview&amp;query=",$B447,"&amp;search_type=all&amp;isCpeNameSearch=false"),CONCATENATE("NVD NIST ",$B447," link"))</f>
        <v/>
      </c>
      <c r="P447" s="28" t="n"/>
      <c r="Q447" s="29">
        <f>HYPERLINK(CONCATENATE("https://cve.mitre.org/cgi-bin/cvekey.cgi?keyword=",$B447),CONCATENATE("CVE MITRE ",$B447," link"))</f>
        <v/>
      </c>
      <c r="R447" s="28" t="n"/>
      <c r="S447" s="29">
        <f>HYPERLINK(CONCATENATE("https://security.snyk.io/vuln/pip?search=",$B447),CONCATENATE("Snyk ",$B447," link"))</f>
        <v/>
      </c>
      <c r="T447" s="28" t="n"/>
      <c r="U447" s="29">
        <f>HYPERLINK(CONCATENATE("https://www.exploit-db.com/search?q=",$B447,"&amp;verified=true"),CONCATENATE("Exploit-DB ",$B447," link"))</f>
        <v/>
      </c>
      <c r="V447" s="28" t="n"/>
      <c r="W447" s="28" t="n"/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27" t="n"/>
      <c r="F448" s="34" t="n"/>
      <c r="G448" s="61">
        <f>HYPERLINK(_xlfn.CONCAT("https://pypi.org/project/",$B448,"/",$F448))</f>
        <v/>
      </c>
      <c r="H448" s="32" t="n"/>
      <c r="I448" s="28" t="n"/>
      <c r="J448" s="53" t="n"/>
      <c r="K448" s="29" t="n"/>
      <c r="L448" s="29">
        <f>HYPERLINK(_xlfn.CONCAT($K448,"/security"))</f>
        <v/>
      </c>
      <c r="M448" s="28" t="n"/>
      <c r="N448" s="28" t="n"/>
      <c r="O448" s="29">
        <f>HYPERLINK(_xlfn.CONCAT("https://nvd.nist.gov/vuln/search/results?form_type=Basic&amp;results_type=overview&amp;query=",$B448,"&amp;search_type=all&amp;isCpeNameSearch=false"),CONCATENATE("NVD NIST ",$B448," link"))</f>
        <v/>
      </c>
      <c r="P448" s="28" t="n"/>
      <c r="Q448" s="29">
        <f>HYPERLINK(CONCATENATE("https://cve.mitre.org/cgi-bin/cvekey.cgi?keyword=",$B448),CONCATENATE("CVE MITRE ",$B448," link"))</f>
        <v/>
      </c>
      <c r="R448" s="28" t="n"/>
      <c r="S448" s="29">
        <f>HYPERLINK(CONCATENATE("https://security.snyk.io/vuln/pip?search=",$B448),CONCATENATE("Snyk ",$B448," link"))</f>
        <v/>
      </c>
      <c r="T448" s="28" t="n"/>
      <c r="U448" s="29">
        <f>HYPERLINK(CONCATENATE("https://www.exploit-db.com/search?q=",$B448,"&amp;verified=true"),CONCATENATE("Exploit-DB ",$B448," link"))</f>
        <v/>
      </c>
      <c r="V448" s="28" t="n"/>
      <c r="W448" s="28" t="n"/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27" t="n"/>
      <c r="F449" s="34" t="n"/>
      <c r="G449" s="61">
        <f>HYPERLINK(_xlfn.CONCAT("https://pypi.org/project/",$B449,"/",$F449))</f>
        <v/>
      </c>
      <c r="H449" s="32" t="n"/>
      <c r="I449" s="28" t="n"/>
      <c r="J449" s="53" t="n"/>
      <c r="K449" s="29" t="n"/>
      <c r="L449" s="29">
        <f>HYPERLINK(_xlfn.CONCAT($K449,"/security"))</f>
        <v/>
      </c>
      <c r="M449" s="28" t="n"/>
      <c r="N449" s="28" t="n"/>
      <c r="O449" s="29">
        <f>HYPERLINK(_xlfn.CONCAT("https://nvd.nist.gov/vuln/search/results?form_type=Basic&amp;results_type=overview&amp;query=",$B449,"&amp;search_type=all&amp;isCpeNameSearch=false"),CONCATENATE("NVD NIST ",$B449," link"))</f>
        <v/>
      </c>
      <c r="P449" s="28" t="n"/>
      <c r="Q449" s="29">
        <f>HYPERLINK(CONCATENATE("https://cve.mitre.org/cgi-bin/cvekey.cgi?keyword=",$B449),CONCATENATE("CVE MITRE ",$B449," link"))</f>
        <v/>
      </c>
      <c r="R449" s="28" t="n"/>
      <c r="S449" s="29">
        <f>HYPERLINK(CONCATENATE("https://security.snyk.io/vuln/pip?search=",$B449),CONCATENATE("Snyk ",$B449," link"))</f>
        <v/>
      </c>
      <c r="T449" s="28" t="n"/>
      <c r="U449" s="29">
        <f>HYPERLINK(CONCATENATE("https://www.exploit-db.com/search?q=",$B449,"&amp;verified=true"),CONCATENATE("Exploit-DB ",$B449," link"))</f>
        <v/>
      </c>
      <c r="V449" s="28" t="n"/>
      <c r="W449" s="28" t="n"/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27" t="n"/>
      <c r="F450" s="34" t="n"/>
      <c r="G450" s="61">
        <f>HYPERLINK(_xlfn.CONCAT("https://pypi.org/project/",$B450,"/",$F450))</f>
        <v/>
      </c>
      <c r="H450" s="32" t="n"/>
      <c r="I450" s="28" t="n"/>
      <c r="J450" s="53" t="n"/>
      <c r="K450" s="29" t="n"/>
      <c r="L450" s="29">
        <f>HYPERLINK(_xlfn.CONCAT($K450,"/security"))</f>
        <v/>
      </c>
      <c r="M450" s="28" t="n"/>
      <c r="N450" s="28" t="n"/>
      <c r="O450" s="29">
        <f>HYPERLINK(_xlfn.CONCAT("https://nvd.nist.gov/vuln/search/results?form_type=Basic&amp;results_type=overview&amp;query=",$B450,"&amp;search_type=all&amp;isCpeNameSearch=false"),CONCATENATE("NVD NIST ",$B450," link"))</f>
        <v/>
      </c>
      <c r="P450" s="28" t="n"/>
      <c r="Q450" s="29">
        <f>HYPERLINK(CONCATENATE("https://cve.mitre.org/cgi-bin/cvekey.cgi?keyword=",$B450),CONCATENATE("CVE MITRE ",$B450," link"))</f>
        <v/>
      </c>
      <c r="R450" s="28" t="n"/>
      <c r="S450" s="29">
        <f>HYPERLINK(CONCATENATE("https://security.snyk.io/vuln/pip?search=",$B450),CONCATENATE("Snyk ",$B450," link"))</f>
        <v/>
      </c>
      <c r="T450" s="28" t="n"/>
      <c r="U450" s="29">
        <f>HYPERLINK(CONCATENATE("https://www.exploit-db.com/search?q=",$B450,"&amp;verified=true"),CONCATENATE("Exploit-DB ",$B450," link"))</f>
        <v/>
      </c>
      <c r="V450" s="28" t="n"/>
      <c r="W450" s="28" t="n"/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27" t="n"/>
      <c r="F451" s="34" t="n"/>
      <c r="G451" s="61">
        <f>HYPERLINK(_xlfn.CONCAT("https://pypi.org/project/",$B451,"/",$F451))</f>
        <v/>
      </c>
      <c r="H451" s="32" t="n"/>
      <c r="I451" s="28" t="n"/>
      <c r="J451" s="53" t="n"/>
      <c r="K451" s="29" t="n"/>
      <c r="L451" s="29">
        <f>HYPERLINK(_xlfn.CONCAT($K451,"/security"))</f>
        <v/>
      </c>
      <c r="M451" s="28" t="n"/>
      <c r="N451" s="28" t="n"/>
      <c r="O451" s="29">
        <f>HYPERLINK(_xlfn.CONCAT("https://nvd.nist.gov/vuln/search/results?form_type=Basic&amp;results_type=overview&amp;query=",$B451,"&amp;search_type=all&amp;isCpeNameSearch=false"),CONCATENATE("NVD NIST ",$B451," link"))</f>
        <v/>
      </c>
      <c r="P451" s="28" t="n"/>
      <c r="Q451" s="29">
        <f>HYPERLINK(CONCATENATE("https://cve.mitre.org/cgi-bin/cvekey.cgi?keyword=",$B451),CONCATENATE("CVE MITRE ",$B451," link"))</f>
        <v/>
      </c>
      <c r="R451" s="28" t="n"/>
      <c r="S451" s="29">
        <f>HYPERLINK(CONCATENATE("https://security.snyk.io/vuln/pip?search=",$B451),CONCATENATE("Snyk ",$B451," link"))</f>
        <v/>
      </c>
      <c r="T451" s="28" t="n"/>
      <c r="U451" s="29">
        <f>HYPERLINK(CONCATENATE("https://www.exploit-db.com/search?q=",$B451,"&amp;verified=true"),CONCATENATE("Exploit-DB ",$B451," link"))</f>
        <v/>
      </c>
      <c r="V451" s="28" t="n"/>
      <c r="W451" s="28" t="n"/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27" t="n"/>
      <c r="F452" s="34" t="n"/>
      <c r="G452" s="61">
        <f>HYPERLINK(_xlfn.CONCAT("https://pypi.org/project/",$B452,"/",$F452))</f>
        <v/>
      </c>
      <c r="H452" s="32" t="n"/>
      <c r="I452" s="28" t="n"/>
      <c r="J452" s="53" t="n"/>
      <c r="K452" s="29" t="n"/>
      <c r="L452" s="29">
        <f>HYPERLINK(_xlfn.CONCAT($K452,"/security"))</f>
        <v/>
      </c>
      <c r="M452" s="28" t="n"/>
      <c r="N452" s="28" t="n"/>
      <c r="O452" s="29">
        <f>HYPERLINK(_xlfn.CONCAT("https://nvd.nist.gov/vuln/search/results?form_type=Basic&amp;results_type=overview&amp;query=",$B452,"&amp;search_type=all&amp;isCpeNameSearch=false"),CONCATENATE("NVD NIST ",$B452," link"))</f>
        <v/>
      </c>
      <c r="P452" s="28" t="n"/>
      <c r="Q452" s="29">
        <f>HYPERLINK(CONCATENATE("https://cve.mitre.org/cgi-bin/cvekey.cgi?keyword=",$B452),CONCATENATE("CVE MITRE ",$B452," link"))</f>
        <v/>
      </c>
      <c r="R452" s="28" t="n"/>
      <c r="S452" s="29">
        <f>HYPERLINK(CONCATENATE("https://security.snyk.io/vuln/pip?search=",$B452),CONCATENATE("Snyk ",$B452," link"))</f>
        <v/>
      </c>
      <c r="T452" s="28" t="n"/>
      <c r="U452" s="29">
        <f>HYPERLINK(CONCATENATE("https://www.exploit-db.com/search?q=",$B452,"&amp;verified=true"),CONCATENATE("Exploit-DB ",$B452," link"))</f>
        <v/>
      </c>
      <c r="V452" s="28" t="n"/>
      <c r="W452" s="28" t="n"/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27" t="n"/>
      <c r="F453" s="34" t="n"/>
      <c r="G453" s="61">
        <f>HYPERLINK(_xlfn.CONCAT("https://pypi.org/project/",$B453,"/",$F453))</f>
        <v/>
      </c>
      <c r="H453" s="32" t="n"/>
      <c r="I453" s="28" t="n"/>
      <c r="J453" s="53" t="n"/>
      <c r="K453" s="29" t="n"/>
      <c r="L453" s="29">
        <f>HYPERLINK(_xlfn.CONCAT($K453,"/security"))</f>
        <v/>
      </c>
      <c r="M453" s="28" t="n"/>
      <c r="N453" s="28" t="n"/>
      <c r="O453" s="29">
        <f>HYPERLINK(_xlfn.CONCAT("https://nvd.nist.gov/vuln/search/results?form_type=Basic&amp;results_type=overview&amp;query=",$B453,"&amp;search_type=all&amp;isCpeNameSearch=false"),CONCATENATE("NVD NIST ",$B453," link"))</f>
        <v/>
      </c>
      <c r="P453" s="28" t="n"/>
      <c r="Q453" s="29">
        <f>HYPERLINK(CONCATENATE("https://cve.mitre.org/cgi-bin/cvekey.cgi?keyword=",$B453),CONCATENATE("CVE MITRE ",$B453," link"))</f>
        <v/>
      </c>
      <c r="R453" s="28" t="n"/>
      <c r="S453" s="29">
        <f>HYPERLINK(CONCATENATE("https://security.snyk.io/vuln/pip?search=",$B453),CONCATENATE("Snyk ",$B453," link"))</f>
        <v/>
      </c>
      <c r="T453" s="28" t="n"/>
      <c r="U453" s="29">
        <f>HYPERLINK(CONCATENATE("https://www.exploit-db.com/search?q=",$B453,"&amp;verified=true"),CONCATENATE("Exploit-DB ",$B453," link"))</f>
        <v/>
      </c>
      <c r="V453" s="28" t="n"/>
      <c r="W453" s="28" t="n"/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27" t="n"/>
      <c r="F454" s="34" t="n"/>
      <c r="G454" s="61">
        <f>HYPERLINK(_xlfn.CONCAT("https://pypi.org/project/",$B454,"/",$F454))</f>
        <v/>
      </c>
      <c r="H454" s="32" t="n"/>
      <c r="I454" s="28" t="n"/>
      <c r="J454" s="53" t="n"/>
      <c r="K454" s="29" t="n"/>
      <c r="L454" s="29">
        <f>HYPERLINK(_xlfn.CONCAT($K454,"/security"))</f>
        <v/>
      </c>
      <c r="M454" s="28" t="n"/>
      <c r="N454" s="28" t="n"/>
      <c r="O454" s="29">
        <f>HYPERLINK(_xlfn.CONCAT("https://nvd.nist.gov/vuln/search/results?form_type=Basic&amp;results_type=overview&amp;query=",$B454,"&amp;search_type=all&amp;isCpeNameSearch=false"),CONCATENATE("NVD NIST ",$B454," link"))</f>
        <v/>
      </c>
      <c r="P454" s="28" t="n"/>
      <c r="Q454" s="29">
        <f>HYPERLINK(CONCATENATE("https://cve.mitre.org/cgi-bin/cvekey.cgi?keyword=",$B454),CONCATENATE("CVE MITRE ",$B454," link"))</f>
        <v/>
      </c>
      <c r="R454" s="28" t="n"/>
      <c r="S454" s="29">
        <f>HYPERLINK(CONCATENATE("https://security.snyk.io/vuln/pip?search=",$B454),CONCATENATE("Snyk ",$B454," link"))</f>
        <v/>
      </c>
      <c r="T454" s="28" t="n"/>
      <c r="U454" s="29">
        <f>HYPERLINK(CONCATENATE("https://www.exploit-db.com/search?q=",$B454,"&amp;verified=true"),CONCATENATE("Exploit-DB ",$B454," link"))</f>
        <v/>
      </c>
      <c r="V454" s="28" t="n"/>
      <c r="W454" s="28" t="n"/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27" t="n"/>
      <c r="F455" s="34" t="n"/>
      <c r="G455" s="61">
        <f>HYPERLINK(_xlfn.CONCAT("https://pypi.org/project/",$B455,"/",$F455))</f>
        <v/>
      </c>
      <c r="H455" s="32" t="n"/>
      <c r="I455" s="28" t="n"/>
      <c r="J455" s="53" t="n"/>
      <c r="K455" s="29" t="n"/>
      <c r="L455" s="29">
        <f>HYPERLINK(_xlfn.CONCAT($K455,"/security"))</f>
        <v/>
      </c>
      <c r="M455" s="28" t="n"/>
      <c r="N455" s="28" t="n"/>
      <c r="O455" s="29">
        <f>HYPERLINK(_xlfn.CONCAT("https://nvd.nist.gov/vuln/search/results?form_type=Basic&amp;results_type=overview&amp;query=",$B455,"&amp;search_type=all&amp;isCpeNameSearch=false"),CONCATENATE("NVD NIST ",$B455," link"))</f>
        <v/>
      </c>
      <c r="P455" s="28" t="n"/>
      <c r="Q455" s="29">
        <f>HYPERLINK(CONCATENATE("https://cve.mitre.org/cgi-bin/cvekey.cgi?keyword=",$B455),CONCATENATE("CVE MITRE ",$B455," link"))</f>
        <v/>
      </c>
      <c r="R455" s="28" t="n"/>
      <c r="S455" s="29">
        <f>HYPERLINK(CONCATENATE("https://security.snyk.io/vuln/pip?search=",$B455),CONCATENATE("Snyk ",$B455," link"))</f>
        <v/>
      </c>
      <c r="T455" s="28" t="n"/>
      <c r="U455" s="29">
        <f>HYPERLINK(CONCATENATE("https://www.exploit-db.com/search?q=",$B455,"&amp;verified=true"),CONCATENATE("Exploit-DB ",$B455," link"))</f>
        <v/>
      </c>
      <c r="V455" s="28" t="n"/>
      <c r="W455" s="28" t="n"/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27" t="n"/>
      <c r="F456" s="34" t="n"/>
      <c r="G456" s="61">
        <f>HYPERLINK(_xlfn.CONCAT("https://pypi.org/project/",$B456,"/",$F456))</f>
        <v/>
      </c>
      <c r="H456" s="32" t="n"/>
      <c r="I456" s="28" t="n"/>
      <c r="J456" s="53" t="n"/>
      <c r="K456" s="29" t="n"/>
      <c r="L456" s="29">
        <f>HYPERLINK(_xlfn.CONCAT($K456,"/security"))</f>
        <v/>
      </c>
      <c r="M456" s="28" t="n"/>
      <c r="N456" s="28" t="n"/>
      <c r="O456" s="29">
        <f>HYPERLINK(_xlfn.CONCAT("https://nvd.nist.gov/vuln/search/results?form_type=Basic&amp;results_type=overview&amp;query=",$B456,"&amp;search_type=all&amp;isCpeNameSearch=false"),CONCATENATE("NVD NIST ",$B456," link"))</f>
        <v/>
      </c>
      <c r="P456" s="28" t="n"/>
      <c r="Q456" s="29">
        <f>HYPERLINK(CONCATENATE("https://cve.mitre.org/cgi-bin/cvekey.cgi?keyword=",$B456),CONCATENATE("CVE MITRE ",$B456," link"))</f>
        <v/>
      </c>
      <c r="R456" s="28" t="n"/>
      <c r="S456" s="29">
        <f>HYPERLINK(CONCATENATE("https://security.snyk.io/vuln/pip?search=",$B456),CONCATENATE("Snyk ",$B456," link"))</f>
        <v/>
      </c>
      <c r="T456" s="28" t="n"/>
      <c r="U456" s="29">
        <f>HYPERLINK(CONCATENATE("https://www.exploit-db.com/search?q=",$B456,"&amp;verified=true"),CONCATENATE("Exploit-DB ",$B456," link"))</f>
        <v/>
      </c>
      <c r="V456" s="28" t="n"/>
      <c r="W456" s="28" t="n"/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27" t="n"/>
      <c r="F457" s="34" t="n"/>
      <c r="G457" s="61">
        <f>HYPERLINK(_xlfn.CONCAT("https://pypi.org/project/",$B457,"/",$F457))</f>
        <v/>
      </c>
      <c r="H457" s="32" t="n"/>
      <c r="I457" s="28" t="n"/>
      <c r="J457" s="53" t="n"/>
      <c r="K457" s="29" t="n"/>
      <c r="L457" s="29">
        <f>HYPERLINK(_xlfn.CONCAT($K457,"/security"))</f>
        <v/>
      </c>
      <c r="M457" s="28" t="n"/>
      <c r="N457" s="28" t="n"/>
      <c r="O457" s="29">
        <f>HYPERLINK(_xlfn.CONCAT("https://nvd.nist.gov/vuln/search/results?form_type=Basic&amp;results_type=overview&amp;query=",$B457,"&amp;search_type=all&amp;isCpeNameSearch=false"),CONCATENATE("NVD NIST ",$B457," link"))</f>
        <v/>
      </c>
      <c r="P457" s="28" t="n"/>
      <c r="Q457" s="29">
        <f>HYPERLINK(CONCATENATE("https://cve.mitre.org/cgi-bin/cvekey.cgi?keyword=",$B457),CONCATENATE("CVE MITRE ",$B457," link"))</f>
        <v/>
      </c>
      <c r="R457" s="28" t="n"/>
      <c r="S457" s="29">
        <f>HYPERLINK(CONCATENATE("https://security.snyk.io/vuln/pip?search=",$B457),CONCATENATE("Snyk ",$B457," link"))</f>
        <v/>
      </c>
      <c r="T457" s="28" t="n"/>
      <c r="U457" s="29">
        <f>HYPERLINK(CONCATENATE("https://www.exploit-db.com/search?q=",$B457,"&amp;verified=true"),CONCATENATE("Exploit-DB ",$B457," link"))</f>
        <v/>
      </c>
      <c r="V457" s="28" t="n"/>
      <c r="W457" s="28" t="n"/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27" t="n"/>
      <c r="F458" s="34" t="n"/>
      <c r="G458" s="61">
        <f>HYPERLINK(_xlfn.CONCAT("https://pypi.org/project/",$B458,"/",$F458))</f>
        <v/>
      </c>
      <c r="H458" s="32" t="n"/>
      <c r="I458" s="28" t="n"/>
      <c r="J458" s="53" t="n"/>
      <c r="K458" s="29" t="n"/>
      <c r="L458" s="29">
        <f>HYPERLINK(_xlfn.CONCAT($K458,"/security"))</f>
        <v/>
      </c>
      <c r="M458" s="28" t="n"/>
      <c r="N458" s="28" t="n"/>
      <c r="O458" s="29">
        <f>HYPERLINK(_xlfn.CONCAT("https://nvd.nist.gov/vuln/search/results?form_type=Basic&amp;results_type=overview&amp;query=",$B458,"&amp;search_type=all&amp;isCpeNameSearch=false"),CONCATENATE("NVD NIST ",$B458," link"))</f>
        <v/>
      </c>
      <c r="P458" s="28" t="n"/>
      <c r="Q458" s="29">
        <f>HYPERLINK(CONCATENATE("https://cve.mitre.org/cgi-bin/cvekey.cgi?keyword=",$B458),CONCATENATE("CVE MITRE ",$B458," link"))</f>
        <v/>
      </c>
      <c r="R458" s="28" t="n"/>
      <c r="S458" s="29">
        <f>HYPERLINK(CONCATENATE("https://security.snyk.io/vuln/pip?search=",$B458),CONCATENATE("Snyk ",$B458," link"))</f>
        <v/>
      </c>
      <c r="T458" s="28" t="n"/>
      <c r="U458" s="29">
        <f>HYPERLINK(CONCATENATE("https://www.exploit-db.com/search?q=",$B458,"&amp;verified=true"),CONCATENATE("Exploit-DB ",$B458," link"))</f>
        <v/>
      </c>
      <c r="V458" s="28" t="n"/>
      <c r="W458" s="28" t="n"/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27" t="n"/>
      <c r="F459" s="34" t="n"/>
      <c r="G459" s="61">
        <f>HYPERLINK(_xlfn.CONCAT("https://pypi.org/project/",$B459,"/",$F459))</f>
        <v/>
      </c>
      <c r="H459" s="32" t="n"/>
      <c r="I459" s="28" t="n"/>
      <c r="J459" s="53" t="n"/>
      <c r="K459" s="29" t="n"/>
      <c r="L459" s="29">
        <f>HYPERLINK(_xlfn.CONCAT($K459,"/security"))</f>
        <v/>
      </c>
      <c r="M459" s="28" t="n"/>
      <c r="N459" s="28" t="n"/>
      <c r="O459" s="29">
        <f>HYPERLINK(_xlfn.CONCAT("https://nvd.nist.gov/vuln/search/results?form_type=Basic&amp;results_type=overview&amp;query=",$B459,"&amp;search_type=all&amp;isCpeNameSearch=false"),CONCATENATE("NVD NIST ",$B459," link"))</f>
        <v/>
      </c>
      <c r="P459" s="28" t="n"/>
      <c r="Q459" s="29">
        <f>HYPERLINK(CONCATENATE("https://cve.mitre.org/cgi-bin/cvekey.cgi?keyword=",$B459),CONCATENATE("CVE MITRE ",$B459," link"))</f>
        <v/>
      </c>
      <c r="R459" s="28" t="n"/>
      <c r="S459" s="29">
        <f>HYPERLINK(CONCATENATE("https://security.snyk.io/vuln/pip?search=",$B459),CONCATENATE("Snyk ",$B459," link"))</f>
        <v/>
      </c>
      <c r="T459" s="28" t="n"/>
      <c r="U459" s="29">
        <f>HYPERLINK(CONCATENATE("https://www.exploit-db.com/search?q=",$B459,"&amp;verified=true"),CONCATENATE("Exploit-DB ",$B459," link"))</f>
        <v/>
      </c>
      <c r="V459" s="28" t="n"/>
      <c r="W459" s="28" t="n"/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27" t="n"/>
      <c r="F460" s="34" t="n"/>
      <c r="G460" s="61">
        <f>HYPERLINK(_xlfn.CONCAT("https://pypi.org/project/",$B460,"/",$F460))</f>
        <v/>
      </c>
      <c r="H460" s="32" t="n"/>
      <c r="I460" s="28" t="n"/>
      <c r="J460" s="53" t="n"/>
      <c r="K460" s="29" t="n"/>
      <c r="L460" s="29">
        <f>HYPERLINK(_xlfn.CONCAT($K460,"/security"))</f>
        <v/>
      </c>
      <c r="M460" s="28" t="n"/>
      <c r="N460" s="28" t="n"/>
      <c r="O460" s="29">
        <f>HYPERLINK(_xlfn.CONCAT("https://nvd.nist.gov/vuln/search/results?form_type=Basic&amp;results_type=overview&amp;query=",$B460,"&amp;search_type=all&amp;isCpeNameSearch=false"),CONCATENATE("NVD NIST ",$B460," link"))</f>
        <v/>
      </c>
      <c r="P460" s="28" t="n"/>
      <c r="Q460" s="29">
        <f>HYPERLINK(CONCATENATE("https://cve.mitre.org/cgi-bin/cvekey.cgi?keyword=",$B460),CONCATENATE("CVE MITRE ",$B460," link"))</f>
        <v/>
      </c>
      <c r="R460" s="28" t="n"/>
      <c r="S460" s="29">
        <f>HYPERLINK(CONCATENATE("https://security.snyk.io/vuln/pip?search=",$B460),CONCATENATE("Snyk ",$B460," link"))</f>
        <v/>
      </c>
      <c r="T460" s="28" t="n"/>
      <c r="U460" s="29">
        <f>HYPERLINK(CONCATENATE("https://www.exploit-db.com/search?q=",$B460,"&amp;verified=true"),CONCATENATE("Exploit-DB ",$B460," link"))</f>
        <v/>
      </c>
      <c r="V460" s="28" t="n"/>
      <c r="W460" s="28" t="n"/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27" t="n"/>
      <c r="F461" s="34" t="n"/>
      <c r="G461" s="61">
        <f>HYPERLINK(_xlfn.CONCAT("https://pypi.org/project/",$B461,"/",$F461))</f>
        <v/>
      </c>
      <c r="H461" s="32" t="n"/>
      <c r="I461" s="28" t="n"/>
      <c r="J461" s="53" t="n"/>
      <c r="K461" s="29" t="n"/>
      <c r="L461" s="29">
        <f>HYPERLINK(_xlfn.CONCAT($K461,"/security"))</f>
        <v/>
      </c>
      <c r="M461" s="28" t="n"/>
      <c r="N461" s="28" t="n"/>
      <c r="O461" s="29">
        <f>HYPERLINK(_xlfn.CONCAT("https://nvd.nist.gov/vuln/search/results?form_type=Basic&amp;results_type=overview&amp;query=",$B461,"&amp;search_type=all&amp;isCpeNameSearch=false"),CONCATENATE("NVD NIST ",$B461," link"))</f>
        <v/>
      </c>
      <c r="P461" s="28" t="n"/>
      <c r="Q461" s="29">
        <f>HYPERLINK(CONCATENATE("https://cve.mitre.org/cgi-bin/cvekey.cgi?keyword=",$B461),CONCATENATE("CVE MITRE ",$B461," link"))</f>
        <v/>
      </c>
      <c r="R461" s="28" t="n"/>
      <c r="S461" s="29">
        <f>HYPERLINK(CONCATENATE("https://security.snyk.io/vuln/pip?search=",$B461),CONCATENATE("Snyk ",$B461," link"))</f>
        <v/>
      </c>
      <c r="T461" s="28" t="n"/>
      <c r="U461" s="29">
        <f>HYPERLINK(CONCATENATE("https://www.exploit-db.com/search?q=",$B461,"&amp;verified=true"),CONCATENATE("Exploit-DB ",$B461," link"))</f>
        <v/>
      </c>
      <c r="V461" s="28" t="n"/>
      <c r="W461" s="28" t="n"/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27" t="n"/>
      <c r="F462" s="34" t="n"/>
      <c r="G462" s="61">
        <f>HYPERLINK(_xlfn.CONCAT("https://pypi.org/project/",$B462,"/",$F462))</f>
        <v/>
      </c>
      <c r="H462" s="32" t="n"/>
      <c r="I462" s="28" t="n"/>
      <c r="J462" s="53" t="n"/>
      <c r="K462" s="29" t="n"/>
      <c r="L462" s="29">
        <f>HYPERLINK(_xlfn.CONCAT($K462,"/security"))</f>
        <v/>
      </c>
      <c r="M462" s="28" t="n"/>
      <c r="N462" s="28" t="n"/>
      <c r="O462" s="29">
        <f>HYPERLINK(_xlfn.CONCAT("https://nvd.nist.gov/vuln/search/results?form_type=Basic&amp;results_type=overview&amp;query=",$B462,"&amp;search_type=all&amp;isCpeNameSearch=false"),CONCATENATE("NVD NIST ",$B462," link"))</f>
        <v/>
      </c>
      <c r="P462" s="28" t="n"/>
      <c r="Q462" s="29">
        <f>HYPERLINK(CONCATENATE("https://cve.mitre.org/cgi-bin/cvekey.cgi?keyword=",$B462),CONCATENATE("CVE MITRE ",$B462," link"))</f>
        <v/>
      </c>
      <c r="R462" s="28" t="n"/>
      <c r="S462" s="29">
        <f>HYPERLINK(CONCATENATE("https://security.snyk.io/vuln/pip?search=",$B462),CONCATENATE("Snyk ",$B462," link"))</f>
        <v/>
      </c>
      <c r="T462" s="28" t="n"/>
      <c r="U462" s="29">
        <f>HYPERLINK(CONCATENATE("https://www.exploit-db.com/search?q=",$B462,"&amp;verified=true"),CONCATENATE("Exploit-DB ",$B462," link"))</f>
        <v/>
      </c>
      <c r="V462" s="28" t="n"/>
      <c r="W462" s="28" t="n"/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27" t="n"/>
      <c r="F463" s="34" t="n"/>
      <c r="G463" s="61">
        <f>HYPERLINK(_xlfn.CONCAT("https://pypi.org/project/",$B463,"/",$F463))</f>
        <v/>
      </c>
      <c r="H463" s="32" t="n"/>
      <c r="I463" s="28" t="n"/>
      <c r="J463" s="53" t="n"/>
      <c r="K463" s="29" t="n"/>
      <c r="L463" s="29">
        <f>HYPERLINK(_xlfn.CONCAT($K463,"/security"))</f>
        <v/>
      </c>
      <c r="M463" s="28" t="n"/>
      <c r="N463" s="28" t="n"/>
      <c r="O463" s="29">
        <f>HYPERLINK(_xlfn.CONCAT("https://nvd.nist.gov/vuln/search/results?form_type=Basic&amp;results_type=overview&amp;query=",$B463,"&amp;search_type=all&amp;isCpeNameSearch=false"),CONCATENATE("NVD NIST ",$B463," link"))</f>
        <v/>
      </c>
      <c r="P463" s="28" t="n"/>
      <c r="Q463" s="29">
        <f>HYPERLINK(CONCATENATE("https://cve.mitre.org/cgi-bin/cvekey.cgi?keyword=",$B463),CONCATENATE("CVE MITRE ",$B463," link"))</f>
        <v/>
      </c>
      <c r="R463" s="28" t="n"/>
      <c r="S463" s="29">
        <f>HYPERLINK(CONCATENATE("https://security.snyk.io/vuln/pip?search=",$B463),CONCATENATE("Snyk ",$B463," link"))</f>
        <v/>
      </c>
      <c r="T463" s="28" t="n"/>
      <c r="U463" s="29">
        <f>HYPERLINK(CONCATENATE("https://www.exploit-db.com/search?q=",$B463,"&amp;verified=true"),CONCATENATE("Exploit-DB ",$B463," link"))</f>
        <v/>
      </c>
      <c r="V463" s="28" t="n"/>
      <c r="W463" s="28" t="n"/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27" t="n"/>
      <c r="F464" s="34" t="n"/>
      <c r="G464" s="61">
        <f>HYPERLINK(_xlfn.CONCAT("https://pypi.org/project/",$B464,"/",$F464))</f>
        <v/>
      </c>
      <c r="H464" s="32" t="n"/>
      <c r="I464" s="28" t="n"/>
      <c r="J464" s="53" t="n"/>
      <c r="K464" s="29" t="n"/>
      <c r="L464" s="29">
        <f>HYPERLINK(_xlfn.CONCAT($K464,"/security"))</f>
        <v/>
      </c>
      <c r="M464" s="28" t="n"/>
      <c r="N464" s="28" t="n"/>
      <c r="O464" s="29">
        <f>HYPERLINK(_xlfn.CONCAT("https://nvd.nist.gov/vuln/search/results?form_type=Basic&amp;results_type=overview&amp;query=",$B464,"&amp;search_type=all&amp;isCpeNameSearch=false"),CONCATENATE("NVD NIST ",$B464," link"))</f>
        <v/>
      </c>
      <c r="P464" s="28" t="n"/>
      <c r="Q464" s="29">
        <f>HYPERLINK(CONCATENATE("https://cve.mitre.org/cgi-bin/cvekey.cgi?keyword=",$B464),CONCATENATE("CVE MITRE ",$B464," link"))</f>
        <v/>
      </c>
      <c r="R464" s="28" t="n"/>
      <c r="S464" s="29">
        <f>HYPERLINK(CONCATENATE("https://security.snyk.io/vuln/pip?search=",$B464),CONCATENATE("Snyk ",$B464," link"))</f>
        <v/>
      </c>
      <c r="T464" s="28" t="n"/>
      <c r="U464" s="29">
        <f>HYPERLINK(CONCATENATE("https://www.exploit-db.com/search?q=",$B464,"&amp;verified=true"),CONCATENATE("Exploit-DB ",$B464," link"))</f>
        <v/>
      </c>
      <c r="V464" s="28" t="n"/>
      <c r="W464" s="28" t="n"/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27" t="n"/>
      <c r="F465" s="34" t="n"/>
      <c r="G465" s="61">
        <f>HYPERLINK(_xlfn.CONCAT("https://pypi.org/project/",$B465,"/",$F465))</f>
        <v/>
      </c>
      <c r="H465" s="32" t="n"/>
      <c r="I465" s="28" t="n"/>
      <c r="J465" s="53" t="n"/>
      <c r="K465" s="29" t="n"/>
      <c r="L465" s="29">
        <f>HYPERLINK(_xlfn.CONCAT($K465,"/security"))</f>
        <v/>
      </c>
      <c r="M465" s="28" t="n"/>
      <c r="N465" s="28" t="n"/>
      <c r="O465" s="29">
        <f>HYPERLINK(_xlfn.CONCAT("https://nvd.nist.gov/vuln/search/results?form_type=Basic&amp;results_type=overview&amp;query=",$B465,"&amp;search_type=all&amp;isCpeNameSearch=false"),CONCATENATE("NVD NIST ",$B465," link"))</f>
        <v/>
      </c>
      <c r="P465" s="28" t="n"/>
      <c r="Q465" s="29">
        <f>HYPERLINK(CONCATENATE("https://cve.mitre.org/cgi-bin/cvekey.cgi?keyword=",$B465),CONCATENATE("CVE MITRE ",$B465," link"))</f>
        <v/>
      </c>
      <c r="R465" s="28" t="n"/>
      <c r="S465" s="29">
        <f>HYPERLINK(CONCATENATE("https://security.snyk.io/vuln/pip?search=",$B465),CONCATENATE("Snyk ",$B465," link"))</f>
        <v/>
      </c>
      <c r="T465" s="28" t="n"/>
      <c r="U465" s="29">
        <f>HYPERLINK(CONCATENATE("https://www.exploit-db.com/search?q=",$B465,"&amp;verified=true"),CONCATENATE("Exploit-DB ",$B465," link"))</f>
        <v/>
      </c>
      <c r="V465" s="28" t="n"/>
      <c r="W465" s="28" t="n"/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27" t="n"/>
      <c r="F466" s="34" t="n"/>
      <c r="G466" s="61">
        <f>HYPERLINK(_xlfn.CONCAT("https://pypi.org/project/",$B466,"/",$F466))</f>
        <v/>
      </c>
      <c r="H466" s="32" t="n"/>
      <c r="I466" s="28" t="n"/>
      <c r="J466" s="53" t="n"/>
      <c r="K466" s="29" t="n"/>
      <c r="L466" s="29">
        <f>HYPERLINK(_xlfn.CONCAT($K466,"/security"))</f>
        <v/>
      </c>
      <c r="M466" s="28" t="n"/>
      <c r="N466" s="28" t="n"/>
      <c r="O466" s="29">
        <f>HYPERLINK(_xlfn.CONCAT("https://nvd.nist.gov/vuln/search/results?form_type=Basic&amp;results_type=overview&amp;query=",$B466,"&amp;search_type=all&amp;isCpeNameSearch=false"),CONCATENATE("NVD NIST ",$B466," link"))</f>
        <v/>
      </c>
      <c r="P466" s="28" t="n"/>
      <c r="Q466" s="29">
        <f>HYPERLINK(CONCATENATE("https://cve.mitre.org/cgi-bin/cvekey.cgi?keyword=",$B466),CONCATENATE("CVE MITRE ",$B466," link"))</f>
        <v/>
      </c>
      <c r="R466" s="28" t="n"/>
      <c r="S466" s="29">
        <f>HYPERLINK(CONCATENATE("https://security.snyk.io/vuln/pip?search=",$B466),CONCATENATE("Snyk ",$B466," link"))</f>
        <v/>
      </c>
      <c r="T466" s="28" t="n"/>
      <c r="U466" s="29">
        <f>HYPERLINK(CONCATENATE("https://www.exploit-db.com/search?q=",$B466,"&amp;verified=true"),CONCATENATE("Exploit-DB ",$B466," link"))</f>
        <v/>
      </c>
      <c r="V466" s="28" t="n"/>
      <c r="W466" s="28" t="n"/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27" t="n"/>
      <c r="F467" s="34" t="n"/>
      <c r="G467" s="61">
        <f>HYPERLINK(_xlfn.CONCAT("https://pypi.org/project/",$B467,"/",$F467))</f>
        <v/>
      </c>
      <c r="H467" s="32" t="n"/>
      <c r="I467" s="28" t="n"/>
      <c r="J467" s="53" t="n"/>
      <c r="K467" s="29" t="n"/>
      <c r="L467" s="29">
        <f>HYPERLINK(_xlfn.CONCAT($K467,"/security"))</f>
        <v/>
      </c>
      <c r="M467" s="28" t="n"/>
      <c r="N467" s="28" t="n"/>
      <c r="O467" s="29">
        <f>HYPERLINK(_xlfn.CONCAT("https://nvd.nist.gov/vuln/search/results?form_type=Basic&amp;results_type=overview&amp;query=",$B467,"&amp;search_type=all&amp;isCpeNameSearch=false"),CONCATENATE("NVD NIST ",$B467," link"))</f>
        <v/>
      </c>
      <c r="P467" s="28" t="n"/>
      <c r="Q467" s="29">
        <f>HYPERLINK(CONCATENATE("https://cve.mitre.org/cgi-bin/cvekey.cgi?keyword=",$B467),CONCATENATE("CVE MITRE ",$B467," link"))</f>
        <v/>
      </c>
      <c r="R467" s="28" t="n"/>
      <c r="S467" s="29">
        <f>HYPERLINK(CONCATENATE("https://security.snyk.io/vuln/pip?search=",$B467),CONCATENATE("Snyk ",$B467," link"))</f>
        <v/>
      </c>
      <c r="T467" s="28" t="n"/>
      <c r="U467" s="29">
        <f>HYPERLINK(CONCATENATE("https://www.exploit-db.com/search?q=",$B467,"&amp;verified=true"),CONCATENATE("Exploit-DB ",$B467," link"))</f>
        <v/>
      </c>
      <c r="V467" s="28" t="n"/>
      <c r="W467" s="28" t="n"/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27" t="n"/>
      <c r="F468" s="34" t="n"/>
      <c r="G468" s="61">
        <f>HYPERLINK(_xlfn.CONCAT("https://pypi.org/project/",$B468,"/",$F468))</f>
        <v/>
      </c>
      <c r="H468" s="32" t="n"/>
      <c r="I468" s="28" t="n"/>
      <c r="J468" s="53" t="n"/>
      <c r="K468" s="29" t="n"/>
      <c r="L468" s="29">
        <f>HYPERLINK(_xlfn.CONCAT($K468,"/security"))</f>
        <v/>
      </c>
      <c r="M468" s="28" t="n"/>
      <c r="N468" s="28" t="n"/>
      <c r="O468" s="29">
        <f>HYPERLINK(_xlfn.CONCAT("https://nvd.nist.gov/vuln/search/results?form_type=Basic&amp;results_type=overview&amp;query=",$B468,"&amp;search_type=all&amp;isCpeNameSearch=false"),CONCATENATE("NVD NIST ",$B468," link"))</f>
        <v/>
      </c>
      <c r="P468" s="28" t="n"/>
      <c r="Q468" s="29">
        <f>HYPERLINK(CONCATENATE("https://cve.mitre.org/cgi-bin/cvekey.cgi?keyword=",$B468),CONCATENATE("CVE MITRE ",$B468," link"))</f>
        <v/>
      </c>
      <c r="R468" s="28" t="n"/>
      <c r="S468" s="29">
        <f>HYPERLINK(CONCATENATE("https://security.snyk.io/vuln/pip?search=",$B468),CONCATENATE("Snyk ",$B468," link"))</f>
        <v/>
      </c>
      <c r="T468" s="28" t="n"/>
      <c r="U468" s="29">
        <f>HYPERLINK(CONCATENATE("https://www.exploit-db.com/search?q=",$B468,"&amp;verified=true"),CONCATENATE("Exploit-DB ",$B468," link"))</f>
        <v/>
      </c>
      <c r="V468" s="28" t="n"/>
      <c r="W468" s="28" t="n"/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27" t="n"/>
      <c r="F469" s="34" t="n"/>
      <c r="G469" s="61">
        <f>HYPERLINK(_xlfn.CONCAT("https://pypi.org/project/",$B469,"/",$F469))</f>
        <v/>
      </c>
      <c r="H469" s="32" t="n"/>
      <c r="I469" s="28" t="n"/>
      <c r="J469" s="53" t="n"/>
      <c r="K469" s="29" t="n"/>
      <c r="L469" s="29">
        <f>HYPERLINK(_xlfn.CONCAT($K469,"/security"))</f>
        <v/>
      </c>
      <c r="M469" s="28" t="n"/>
      <c r="N469" s="28" t="n"/>
      <c r="O469" s="29">
        <f>HYPERLINK(_xlfn.CONCAT("https://nvd.nist.gov/vuln/search/results?form_type=Basic&amp;results_type=overview&amp;query=",$B469,"&amp;search_type=all&amp;isCpeNameSearch=false"),CONCATENATE("NVD NIST ",$B469," link"))</f>
        <v/>
      </c>
      <c r="P469" s="28" t="n"/>
      <c r="Q469" s="29">
        <f>HYPERLINK(CONCATENATE("https://cve.mitre.org/cgi-bin/cvekey.cgi?keyword=",$B469),CONCATENATE("CVE MITRE ",$B469," link"))</f>
        <v/>
      </c>
      <c r="R469" s="28" t="n"/>
      <c r="S469" s="29">
        <f>HYPERLINK(CONCATENATE("https://security.snyk.io/vuln/pip?search=",$B469),CONCATENATE("Snyk ",$B469," link"))</f>
        <v/>
      </c>
      <c r="T469" s="28" t="n"/>
      <c r="U469" s="29">
        <f>HYPERLINK(CONCATENATE("https://www.exploit-db.com/search?q=",$B469,"&amp;verified=true"),CONCATENATE("Exploit-DB ",$B469," link"))</f>
        <v/>
      </c>
      <c r="V469" s="28" t="n"/>
      <c r="W469" s="28" t="n"/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27" t="n"/>
      <c r="F470" s="34" t="n"/>
      <c r="G470" s="61">
        <f>HYPERLINK(_xlfn.CONCAT("https://pypi.org/project/",$B470,"/",$F470))</f>
        <v/>
      </c>
      <c r="H470" s="32" t="n"/>
      <c r="I470" s="28" t="n"/>
      <c r="J470" s="53" t="n"/>
      <c r="K470" s="29" t="n"/>
      <c r="L470" s="29">
        <f>HYPERLINK(_xlfn.CONCAT($K470,"/security"))</f>
        <v/>
      </c>
      <c r="M470" s="28" t="n"/>
      <c r="N470" s="28" t="n"/>
      <c r="O470" s="29">
        <f>HYPERLINK(_xlfn.CONCAT("https://nvd.nist.gov/vuln/search/results?form_type=Basic&amp;results_type=overview&amp;query=",$B470,"&amp;search_type=all&amp;isCpeNameSearch=false"),CONCATENATE("NVD NIST ",$B470," link"))</f>
        <v/>
      </c>
      <c r="P470" s="28" t="n"/>
      <c r="Q470" s="29">
        <f>HYPERLINK(CONCATENATE("https://cve.mitre.org/cgi-bin/cvekey.cgi?keyword=",$B470),CONCATENATE("CVE MITRE ",$B470," link"))</f>
        <v/>
      </c>
      <c r="R470" s="28" t="n"/>
      <c r="S470" s="29">
        <f>HYPERLINK(CONCATENATE("https://security.snyk.io/vuln/pip?search=",$B470),CONCATENATE("Snyk ",$B470," link"))</f>
        <v/>
      </c>
      <c r="T470" s="28" t="n"/>
      <c r="U470" s="29">
        <f>HYPERLINK(CONCATENATE("https://www.exploit-db.com/search?q=",$B470,"&amp;verified=true"),CONCATENATE("Exploit-DB ",$B470," link"))</f>
        <v/>
      </c>
      <c r="V470" s="28" t="n"/>
      <c r="W470" s="28" t="n"/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27" t="n"/>
      <c r="F471" s="34" t="n"/>
      <c r="G471" s="61">
        <f>HYPERLINK(_xlfn.CONCAT("https://pypi.org/project/",$B471,"/",$F471))</f>
        <v/>
      </c>
      <c r="H471" s="32" t="n"/>
      <c r="I471" s="28" t="n"/>
      <c r="J471" s="53" t="n"/>
      <c r="K471" s="29" t="n"/>
      <c r="L471" s="29">
        <f>HYPERLINK(_xlfn.CONCAT($K471,"/security"))</f>
        <v/>
      </c>
      <c r="M471" s="28" t="n"/>
      <c r="N471" s="28" t="n"/>
      <c r="O471" s="29">
        <f>HYPERLINK(_xlfn.CONCAT("https://nvd.nist.gov/vuln/search/results?form_type=Basic&amp;results_type=overview&amp;query=",$B471,"&amp;search_type=all&amp;isCpeNameSearch=false"),CONCATENATE("NVD NIST ",$B471," link"))</f>
        <v/>
      </c>
      <c r="P471" s="28" t="n"/>
      <c r="Q471" s="29">
        <f>HYPERLINK(CONCATENATE("https://cve.mitre.org/cgi-bin/cvekey.cgi?keyword=",$B471),CONCATENATE("CVE MITRE ",$B471," link"))</f>
        <v/>
      </c>
      <c r="R471" s="28" t="n"/>
      <c r="S471" s="29">
        <f>HYPERLINK(CONCATENATE("https://security.snyk.io/vuln/pip?search=",$B471),CONCATENATE("Snyk ",$B471," link"))</f>
        <v/>
      </c>
      <c r="T471" s="28" t="n"/>
      <c r="U471" s="29">
        <f>HYPERLINK(CONCATENATE("https://www.exploit-db.com/search?q=",$B471,"&amp;verified=true"),CONCATENATE("Exploit-DB ",$B471," link"))</f>
        <v/>
      </c>
      <c r="V471" s="28" t="n"/>
      <c r="W471" s="28" t="n"/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27" t="n"/>
      <c r="F472" s="34" t="n"/>
      <c r="G472" s="61">
        <f>HYPERLINK(_xlfn.CONCAT("https://pypi.org/project/",$B472,"/",$F472))</f>
        <v/>
      </c>
      <c r="H472" s="32" t="n"/>
      <c r="I472" s="28" t="n"/>
      <c r="J472" s="53" t="n"/>
      <c r="K472" s="29" t="n"/>
      <c r="L472" s="29">
        <f>HYPERLINK(_xlfn.CONCAT($K472,"/security"))</f>
        <v/>
      </c>
      <c r="M472" s="28" t="n"/>
      <c r="N472" s="28" t="n"/>
      <c r="O472" s="29">
        <f>HYPERLINK(_xlfn.CONCAT("https://nvd.nist.gov/vuln/search/results?form_type=Basic&amp;results_type=overview&amp;query=",$B472,"&amp;search_type=all&amp;isCpeNameSearch=false"),CONCATENATE("NVD NIST ",$B472," link"))</f>
        <v/>
      </c>
      <c r="P472" s="28" t="n"/>
      <c r="Q472" s="29">
        <f>HYPERLINK(CONCATENATE("https://cve.mitre.org/cgi-bin/cvekey.cgi?keyword=",$B472),CONCATENATE("CVE MITRE ",$B472," link"))</f>
        <v/>
      </c>
      <c r="R472" s="28" t="n"/>
      <c r="S472" s="29">
        <f>HYPERLINK(CONCATENATE("https://security.snyk.io/vuln/pip?search=",$B472),CONCATENATE("Snyk ",$B472," link"))</f>
        <v/>
      </c>
      <c r="T472" s="28" t="n"/>
      <c r="U472" s="29">
        <f>HYPERLINK(CONCATENATE("https://www.exploit-db.com/search?q=",$B472,"&amp;verified=true"),CONCATENATE("Exploit-DB ",$B472," link"))</f>
        <v/>
      </c>
      <c r="V472" s="28" t="n"/>
      <c r="W472" s="28" t="n"/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27" t="n"/>
      <c r="F473" s="34" t="n"/>
      <c r="G473" s="61">
        <f>HYPERLINK(_xlfn.CONCAT("https://pypi.org/project/",$B473,"/",$F473))</f>
        <v/>
      </c>
      <c r="H473" s="32" t="n"/>
      <c r="I473" s="28" t="n"/>
      <c r="J473" s="53" t="n"/>
      <c r="K473" s="29" t="n"/>
      <c r="L473" s="29">
        <f>HYPERLINK(_xlfn.CONCAT($K473,"/security"))</f>
        <v/>
      </c>
      <c r="M473" s="28" t="n"/>
      <c r="N473" s="28" t="n"/>
      <c r="O473" s="29">
        <f>HYPERLINK(_xlfn.CONCAT("https://nvd.nist.gov/vuln/search/results?form_type=Basic&amp;results_type=overview&amp;query=",$B473,"&amp;search_type=all&amp;isCpeNameSearch=false"),CONCATENATE("NVD NIST ",$B473," link"))</f>
        <v/>
      </c>
      <c r="P473" s="28" t="n"/>
      <c r="Q473" s="29">
        <f>HYPERLINK(CONCATENATE("https://cve.mitre.org/cgi-bin/cvekey.cgi?keyword=",$B473),CONCATENATE("CVE MITRE ",$B473," link"))</f>
        <v/>
      </c>
      <c r="R473" s="28" t="n"/>
      <c r="S473" s="29">
        <f>HYPERLINK(CONCATENATE("https://security.snyk.io/vuln/pip?search=",$B473),CONCATENATE("Snyk ",$B473," link"))</f>
        <v/>
      </c>
      <c r="T473" s="28" t="n"/>
      <c r="U473" s="29">
        <f>HYPERLINK(CONCATENATE("https://www.exploit-db.com/search?q=",$B473,"&amp;verified=true"),CONCATENATE("Exploit-DB ",$B473," link"))</f>
        <v/>
      </c>
      <c r="V473" s="28" t="n"/>
      <c r="W473" s="28" t="n"/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27" t="n"/>
      <c r="F474" s="34" t="n"/>
      <c r="G474" s="61">
        <f>HYPERLINK(_xlfn.CONCAT("https://pypi.org/project/",$B474,"/",$F474))</f>
        <v/>
      </c>
      <c r="H474" s="32" t="n"/>
      <c r="I474" s="28" t="n"/>
      <c r="J474" s="53" t="n"/>
      <c r="K474" s="29" t="n"/>
      <c r="L474" s="29">
        <f>HYPERLINK(_xlfn.CONCAT($K474,"/security"))</f>
        <v/>
      </c>
      <c r="M474" s="28" t="n"/>
      <c r="N474" s="28" t="n"/>
      <c r="O474" s="29">
        <f>HYPERLINK(_xlfn.CONCAT("https://nvd.nist.gov/vuln/search/results?form_type=Basic&amp;results_type=overview&amp;query=",$B474,"&amp;search_type=all&amp;isCpeNameSearch=false"),CONCATENATE("NVD NIST ",$B474," link"))</f>
        <v/>
      </c>
      <c r="P474" s="28" t="n"/>
      <c r="Q474" s="29">
        <f>HYPERLINK(CONCATENATE("https://cve.mitre.org/cgi-bin/cvekey.cgi?keyword=",$B474),CONCATENATE("CVE MITRE ",$B474," link"))</f>
        <v/>
      </c>
      <c r="R474" s="28" t="n"/>
      <c r="S474" s="29">
        <f>HYPERLINK(CONCATENATE("https://security.snyk.io/vuln/pip?search=",$B474),CONCATENATE("Snyk ",$B474," link"))</f>
        <v/>
      </c>
      <c r="T474" s="28" t="n"/>
      <c r="U474" s="29">
        <f>HYPERLINK(CONCATENATE("https://www.exploit-db.com/search?q=",$B474,"&amp;verified=true"),CONCATENATE("Exploit-DB ",$B474," link"))</f>
        <v/>
      </c>
      <c r="V474" s="28" t="n"/>
      <c r="W474" s="28" t="n"/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27" t="n"/>
      <c r="F475" s="34" t="n"/>
      <c r="G475" s="61">
        <f>HYPERLINK(_xlfn.CONCAT("https://pypi.org/project/",$B475,"/",$F475))</f>
        <v/>
      </c>
      <c r="H475" s="32" t="n"/>
      <c r="I475" s="28" t="n"/>
      <c r="J475" s="53" t="n"/>
      <c r="K475" s="29" t="n"/>
      <c r="L475" s="29">
        <f>HYPERLINK(_xlfn.CONCAT($K475,"/security"))</f>
        <v/>
      </c>
      <c r="M475" s="28" t="n"/>
      <c r="N475" s="28" t="n"/>
      <c r="O475" s="29">
        <f>HYPERLINK(_xlfn.CONCAT("https://nvd.nist.gov/vuln/search/results?form_type=Basic&amp;results_type=overview&amp;query=",$B475,"&amp;search_type=all&amp;isCpeNameSearch=false"),CONCATENATE("NVD NIST ",$B475," link"))</f>
        <v/>
      </c>
      <c r="P475" s="28" t="n"/>
      <c r="Q475" s="29">
        <f>HYPERLINK(CONCATENATE("https://cve.mitre.org/cgi-bin/cvekey.cgi?keyword=",$B475),CONCATENATE("CVE MITRE ",$B475," link"))</f>
        <v/>
      </c>
      <c r="R475" s="28" t="n"/>
      <c r="S475" s="29">
        <f>HYPERLINK(CONCATENATE("https://security.snyk.io/vuln/pip?search=",$B475),CONCATENATE("Snyk ",$B475," link"))</f>
        <v/>
      </c>
      <c r="T475" s="28" t="n"/>
      <c r="U475" s="29">
        <f>HYPERLINK(CONCATENATE("https://www.exploit-db.com/search?q=",$B475,"&amp;verified=true"),CONCATENATE("Exploit-DB ",$B475," link"))</f>
        <v/>
      </c>
      <c r="V475" s="28" t="n"/>
      <c r="W475" s="28" t="n"/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27" t="n"/>
      <c r="F476" s="34" t="n"/>
      <c r="G476" s="61">
        <f>HYPERLINK(_xlfn.CONCAT("https://pypi.org/project/",$B476,"/",$F476))</f>
        <v/>
      </c>
      <c r="H476" s="32" t="n"/>
      <c r="I476" s="28" t="n"/>
      <c r="J476" s="53" t="n"/>
      <c r="K476" s="29" t="n"/>
      <c r="L476" s="29">
        <f>HYPERLINK(_xlfn.CONCAT($K476,"/security"))</f>
        <v/>
      </c>
      <c r="M476" s="28" t="n"/>
      <c r="N476" s="28" t="n"/>
      <c r="O476" s="29">
        <f>HYPERLINK(_xlfn.CONCAT("https://nvd.nist.gov/vuln/search/results?form_type=Basic&amp;results_type=overview&amp;query=",$B476,"&amp;search_type=all&amp;isCpeNameSearch=false"),CONCATENATE("NVD NIST ",$B476," link"))</f>
        <v/>
      </c>
      <c r="P476" s="28" t="n"/>
      <c r="Q476" s="29">
        <f>HYPERLINK(CONCATENATE("https://cve.mitre.org/cgi-bin/cvekey.cgi?keyword=",$B476),CONCATENATE("CVE MITRE ",$B476," link"))</f>
        <v/>
      </c>
      <c r="R476" s="28" t="n"/>
      <c r="S476" s="29">
        <f>HYPERLINK(CONCATENATE("https://security.snyk.io/vuln/pip?search=",$B476),CONCATENATE("Snyk ",$B476," link"))</f>
        <v/>
      </c>
      <c r="T476" s="28" t="n"/>
      <c r="U476" s="29">
        <f>HYPERLINK(CONCATENATE("https://www.exploit-db.com/search?q=",$B476,"&amp;verified=true"),CONCATENATE("Exploit-DB ",$B476," link"))</f>
        <v/>
      </c>
      <c r="V476" s="28" t="n"/>
      <c r="W476" s="28" t="n"/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27" t="n"/>
      <c r="F477" s="34" t="n"/>
      <c r="G477" s="61">
        <f>HYPERLINK(_xlfn.CONCAT("https://pypi.org/project/",$B477,"/",$F477))</f>
        <v/>
      </c>
      <c r="H477" s="32" t="n"/>
      <c r="I477" s="28" t="n"/>
      <c r="J477" s="53" t="n"/>
      <c r="K477" s="29" t="n"/>
      <c r="L477" s="29">
        <f>HYPERLINK(_xlfn.CONCAT($K477,"/security"))</f>
        <v/>
      </c>
      <c r="M477" s="28" t="n"/>
      <c r="N477" s="28" t="n"/>
      <c r="O477" s="29">
        <f>HYPERLINK(_xlfn.CONCAT("https://nvd.nist.gov/vuln/search/results?form_type=Basic&amp;results_type=overview&amp;query=",$B477,"&amp;search_type=all&amp;isCpeNameSearch=false"),CONCATENATE("NVD NIST ",$B477," link"))</f>
        <v/>
      </c>
      <c r="P477" s="28" t="n"/>
      <c r="Q477" s="29">
        <f>HYPERLINK(CONCATENATE("https://cve.mitre.org/cgi-bin/cvekey.cgi?keyword=",$B477),CONCATENATE("CVE MITRE ",$B477," link"))</f>
        <v/>
      </c>
      <c r="R477" s="28" t="n"/>
      <c r="S477" s="29">
        <f>HYPERLINK(CONCATENATE("https://security.snyk.io/vuln/pip?search=",$B477),CONCATENATE("Snyk ",$B477," link"))</f>
        <v/>
      </c>
      <c r="T477" s="28" t="n"/>
      <c r="U477" s="29">
        <f>HYPERLINK(CONCATENATE("https://www.exploit-db.com/search?q=",$B477,"&amp;verified=true"),CONCATENATE("Exploit-DB ",$B477," link"))</f>
        <v/>
      </c>
      <c r="V477" s="28" t="n"/>
      <c r="W477" s="28" t="n"/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27" t="n"/>
      <c r="F478" s="34" t="n"/>
      <c r="G478" s="61">
        <f>HYPERLINK(_xlfn.CONCAT("https://pypi.org/project/",$B478,"/",$F478))</f>
        <v/>
      </c>
      <c r="H478" s="32" t="n"/>
      <c r="I478" s="28" t="n"/>
      <c r="J478" s="53" t="n"/>
      <c r="K478" s="29" t="n"/>
      <c r="L478" s="29">
        <f>HYPERLINK(_xlfn.CONCAT($K478,"/security"))</f>
        <v/>
      </c>
      <c r="M478" s="28" t="n"/>
      <c r="N478" s="28" t="n"/>
      <c r="O478" s="29">
        <f>HYPERLINK(_xlfn.CONCAT("https://nvd.nist.gov/vuln/search/results?form_type=Basic&amp;results_type=overview&amp;query=",$B478,"&amp;search_type=all&amp;isCpeNameSearch=false"),CONCATENATE("NVD NIST ",$B478," link"))</f>
        <v/>
      </c>
      <c r="P478" s="28" t="n"/>
      <c r="Q478" s="29">
        <f>HYPERLINK(CONCATENATE("https://cve.mitre.org/cgi-bin/cvekey.cgi?keyword=",$B478),CONCATENATE("CVE MITRE ",$B478," link"))</f>
        <v/>
      </c>
      <c r="R478" s="28" t="n"/>
      <c r="S478" s="29">
        <f>HYPERLINK(CONCATENATE("https://security.snyk.io/vuln/pip?search=",$B478),CONCATENATE("Snyk ",$B478," link"))</f>
        <v/>
      </c>
      <c r="T478" s="28" t="n"/>
      <c r="U478" s="29">
        <f>HYPERLINK(CONCATENATE("https://www.exploit-db.com/search?q=",$B478,"&amp;verified=true"),CONCATENATE("Exploit-DB ",$B478," link"))</f>
        <v/>
      </c>
      <c r="V478" s="28" t="n"/>
      <c r="W478" s="28" t="n"/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27" t="n"/>
      <c r="F479" s="34" t="n"/>
      <c r="G479" s="61">
        <f>HYPERLINK(_xlfn.CONCAT("https://pypi.org/project/",$B479,"/",$F479))</f>
        <v/>
      </c>
      <c r="H479" s="32" t="n"/>
      <c r="I479" s="28" t="n"/>
      <c r="J479" s="53" t="n"/>
      <c r="K479" s="29" t="n"/>
      <c r="L479" s="29">
        <f>HYPERLINK(_xlfn.CONCAT($K479,"/security"))</f>
        <v/>
      </c>
      <c r="M479" s="28" t="n"/>
      <c r="N479" s="28" t="n"/>
      <c r="O479" s="29">
        <f>HYPERLINK(_xlfn.CONCAT("https://nvd.nist.gov/vuln/search/results?form_type=Basic&amp;results_type=overview&amp;query=",$B479,"&amp;search_type=all&amp;isCpeNameSearch=false"),CONCATENATE("NVD NIST ",$B479," link"))</f>
        <v/>
      </c>
      <c r="P479" s="28" t="n"/>
      <c r="Q479" s="29">
        <f>HYPERLINK(CONCATENATE("https://cve.mitre.org/cgi-bin/cvekey.cgi?keyword=",$B479),CONCATENATE("CVE MITRE ",$B479," link"))</f>
        <v/>
      </c>
      <c r="R479" s="28" t="n"/>
      <c r="S479" s="29">
        <f>HYPERLINK(CONCATENATE("https://security.snyk.io/vuln/pip?search=",$B479),CONCATENATE("Snyk ",$B479," link"))</f>
        <v/>
      </c>
      <c r="T479" s="28" t="n"/>
      <c r="U479" s="29">
        <f>HYPERLINK(CONCATENATE("https://www.exploit-db.com/search?q=",$B479,"&amp;verified=true"),CONCATENATE("Exploit-DB ",$B479," link"))</f>
        <v/>
      </c>
      <c r="V479" s="28" t="n"/>
      <c r="W479" s="28" t="n"/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27" t="n"/>
      <c r="F480" s="34" t="n"/>
      <c r="G480" s="61">
        <f>HYPERLINK(_xlfn.CONCAT("https://pypi.org/project/",$B480,"/",$F480))</f>
        <v/>
      </c>
      <c r="H480" s="32" t="n"/>
      <c r="I480" s="28" t="n"/>
      <c r="J480" s="53" t="n"/>
      <c r="K480" s="29" t="n"/>
      <c r="L480" s="29">
        <f>HYPERLINK(_xlfn.CONCAT($K480,"/security"))</f>
        <v/>
      </c>
      <c r="M480" s="28" t="n"/>
      <c r="N480" s="28" t="n"/>
      <c r="O480" s="29">
        <f>HYPERLINK(_xlfn.CONCAT("https://nvd.nist.gov/vuln/search/results?form_type=Basic&amp;results_type=overview&amp;query=",$B480,"&amp;search_type=all&amp;isCpeNameSearch=false"),CONCATENATE("NVD NIST ",$B480," link"))</f>
        <v/>
      </c>
      <c r="P480" s="28" t="n"/>
      <c r="Q480" s="29">
        <f>HYPERLINK(CONCATENATE("https://cve.mitre.org/cgi-bin/cvekey.cgi?keyword=",$B480),CONCATENATE("CVE MITRE ",$B480," link"))</f>
        <v/>
      </c>
      <c r="R480" s="28" t="n"/>
      <c r="S480" s="29">
        <f>HYPERLINK(CONCATENATE("https://security.snyk.io/vuln/pip?search=",$B480),CONCATENATE("Snyk ",$B480," link"))</f>
        <v/>
      </c>
      <c r="T480" s="28" t="n"/>
      <c r="U480" s="29">
        <f>HYPERLINK(CONCATENATE("https://www.exploit-db.com/search?q=",$B480,"&amp;verified=true"),CONCATENATE("Exploit-DB ",$B480," link"))</f>
        <v/>
      </c>
      <c r="V480" s="28" t="n"/>
      <c r="W480" s="28" t="n"/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27" t="n"/>
      <c r="F481" s="34" t="n"/>
      <c r="G481" s="61">
        <f>HYPERLINK(_xlfn.CONCAT("https://pypi.org/project/",$B481,"/",$F481))</f>
        <v/>
      </c>
      <c r="H481" s="32" t="n"/>
      <c r="I481" s="28" t="n"/>
      <c r="J481" s="53" t="n"/>
      <c r="K481" s="29" t="n"/>
      <c r="L481" s="29">
        <f>HYPERLINK(_xlfn.CONCAT($K481,"/security"))</f>
        <v/>
      </c>
      <c r="M481" s="28" t="n"/>
      <c r="N481" s="28" t="n"/>
      <c r="O481" s="29">
        <f>HYPERLINK(_xlfn.CONCAT("https://nvd.nist.gov/vuln/search/results?form_type=Basic&amp;results_type=overview&amp;query=",$B481,"&amp;search_type=all&amp;isCpeNameSearch=false"),CONCATENATE("NVD NIST ",$B481," link"))</f>
        <v/>
      </c>
      <c r="P481" s="28" t="n"/>
      <c r="Q481" s="29">
        <f>HYPERLINK(CONCATENATE("https://cve.mitre.org/cgi-bin/cvekey.cgi?keyword=",$B481),CONCATENATE("CVE MITRE ",$B481," link"))</f>
        <v/>
      </c>
      <c r="R481" s="28" t="n"/>
      <c r="S481" s="29">
        <f>HYPERLINK(CONCATENATE("https://security.snyk.io/vuln/pip?search=",$B481),CONCATENATE("Snyk ",$B481," link"))</f>
        <v/>
      </c>
      <c r="T481" s="28" t="n"/>
      <c r="U481" s="29">
        <f>HYPERLINK(CONCATENATE("https://www.exploit-db.com/search?q=",$B481,"&amp;verified=true"),CONCATENATE("Exploit-DB ",$B481," link"))</f>
        <v/>
      </c>
      <c r="V481" s="28" t="n"/>
      <c r="W481" s="28" t="n"/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27" t="n"/>
      <c r="F482" s="34" t="n"/>
      <c r="G482" s="61">
        <f>HYPERLINK(_xlfn.CONCAT("https://pypi.org/project/",$B482,"/",$F482))</f>
        <v/>
      </c>
      <c r="H482" s="32" t="n"/>
      <c r="I482" s="28" t="n"/>
      <c r="J482" s="53" t="n"/>
      <c r="K482" s="29" t="n"/>
      <c r="L482" s="29">
        <f>HYPERLINK(_xlfn.CONCAT($K482,"/security"))</f>
        <v/>
      </c>
      <c r="M482" s="28" t="n"/>
      <c r="N482" s="28" t="n"/>
      <c r="O482" s="29">
        <f>HYPERLINK(_xlfn.CONCAT("https://nvd.nist.gov/vuln/search/results?form_type=Basic&amp;results_type=overview&amp;query=",$B482,"&amp;search_type=all&amp;isCpeNameSearch=false"),CONCATENATE("NVD NIST ",$B482," link"))</f>
        <v/>
      </c>
      <c r="P482" s="28" t="n"/>
      <c r="Q482" s="29">
        <f>HYPERLINK(CONCATENATE("https://cve.mitre.org/cgi-bin/cvekey.cgi?keyword=",$B482),CONCATENATE("CVE MITRE ",$B482," link"))</f>
        <v/>
      </c>
      <c r="R482" s="28" t="n"/>
      <c r="S482" s="29">
        <f>HYPERLINK(CONCATENATE("https://security.snyk.io/vuln/pip?search=",$B482),CONCATENATE("Snyk ",$B482," link"))</f>
        <v/>
      </c>
      <c r="T482" s="28" t="n"/>
      <c r="U482" s="29">
        <f>HYPERLINK(CONCATENATE("https://www.exploit-db.com/search?q=",$B482,"&amp;verified=true"),CONCATENATE("Exploit-DB ",$B482," link"))</f>
        <v/>
      </c>
      <c r="V482" s="28" t="n"/>
      <c r="W482" s="28" t="n"/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27" t="n"/>
      <c r="F483" s="34" t="n"/>
      <c r="G483" s="61">
        <f>HYPERLINK(_xlfn.CONCAT("https://pypi.org/project/",$B483,"/",$F483))</f>
        <v/>
      </c>
      <c r="H483" s="32" t="n"/>
      <c r="I483" s="28" t="n"/>
      <c r="J483" s="53" t="n"/>
      <c r="K483" s="29" t="n"/>
      <c r="L483" s="29">
        <f>HYPERLINK(_xlfn.CONCAT($K483,"/security"))</f>
        <v/>
      </c>
      <c r="M483" s="28" t="n"/>
      <c r="N483" s="28" t="n"/>
      <c r="O483" s="29">
        <f>HYPERLINK(_xlfn.CONCAT("https://nvd.nist.gov/vuln/search/results?form_type=Basic&amp;results_type=overview&amp;query=",$B483,"&amp;search_type=all&amp;isCpeNameSearch=false"),CONCATENATE("NVD NIST ",$B483," link"))</f>
        <v/>
      </c>
      <c r="P483" s="28" t="n"/>
      <c r="Q483" s="29">
        <f>HYPERLINK(CONCATENATE("https://cve.mitre.org/cgi-bin/cvekey.cgi?keyword=",$B483),CONCATENATE("CVE MITRE ",$B483," link"))</f>
        <v/>
      </c>
      <c r="R483" s="28" t="n"/>
      <c r="S483" s="29">
        <f>HYPERLINK(CONCATENATE("https://security.snyk.io/vuln/pip?search=",$B483),CONCATENATE("Snyk ",$B483," link"))</f>
        <v/>
      </c>
      <c r="T483" s="28" t="n"/>
      <c r="U483" s="29">
        <f>HYPERLINK(CONCATENATE("https://www.exploit-db.com/search?q=",$B483,"&amp;verified=true"),CONCATENATE("Exploit-DB ",$B483," link"))</f>
        <v/>
      </c>
      <c r="V483" s="28" t="n"/>
      <c r="W483" s="28" t="n"/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27" t="n"/>
      <c r="F484" s="34" t="n"/>
      <c r="G484" s="61">
        <f>HYPERLINK(_xlfn.CONCAT("https://pypi.org/project/",$B484,"/",$F484))</f>
        <v/>
      </c>
      <c r="H484" s="32" t="n"/>
      <c r="I484" s="28" t="n"/>
      <c r="J484" s="53" t="n"/>
      <c r="K484" s="29" t="n"/>
      <c r="L484" s="29">
        <f>HYPERLINK(_xlfn.CONCAT($K484,"/security"))</f>
        <v/>
      </c>
      <c r="M484" s="28" t="n"/>
      <c r="N484" s="28" t="n"/>
      <c r="O484" s="29">
        <f>HYPERLINK(_xlfn.CONCAT("https://nvd.nist.gov/vuln/search/results?form_type=Basic&amp;results_type=overview&amp;query=",$B484,"&amp;search_type=all&amp;isCpeNameSearch=false"),CONCATENATE("NVD NIST ",$B484," link"))</f>
        <v/>
      </c>
      <c r="P484" s="28" t="n"/>
      <c r="Q484" s="29">
        <f>HYPERLINK(CONCATENATE("https://cve.mitre.org/cgi-bin/cvekey.cgi?keyword=",$B484),CONCATENATE("CVE MITRE ",$B484," link"))</f>
        <v/>
      </c>
      <c r="R484" s="28" t="n"/>
      <c r="S484" s="29">
        <f>HYPERLINK(CONCATENATE("https://security.snyk.io/vuln/pip?search=",$B484),CONCATENATE("Snyk ",$B484," link"))</f>
        <v/>
      </c>
      <c r="T484" s="28" t="n"/>
      <c r="U484" s="29">
        <f>HYPERLINK(CONCATENATE("https://www.exploit-db.com/search?q=",$B484,"&amp;verified=true"),CONCATENATE("Exploit-DB ",$B484," link"))</f>
        <v/>
      </c>
      <c r="V484" s="28" t="n"/>
      <c r="W484" s="28" t="n"/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27" t="n"/>
      <c r="F485" s="34" t="n"/>
      <c r="G485" s="61">
        <f>HYPERLINK(_xlfn.CONCAT("https://pypi.org/project/",$B485,"/",$F485))</f>
        <v/>
      </c>
      <c r="H485" s="32" t="n"/>
      <c r="I485" s="28" t="n"/>
      <c r="J485" s="53" t="n"/>
      <c r="K485" s="29" t="n"/>
      <c r="L485" s="29">
        <f>HYPERLINK(_xlfn.CONCAT($K485,"/security"))</f>
        <v/>
      </c>
      <c r="M485" s="28" t="n"/>
      <c r="N485" s="28" t="n"/>
      <c r="O485" s="29">
        <f>HYPERLINK(_xlfn.CONCAT("https://nvd.nist.gov/vuln/search/results?form_type=Basic&amp;results_type=overview&amp;query=",$B485,"&amp;search_type=all&amp;isCpeNameSearch=false"),CONCATENATE("NVD NIST ",$B485," link"))</f>
        <v/>
      </c>
      <c r="P485" s="28" t="n"/>
      <c r="Q485" s="29">
        <f>HYPERLINK(CONCATENATE("https://cve.mitre.org/cgi-bin/cvekey.cgi?keyword=",$B485),CONCATENATE("CVE MITRE ",$B485," link"))</f>
        <v/>
      </c>
      <c r="R485" s="28" t="n"/>
      <c r="S485" s="29">
        <f>HYPERLINK(CONCATENATE("https://security.snyk.io/vuln/pip?search=",$B485),CONCATENATE("Snyk ",$B485," link"))</f>
        <v/>
      </c>
      <c r="T485" s="28" t="n"/>
      <c r="U485" s="29">
        <f>HYPERLINK(CONCATENATE("https://www.exploit-db.com/search?q=",$B485,"&amp;verified=true"),CONCATENATE("Exploit-DB ",$B485," link"))</f>
        <v/>
      </c>
      <c r="V485" s="28" t="n"/>
      <c r="W485" s="28" t="n"/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27" t="n"/>
      <c r="F486" s="34" t="n"/>
      <c r="G486" s="61">
        <f>HYPERLINK(_xlfn.CONCAT("https://pypi.org/project/",$B486,"/",$F486))</f>
        <v/>
      </c>
      <c r="H486" s="32" t="n"/>
      <c r="I486" s="28" t="n"/>
      <c r="J486" s="53" t="n"/>
      <c r="K486" s="29" t="n"/>
      <c r="L486" s="29">
        <f>HYPERLINK(_xlfn.CONCAT($K486,"/security"))</f>
        <v/>
      </c>
      <c r="M486" s="28" t="n"/>
      <c r="N486" s="28" t="n"/>
      <c r="O486" s="29">
        <f>HYPERLINK(_xlfn.CONCAT("https://nvd.nist.gov/vuln/search/results?form_type=Basic&amp;results_type=overview&amp;query=",$B486,"&amp;search_type=all&amp;isCpeNameSearch=false"),CONCATENATE("NVD NIST ",$B486," link"))</f>
        <v/>
      </c>
      <c r="P486" s="28" t="n"/>
      <c r="Q486" s="29">
        <f>HYPERLINK(CONCATENATE("https://cve.mitre.org/cgi-bin/cvekey.cgi?keyword=",$B486),CONCATENATE("CVE MITRE ",$B486," link"))</f>
        <v/>
      </c>
      <c r="R486" s="28" t="n"/>
      <c r="S486" s="29">
        <f>HYPERLINK(CONCATENATE("https://security.snyk.io/vuln/pip?search=",$B486),CONCATENATE("Snyk ",$B486," link"))</f>
        <v/>
      </c>
      <c r="T486" s="28" t="n"/>
      <c r="U486" s="29">
        <f>HYPERLINK(CONCATENATE("https://www.exploit-db.com/search?q=",$B486,"&amp;verified=true"),CONCATENATE("Exploit-DB ",$B486," link"))</f>
        <v/>
      </c>
      <c r="V486" s="28" t="n"/>
      <c r="W486" s="28" t="n"/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27" t="n"/>
      <c r="F487" s="34" t="n"/>
      <c r="G487" s="61">
        <f>HYPERLINK(_xlfn.CONCAT("https://pypi.org/project/",$B487,"/",$F487))</f>
        <v/>
      </c>
      <c r="H487" s="32" t="n"/>
      <c r="I487" s="28" t="n"/>
      <c r="J487" s="53" t="n"/>
      <c r="K487" s="29" t="n"/>
      <c r="L487" s="29">
        <f>HYPERLINK(_xlfn.CONCAT($K487,"/security"))</f>
        <v/>
      </c>
      <c r="M487" s="28" t="n"/>
      <c r="N487" s="28" t="n"/>
      <c r="O487" s="29">
        <f>HYPERLINK(_xlfn.CONCAT("https://nvd.nist.gov/vuln/search/results?form_type=Basic&amp;results_type=overview&amp;query=",$B487,"&amp;search_type=all&amp;isCpeNameSearch=false"),CONCATENATE("NVD NIST ",$B487," link"))</f>
        <v/>
      </c>
      <c r="P487" s="28" t="n"/>
      <c r="Q487" s="29">
        <f>HYPERLINK(CONCATENATE("https://cve.mitre.org/cgi-bin/cvekey.cgi?keyword=",$B487),CONCATENATE("CVE MITRE ",$B487," link"))</f>
        <v/>
      </c>
      <c r="R487" s="28" t="n"/>
      <c r="S487" s="29">
        <f>HYPERLINK(CONCATENATE("https://security.snyk.io/vuln/pip?search=",$B487),CONCATENATE("Snyk ",$B487," link"))</f>
        <v/>
      </c>
      <c r="T487" s="28" t="n"/>
      <c r="U487" s="29">
        <f>HYPERLINK(CONCATENATE("https://www.exploit-db.com/search?q=",$B487,"&amp;verified=true"),CONCATENATE("Exploit-DB ",$B487," link"))</f>
        <v/>
      </c>
      <c r="V487" s="28" t="n"/>
      <c r="W487" s="28" t="n"/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27" t="n"/>
      <c r="F488" s="34" t="n"/>
      <c r="G488" s="61">
        <f>HYPERLINK(_xlfn.CONCAT("https://pypi.org/project/",$B488,"/",$F488))</f>
        <v/>
      </c>
      <c r="H488" s="32" t="n"/>
      <c r="I488" s="28" t="n"/>
      <c r="J488" s="53" t="n"/>
      <c r="K488" s="29" t="n"/>
      <c r="L488" s="29">
        <f>HYPERLINK(_xlfn.CONCAT($K488,"/security"))</f>
        <v/>
      </c>
      <c r="M488" s="28" t="n"/>
      <c r="N488" s="28" t="n"/>
      <c r="O488" s="29">
        <f>HYPERLINK(_xlfn.CONCAT("https://nvd.nist.gov/vuln/search/results?form_type=Basic&amp;results_type=overview&amp;query=",$B488,"&amp;search_type=all&amp;isCpeNameSearch=false"),CONCATENATE("NVD NIST ",$B488," link"))</f>
        <v/>
      </c>
      <c r="P488" s="28" t="n"/>
      <c r="Q488" s="29">
        <f>HYPERLINK(CONCATENATE("https://cve.mitre.org/cgi-bin/cvekey.cgi?keyword=",$B488),CONCATENATE("CVE MITRE ",$B488," link"))</f>
        <v/>
      </c>
      <c r="R488" s="28" t="n"/>
      <c r="S488" s="29">
        <f>HYPERLINK(CONCATENATE("https://security.snyk.io/vuln/pip?search=",$B488),CONCATENATE("Snyk ",$B488," link"))</f>
        <v/>
      </c>
      <c r="T488" s="28" t="n"/>
      <c r="U488" s="29">
        <f>HYPERLINK(CONCATENATE("https://www.exploit-db.com/search?q=",$B488,"&amp;verified=true"),CONCATENATE("Exploit-DB ",$B488," link"))</f>
        <v/>
      </c>
      <c r="V488" s="28" t="n"/>
      <c r="W488" s="28" t="n"/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27" t="n">
        <v>45835</v>
      </c>
      <c r="F490" s="34" t="inlineStr">
        <is>
          <t>1.46.1</t>
        </is>
      </c>
      <c r="G490" s="32" t="n"/>
      <c r="H490" s="32" t="n">
        <v>45835</v>
      </c>
      <c r="I490" s="47" t="inlineStr">
        <is>
          <t>Python !=3.9.7, &gt;=3.9</t>
        </is>
      </c>
      <c r="J490" s="59" t="n"/>
      <c r="K490" s="29" t="inlineStr">
        <is>
          <t>https://github.com/streamlit/streamlit</t>
        </is>
      </c>
      <c r="L490" s="29">
        <f>HYPERLINK(_xlfn.CONCAT($K490,"/security"))</f>
        <v/>
      </c>
      <c r="M490" s="36" t="inlineStr">
        <is>
          <t>Package version not listed</t>
        </is>
      </c>
      <c r="N490" s="28" t="n"/>
      <c r="O490" s="29">
        <f>HYPERLINK(_xlfn.CONCAT("https://nvd.nist.gov/vuln/search/results?form_type=Basic&amp;results_type=overview&amp;query=",$B490,"&amp;search_type=all&amp;isCpeNameSearch=false"),CONCATENATE("NVD NIST ",$B490," link"))</f>
        <v/>
      </c>
      <c r="P490" s="6" t="inlineStr">
        <is>
          <t>Package version not listed</t>
        </is>
      </c>
      <c r="Q490" s="29">
        <f>HYPERLINK(CONCATENATE("https://cve.mitre.org/cgi-bin/cvekey.cgi?keyword=",$B490),CONCATENATE("CVE MITRE ",$B490," link"))</f>
        <v/>
      </c>
      <c r="R490" s="6" t="inlineStr">
        <is>
          <t>Package version not listed</t>
        </is>
      </c>
      <c r="S490" s="29">
        <f>HYPERLINK(CONCATENATE("https://security.snyk.io/vuln?search=",$B490),CONCATENATE("Snyk ",$B490," link"))</f>
        <v/>
      </c>
      <c r="T490" s="6" t="inlineStr">
        <is>
          <t>Package version not listed</t>
        </is>
      </c>
      <c r="U490" s="29">
        <f>HYPERLINK(CONCATENATE("https://www.exploit-db.com/search?q=",$B490,"&amp;verified=true"),CONCATENATE("Exploit-DB ",$B490," link"))</f>
        <v/>
      </c>
      <c r="V490" s="5" t="inlineStr">
        <is>
          <t>None found</t>
        </is>
      </c>
      <c r="W490" s="64" t="inlineStr">
        <is>
          <t>FURTHER REVIEW REQUIRED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2025-07-21T11:41:01Z</dcterms:modified>
  <cp:lastModifiedBy>Chen, Sean</cp:lastModifiedBy>
  <cp:lastPrinted>2025-04-24T03:08:03Z</cp:lastPrinted>
</cp:coreProperties>
</file>