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45069.51298088313</v>
      </c>
      <c r="F456" s="76" t="inlineStr">
        <is>
          <t>2.5.0</t>
        </is>
      </c>
      <c r="G456" s="77" t="inlineStr">
        <is>
          <t>https://pypi.org/project/urllib3/2.5.0/</t>
        </is>
      </c>
      <c r="H456" s="75" t="n">
        <v>45826.58866192889</v>
      </c>
      <c r="I456" s="78" t="inlineStr">
        <is>
          <t>brotli, brotlicffi, h2, pysocks!, zstandard</t>
        </is>
      </c>
      <c r="J456" s="78" t="inlineStr">
        <is>
          <t>Unknown</t>
        </is>
      </c>
      <c r="K456" s="79" t="inlineStr">
        <is>
          <t>https://github.com/urllib3/urllib3/blob/main/CHANGES.rst</t>
        </is>
      </c>
      <c r="L456" s="79" t="inlineStr">
        <is>
          <t>https://github.com/urllib3/urllib3/security/advisories</t>
        </is>
      </c>
      <c r="M456" s="80" t="inlineStr">
        <is>
          <t>GitHub Security Advisory Analysis: FOUND - Multiple advisories affect urllib3 version 1.26.16, including high-severity vulnerabilities such as request smuggling (CVE-2023-43804) and potential CRLF injection. Severity: HIGH. Current version 1.26.16: AFFECTED. Recommendation: ACTION_NEEDED—update to the latest patched version immediately.</t>
        </is>
      </c>
      <c r="N456" s="28" t="n"/>
      <c r="O456" s="81">
        <f>HYPERLINK(CONCATENATE("https://nvd.nist.gov/vuln/search/results?form_type=Basic&amp;results_type=overview&amp;query=",$B456,"&amp;search_type=all&amp;isCpeNameSearch=false"),CONCATENATE("NVD NIST ",$B456," link"))</f>
        <v/>
      </c>
      <c r="P456" s="82" t="inlineStr">
        <is>
          <t>None found</t>
        </is>
      </c>
      <c r="Q456" s="29">
        <f>HYPERLINK(CONCATENATE("https://cve.mitre.org/cgi-bin/cvekey.cgi?keyword=",$B456),CONCATENATE("CVE MITRE ",$B456," link"))</f>
        <v/>
      </c>
      <c r="R456" s="80" t="inlineStr">
        <is>
          <t>Manual review required - 7 MITRE CVEs found, 7 require manual version checking for v1.26.16</t>
        </is>
      </c>
      <c r="S456" s="29">
        <f>HYPERLINK(CONCATENATE("https://security.snyk.io/vuln/pip?search=",$B456),CONCATENATE("Snyk ",$B456," link"))</f>
        <v/>
      </c>
      <c r="T456" s="80" t="inlineStr">
        <is>
          <t>VULNERABLE - 5 SNYK vulnerabilities affect v1.26.16 (Highest: MEDIUM)</t>
        </is>
      </c>
      <c r="U456" s="81">
        <f>HYPERLINK(CONCATENATE("https://www.exploit-db.com/search?text=",$B456),CONCATENATE("Exploit-DB ",$B456," link"))</f>
        <v/>
      </c>
      <c r="V456" s="82" t="inlineStr">
        <is>
          <t>None found</t>
        </is>
      </c>
      <c r="W456" s="80" t="inlineStr">
        <is>
          <t>Update from 1.26.16 to 2.5.0 | SECURITY RISK: 23 vulnerabilities found | HIGH PRIORITY: HIGH severity vulnerabilities detected | Sources: GitHub Advisory: 1 (HIGH), MITRE CVE: 7 (NONE), SNYK: 15 (NONE) |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2025-07-21T21:06:17Z</dcterms:modified>
  <cp:lastModifiedBy>Chen, Sean</cp:lastModifiedBy>
  <cp:lastPrinted>2025-04-24T03:08:03Z</cp:lastPrinted>
</cp:coreProperties>
</file>