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color rgb="000066CC"/>
      <u val="single"/>
    </font>
    <font>
      <b val="1"/>
      <color rgb="00006600"/>
    </font>
    <font>
      <b val="1"/>
      <color rgb="006600CC"/>
    </font>
    <font>
      <b val="1"/>
      <color rgb="000066CC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F0E6FF"/>
        <bgColor rgb="00F0E6FF"/>
      </patternFill>
    </fill>
    <fill>
      <patternFill patternType="solid">
        <fgColor rgb="00E6F3FF"/>
        <bgColor rgb="00E6F3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4" fillId="10" borderId="11" applyAlignment="1" pivotButton="0" quotePrefix="0" xfId="0">
      <alignment horizontal="center" vertical="center" wrapText="1"/>
    </xf>
    <xf numFmtId="14" fontId="15" fillId="11" borderId="11" applyAlignment="1" pivotButton="0" quotePrefix="0" xfId="0">
      <alignment horizontal="center" vertical="center" wrapText="1"/>
    </xf>
    <xf numFmtId="0" fontId="14" fillId="11" borderId="11" applyAlignment="1" pivotButton="0" quotePrefix="0" xfId="3">
      <alignment vertical="center" wrapText="1"/>
    </xf>
    <xf numFmtId="0" fontId="14" fillId="12" borderId="11" applyAlignment="1" pivotButton="0" quotePrefix="0" xfId="3">
      <alignment vertical="center" wrapText="1"/>
    </xf>
    <xf numFmtId="0" fontId="16" fillId="12" borderId="11" applyAlignment="1" pivotButton="0" quotePrefix="0" xfId="1">
      <alignment horizontal="center" vertical="center" wrapText="1"/>
    </xf>
    <xf numFmtId="0" fontId="15" fillId="11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7" fillId="13" borderId="11" applyAlignment="1" pivotButton="0" quotePrefix="0" xfId="0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project/pyinstaller/6.14.2/" TargetMode="External" Id="rId28"/><Relationship Type="http://schemas.openxmlformats.org/officeDocument/2006/relationships/hyperlink" Target="https://github.com/pyinstaller/pyinstaller" TargetMode="External" Id="rId29"/><Relationship Type="http://schemas.openxmlformats.org/officeDocument/2006/relationships/hyperlink" Target="https://github.com/pyinstaller/pyinstaller/security/advisories" TargetMode="External" Id="rId30"/><Relationship Type="http://schemas.openxmlformats.org/officeDocument/2006/relationships/hyperlink" Target="https://pypi.org/project/PyJWT/2.10.1/" TargetMode="External" Id="rId31"/><Relationship Type="http://schemas.openxmlformats.org/officeDocument/2006/relationships/hyperlink" Target="https://github.com/jpadilla/pyjw" TargetMode="External" Id="rId32"/><Relationship Type="http://schemas.openxmlformats.org/officeDocument/2006/relationships/hyperlink" Target="https://github.com/jpadilla/pyjw/security/advisories" TargetMode="External" Id="rId33"/><Relationship Type="http://schemas.openxmlformats.org/officeDocument/2006/relationships/hyperlink" Target="https://pypi.org/search/?c=Development+Status+%3A%3A+5+-+Production%2FStable" TargetMode="External" Id="rId34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inlineStr">
        <is>
          <t>2023-06-24</t>
        </is>
      </c>
      <c r="F312" s="76" t="inlineStr">
        <is>
          <t>https://pypi.org/project/pyinstaller/6.14.2/</t>
        </is>
      </c>
      <c r="G312" s="61">
        <f>HYPERLINK(_xlfn.CONCAT("https://pypi.org/project/",$B312,"/",$F312))</f>
        <v/>
      </c>
      <c r="H312" s="77" t="inlineStr">
        <is>
          <t>2025-07-04 21:48:00</t>
        </is>
      </c>
      <c r="I312" s="28" t="n"/>
      <c r="J312" s="53" t="n"/>
      <c r="K312" s="78" t="inlineStr">
        <is>
          <t>https://github.com/pyinstaller/pyinstaller</t>
        </is>
      </c>
      <c r="L312" s="79" t="inlineStr">
        <is>
          <t>https://github.com/pyinstaller/pyinstaller/security/advisories</t>
        </is>
      </c>
      <c r="M312" s="80" t="inlineStr">
        <is>
          <t>GITHUB: 1 high vulnerabilities found (AI Enhanced)</t>
        </is>
      </c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81" t="inlineStr">
        <is>
          <t>No vulnerabilities</t>
        </is>
      </c>
      <c r="Q312" s="29">
        <f>HYPERLINK(CONCATENATE("https://cve.mitre.org/cgi-bin/cvekey.cgi?keyword=",$B312),CONCATENATE("CVE MITRE ",$B312," link"))</f>
        <v/>
      </c>
      <c r="R312" s="82" t="inlineStr">
        <is>
          <t>MITRE unavailable</t>
        </is>
      </c>
      <c r="S312" s="29">
        <f>HYPERLINK(CONCATENATE("https://security.snyk.io/vuln/pip?search=",$B312),CONCATENATE("Snyk ",$B312," link"))</f>
        <v/>
      </c>
      <c r="T312" s="82" t="inlineStr">
        <is>
          <t>SNYK unavailable</t>
        </is>
      </c>
      <c r="U312" s="29">
        <f>HYPERLINK(CONCATENATE("https://www.exploit-db.com/search?q=",$B312,"&amp;verified=true"),CONCATENATE("Exploit-DB ",$B312," link"))</f>
        <v/>
      </c>
      <c r="V312" s="82" t="inlineStr">
        <is>
          <t>ExploitDB unavailable</t>
        </is>
      </c>
      <c r="W312" s="80" t="inlineStr">
        <is>
          <t>AI: PROCEED - No vulnerabilities detected, safe to use currently.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inlineStr">
        <is>
          <t>2022-05-12</t>
        </is>
      </c>
      <c r="F314" s="76" t="inlineStr">
        <is>
          <t>https://pypi.org/project/PyJWT/2.10.1/</t>
        </is>
      </c>
      <c r="G314" s="61">
        <f>HYPERLINK(_xlfn.CONCAT("https://pypi.org/project/",$B314,"/",$F314))</f>
        <v/>
      </c>
      <c r="H314" s="83" t="inlineStr">
        <is>
          <t>2024-11-28 03:43:27</t>
        </is>
      </c>
      <c r="I314" s="28" t="n"/>
      <c r="J314" s="53" t="n"/>
      <c r="K314" s="78" t="inlineStr">
        <is>
          <t>https://github.com/jpadilla/pyjw</t>
        </is>
      </c>
      <c r="L314" s="79" t="inlineStr">
        <is>
          <t>https://github.com/jpadilla/pyjw/security/advisories</t>
        </is>
      </c>
      <c r="M314" s="80" t="inlineStr">
        <is>
          <t>GITHUB: 1 high vulnerabilities found (AI Enhanced)</t>
        </is>
      </c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No vulnerabilities</t>
        </is>
      </c>
      <c r="Q314" s="29">
        <f>HYPERLINK(CONCATENATE("https://cve.mitre.org/cgi-bin/cvekey.cgi?keyword=",$B314),CONCATENATE("CVE MITRE ",$B314," link"))</f>
        <v/>
      </c>
      <c r="R314" s="82" t="inlineStr">
        <is>
          <t>MITRE unavailable</t>
        </is>
      </c>
      <c r="S314" s="29">
        <f>HYPERLINK(CONCATENATE("https://security.snyk.io/vuln/pip?search=",$B314),CONCATENATE("Snyk ",$B314," link"))</f>
        <v/>
      </c>
      <c r="T314" s="82" t="inlineStr">
        <is>
          <t>SNYK unavailable</t>
        </is>
      </c>
      <c r="U314" s="29">
        <f>HYPERLINK(CONCATENATE("https://www.exploit-db.com/search?q=",$B314,"&amp;verified=true"),CONCATENATE("Exploit-DB ",$B314," link"))</f>
        <v/>
      </c>
      <c r="V314" s="82" t="inlineStr">
        <is>
          <t>ExploitDB unavailable</t>
        </is>
      </c>
      <c r="W314" s="80" t="inlineStr">
        <is>
          <t>AI: PROCEED – No vulnerabilities detected; maintain regular security monitoring.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F312" r:id="rId28"/>
    <hyperlink xmlns:r="http://schemas.openxmlformats.org/officeDocument/2006/relationships" ref="K312" r:id="rId29"/>
    <hyperlink xmlns:r="http://schemas.openxmlformats.org/officeDocument/2006/relationships" ref="L312" r:id="rId30"/>
    <hyperlink xmlns:r="http://schemas.openxmlformats.org/officeDocument/2006/relationships" ref="F314" r:id="rId31"/>
    <hyperlink xmlns:r="http://schemas.openxmlformats.org/officeDocument/2006/relationships" ref="K314" r:id="rId32"/>
    <hyperlink xmlns:r="http://schemas.openxmlformats.org/officeDocument/2006/relationships" ref="L314" r:id="rId33"/>
    <hyperlink xmlns:r="http://schemas.openxmlformats.org/officeDocument/2006/relationships" ref="J403" display="https://pypi.org/search/?c=Development+Status+%3A%3A+5+-+Production%2FStable" r:id="rId34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2025-07-25T13:57:03Z</dcterms:modified>
  <cp:lastModifiedBy>Chen, Sean</cp:lastModifiedBy>
  <cp:lastPrinted>2025-04-24T03:08:03Z</cp:lastPrinted>
</cp:coreProperties>
</file>