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b val="1"/>
      <color rgb="00FF6600"/>
    </font>
    <font>
      <color rgb="000066CC"/>
      <u val="single"/>
    </font>
    <font>
      <b val="1"/>
      <color rgb="00006600"/>
    </font>
    <font>
      <b val="1"/>
      <color rgb="006600CC"/>
    </font>
    <font>
      <b val="1"/>
      <color rgb="000066CC"/>
    </font>
  </fonts>
  <fills count="1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F0E6FF"/>
        <bgColor rgb="00F0E6FF"/>
      </patternFill>
    </fill>
    <fill>
      <patternFill patternType="solid">
        <fgColor rgb="00E6F3FF"/>
        <bgColor rgb="00E6F3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0" borderId="11" applyAlignment="1" pivotButton="0" quotePrefix="0" xfId="0">
      <alignment horizontal="center" vertical="center" wrapText="1"/>
    </xf>
    <xf numFmtId="0" fontId="14" fillId="11" borderId="11" applyAlignment="1" pivotButton="0" quotePrefix="0" xfId="3">
      <alignment vertical="center" wrapText="1"/>
    </xf>
    <xf numFmtId="0" fontId="14" fillId="12" borderId="11" applyAlignment="1" pivotButton="0" quotePrefix="0" xfId="3">
      <alignment vertical="center" wrapText="1"/>
    </xf>
    <xf numFmtId="0" fontId="16" fillId="12" borderId="11" applyAlignment="1" pivotButton="0" quotePrefix="0" xfId="1">
      <alignment horizontal="center" vertical="center" wrapText="1"/>
    </xf>
    <xf numFmtId="0" fontId="15" fillId="11" borderId="11" applyAlignment="1" pivotButton="0" quotePrefix="0" xfId="2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6" fillId="12" borderId="11" applyAlignment="1" pivotButton="0" quotePrefix="0" xfId="1">
      <alignment horizontal="center" vertical="center"/>
    </xf>
    <xf numFmtId="14" fontId="17" fillId="13" borderId="11" applyAlignment="1" pivotButton="0" quotePrefix="0" xfId="0">
      <alignment horizontal="center" vertical="center" wrapText="1"/>
    </xf>
    <xf numFmtId="0" fontId="13" fillId="10" borderId="11" applyAlignment="1" pivotButton="0" quotePrefix="0" xfId="1">
      <alignment horizontal="center" vertical="center"/>
    </xf>
    <xf numFmtId="0" fontId="14" fillId="11" borderId="11" applyAlignment="1" pivotButton="0" quotePrefix="0" xfId="0">
      <alignment horizontal="center" vertical="center" wrapText="1"/>
    </xf>
    <xf numFmtId="0" fontId="15" fillId="11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pypi.org/project/arrow/1.3.0/" TargetMode="External" Id="rId9"/><Relationship Type="http://schemas.openxmlformats.org/officeDocument/2006/relationships/hyperlink" Target="https://github.com/arrow-py/arrow/issues" TargetMode="External" Id="rId10"/><Relationship Type="http://schemas.openxmlformats.org/officeDocument/2006/relationships/hyperlink" Target="https://github.com/arrow-py/arrow/security/advisories" TargetMode="External" Id="rId11"/><Relationship Type="http://schemas.openxmlformats.org/officeDocument/2006/relationships/hyperlink" Target="https://pypi.org/project/babel/2.17.0/" TargetMode="External" Id="rId12"/><Relationship Type="http://schemas.openxmlformats.org/officeDocument/2006/relationships/hyperlink" Target="https://github.com/python-babel/babel" TargetMode="External" Id="rId13"/><Relationship Type="http://schemas.openxmlformats.org/officeDocument/2006/relationships/hyperlink" Target="https://github.com/python-babel/babel/security/advisories" TargetMode="External" Id="rId14"/><Relationship Type="http://schemas.openxmlformats.org/officeDocument/2006/relationships/hyperlink" Target="https://www.cve.org/CVERecord?id=CVE-2024-21503" TargetMode="External" Id="rId15"/><Relationship Type="http://schemas.openxmlformats.org/officeDocument/2006/relationships/hyperlink" Target="https://github.com/conda/conda" TargetMode="External" Id="rId16"/><Relationship Type="http://schemas.openxmlformats.org/officeDocument/2006/relationships/hyperlink" Target="https://nvd.nist.gov/vuln/detail/CVE-2022-24065" TargetMode="External" Id="rId17"/><Relationship Type="http://schemas.openxmlformats.org/officeDocument/2006/relationships/hyperlink" Target="https://github.com/paulfitz/daff" TargetMode="External" Id="rId18"/><Relationship Type="http://schemas.openxmlformats.org/officeDocument/2006/relationships/hyperlink" Target="https://nvd.nist.gov/vuln/detail/CVE-2024-21485" TargetMode="External" Id="rId19"/><Relationship Type="http://schemas.openxmlformats.org/officeDocument/2006/relationships/hyperlink" Target="https://www.cve.org/CVERecord?id=CVE-2024-21485" TargetMode="External" Id="rId20"/><Relationship Type="http://schemas.openxmlformats.org/officeDocument/2006/relationships/hyperlink" Target="https://github.com/plotly/dash-html-components" TargetMode="External" Id="rId21"/><Relationship Type="http://schemas.openxmlformats.org/officeDocument/2006/relationships/hyperlink" Target="https://github.com/plotly/dash" TargetMode="External" Id="rId22"/><Relationship Type="http://schemas.openxmlformats.org/officeDocument/2006/relationships/hyperlink" Target="https://github.com/dask/dask-glm/" TargetMode="External" Id="rId23"/><Relationship Type="http://schemas.openxmlformats.org/officeDocument/2006/relationships/hyperlink" Target="https://www.cve.org/CVERecord?id=CVE-2023-41419" TargetMode="External" Id="rId24"/><Relationship Type="http://schemas.openxmlformats.org/officeDocument/2006/relationships/hyperlink" Target="https://www.cve.org/CVERecord?id=CVE-2024-5550" TargetMode="External" Id="rId25"/><Relationship Type="http://schemas.openxmlformats.org/officeDocument/2006/relationships/hyperlink" Target="https://github.com/kjd/idna" TargetMode="External" Id="rId26"/><Relationship Type="http://schemas.openxmlformats.org/officeDocument/2006/relationships/hyperlink" Target="https://www.cve.org/CVERecord?id=CVE-2024-5550" TargetMode="External" Id="rId27"/><Relationship Type="http://schemas.openxmlformats.org/officeDocument/2006/relationships/hyperlink" Target="https://github.com/jnwatson/py-lmdb" TargetMode="External" Id="rId28"/><Relationship Type="http://schemas.openxmlformats.org/officeDocument/2006/relationships/hyperlink" Target="https://github.com/bmc/munkres" TargetMode="External" Id="rId29"/><Relationship Type="http://schemas.openxmlformats.org/officeDocument/2006/relationships/hyperlink" Target="https://nvd.nist.gov/vuln/detail/CVE-2024-39705(through%203.8.1)" TargetMode="External" Id="rId30"/><Relationship Type="http://schemas.openxmlformats.org/officeDocument/2006/relationships/hyperlink" Target="https://github.com/pydata/numexpr" TargetMode="External" Id="rId31"/><Relationship Type="http://schemas.openxmlformats.org/officeDocument/2006/relationships/hyperlink" Target="https://github.com/decalage2/olefile" TargetMode="External" Id="rId32"/><Relationship Type="http://schemas.openxmlformats.org/officeDocument/2006/relationships/hyperlink" Target="https://github.com/budlight/pathlib" TargetMode="External" Id="rId33"/><Relationship Type="http://schemas.openxmlformats.org/officeDocument/2006/relationships/hyperlink" Target="https://pypi.org/project/py/1.11.0/" TargetMode="External" Id="rId34"/><Relationship Type="http://schemas.openxmlformats.org/officeDocument/2006/relationships/hyperlink" Target="https://github.com/pytest-dev/py/workflows/build/badge.sv" TargetMode="External" Id="rId35"/><Relationship Type="http://schemas.openxmlformats.org/officeDocument/2006/relationships/hyperlink" Target="https://github.com/pytest-dev/py/security/advisories" TargetMode="External" Id="rId36"/><Relationship Type="http://schemas.openxmlformats.org/officeDocument/2006/relationships/hyperlink" Target="https://pypi.org/search/?c=Development+Status+%3A%3A+5+-+Production%2FStable" TargetMode="External" Id="rId37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inlineStr">
        <is>
          <t>2022-09-03</t>
        </is>
      </c>
      <c r="F24" s="76" t="inlineStr">
        <is>
          <t>https://pypi.org/project/arrow/1.3.0/</t>
        </is>
      </c>
      <c r="G24" s="61">
        <f>HYPERLINK(_xlfn.CONCAT("https://pypi.org/project/",$B24,"/",$F24))</f>
        <v/>
      </c>
      <c r="H24" s="75" t="inlineStr">
        <is>
          <t>2023-09-30 22:11:16</t>
        </is>
      </c>
      <c r="I24" s="47" t="inlineStr">
        <is>
          <t>Python &gt;=3.8</t>
        </is>
      </c>
      <c r="J24" s="47" t="inlineStr">
        <is>
          <t>5 - Production/ Stable</t>
        </is>
      </c>
      <c r="K24" s="77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79" t="inlineStr">
        <is>
          <t>GITHUB: No vulnerabilities found (AI Enhanced)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No vulnerabilities</t>
        </is>
      </c>
      <c r="Q24" s="29">
        <f>HYPERLINK(CONCATENATE("https://cve.mitre.org/cgi-bin/cvekey.cgi?keyword=",$B24),CONCATENATE("CVE MITRE ",$B24," link"))</f>
        <v/>
      </c>
      <c r="R24" s="81" t="inlineStr">
        <is>
          <t>MITRE unavailable</t>
        </is>
      </c>
      <c r="S24" s="29">
        <f>HYPERLINK(CONCATENATE("https://security.snyk.io/vuln?search=",$B24),CONCATENATE("Snyk ",$B24," link"))</f>
        <v/>
      </c>
      <c r="T24" s="81" t="inlineStr">
        <is>
          <t>SNYK unavailable</t>
        </is>
      </c>
      <c r="U24" s="29">
        <f>HYPERLINK(CONCATENATE("https://www.exploit-db.com/search?q=",$B24,"&amp;verified=true"),CONCATENATE("Exploit-DB ",$B24," link"))</f>
        <v/>
      </c>
      <c r="V24" s="81" t="inlineStr">
        <is>
          <t>ExploitDB unavailable</t>
        </is>
      </c>
      <c r="W24" s="82" t="inlineStr">
        <is>
          <t>AI: PROCEED – No vulnerabilities detected; safe for high-criticality deployment.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inlineStr">
        <is>
          <t>2022-11-01</t>
        </is>
      </c>
      <c r="F34" s="76" t="inlineStr">
        <is>
          <t>https://pypi.org/project/babel/2.17.0/</t>
        </is>
      </c>
      <c r="G34" s="61">
        <f>HYPERLINK(_xlfn.CONCAT("https://pypi.org/project/",$B34,"/",$F34))</f>
        <v/>
      </c>
      <c r="H34" s="83" t="inlineStr">
        <is>
          <t>2025-02-01 15:17:37</t>
        </is>
      </c>
      <c r="I34" s="47" t="inlineStr">
        <is>
          <t>Python &gt;=3.8</t>
        </is>
      </c>
      <c r="J34" s="47" t="inlineStr">
        <is>
          <t>5 - Production/ Stable</t>
        </is>
      </c>
      <c r="K34" s="77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79" t="inlineStr">
        <is>
          <t>GITHUB: 1 high vulnerabilities found (AI Enhanced)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No vulnerabilities</t>
        </is>
      </c>
      <c r="Q34" s="29">
        <f>HYPERLINK(CONCATENATE("https://cve.mitre.org/cgi-bin/cvekey.cgi?keyword=",$B34),CONCATENATE("CVE MITRE ",$B34," link"))</f>
        <v/>
      </c>
      <c r="R34" s="81" t="inlineStr">
        <is>
          <t>MITRE unavailable</t>
        </is>
      </c>
      <c r="S34" s="29">
        <f>HYPERLINK(CONCATENATE("https://security.snyk.io/vuln?search=",$B34),CONCATENATE("Snyk ",$B34," link"))</f>
        <v/>
      </c>
      <c r="T34" s="81" t="inlineStr">
        <is>
          <t>SNYK unavailable</t>
        </is>
      </c>
      <c r="U34" s="29">
        <f>HYPERLINK(CONCATENATE("https://www.exploit-db.com/search?q=",$B34,"&amp;verified=true"),CONCATENATE("Exploit-DB ",$B34," link"))</f>
        <v/>
      </c>
      <c r="V34" s="84" t="inlineStr">
        <is>
          <t>ExploitDB unavailable</t>
        </is>
      </c>
      <c r="W34" s="82" t="inlineStr">
        <is>
          <t>AI: PROCEED – No vulnerabilities detected; safe for high-criticality deployment.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inlineStr">
        <is>
          <t>2021-11-04</t>
        </is>
      </c>
      <c r="F294" s="85" t="inlineStr">
        <is>
          <t>https://pypi.org/project/py/1.11.0/</t>
        </is>
      </c>
      <c r="G294" s="61">
        <f>HYPERLINK(_xlfn.CONCAT("https://pypi.org/project/",$B294,"/",$F294))</f>
        <v/>
      </c>
      <c r="H294" s="75" t="inlineStr">
        <is>
          <t>2021-11-04 17:17:00</t>
        </is>
      </c>
      <c r="I294" s="28" t="n"/>
      <c r="J294" s="53" t="n"/>
      <c r="K294" s="77" t="inlineStr">
        <is>
          <t>https://github.com/pytest-dev/py/workflows/build/badge.sv</t>
        </is>
      </c>
      <c r="L294" s="78" t="inlineStr">
        <is>
          <t>https://github.com/pytest-dev/py/security/advisories</t>
        </is>
      </c>
      <c r="M294" s="79" t="inlineStr">
        <is>
          <t>GITHUB: 1 high vulnerabilities found (AI Enhanced)</t>
        </is>
      </c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86" t="inlineStr">
        <is>
          <t>No vulnerabilities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MITRE unavailable</t>
        </is>
      </c>
      <c r="S294" s="29">
        <f>HYPERLINK(CONCATENATE("https://security.snyk.io/vuln/pip?search=",$B294),CONCATENATE("Snyk ",$B294," link"))</f>
        <v/>
      </c>
      <c r="T294" s="87" t="inlineStr">
        <is>
          <t>SNYK unavailable</t>
        </is>
      </c>
      <c r="U294" s="29">
        <f>HYPERLINK(CONCATENATE("https://www.exploit-db.com/search?q=",$B294,"&amp;verified=true"),CONCATENATE("Exploit-DB ",$B294," link"))</f>
        <v/>
      </c>
      <c r="V294" s="87" t="inlineStr">
        <is>
          <t>ExploitDB unavailable</t>
        </is>
      </c>
      <c r="W294" s="79" t="inlineStr">
        <is>
          <t>AI: PROCEED – No vulnerabilities detected; continue regular security monitoring.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F24" r:id="rId9"/>
    <hyperlink xmlns:r="http://schemas.openxmlformats.org/officeDocument/2006/relationships" ref="K24" r:id="rId10"/>
    <hyperlink xmlns:r="http://schemas.openxmlformats.org/officeDocument/2006/relationships" ref="L24" r:id="rId11"/>
    <hyperlink xmlns:r="http://schemas.openxmlformats.org/officeDocument/2006/relationships" ref="F34" r:id="rId12"/>
    <hyperlink xmlns:r="http://schemas.openxmlformats.org/officeDocument/2006/relationships" ref="K34" r:id="rId13"/>
    <hyperlink xmlns:r="http://schemas.openxmlformats.org/officeDocument/2006/relationships" ref="L34" r:id="rId14"/>
    <hyperlink xmlns:r="http://schemas.openxmlformats.org/officeDocument/2006/relationships" ref="N45" display="https://www.cve.org/CVERecord?id=CVE-2024-21503" r:id="rId15"/>
    <hyperlink xmlns:r="http://schemas.openxmlformats.org/officeDocument/2006/relationships" ref="K68" r:id="rId16"/>
    <hyperlink xmlns:r="http://schemas.openxmlformats.org/officeDocument/2006/relationships" ref="N82" r:id="rId17"/>
    <hyperlink xmlns:r="http://schemas.openxmlformats.org/officeDocument/2006/relationships" ref="K90" r:id="rId18"/>
    <hyperlink xmlns:r="http://schemas.openxmlformats.org/officeDocument/2006/relationships" ref="P92" r:id="rId19"/>
    <hyperlink xmlns:r="http://schemas.openxmlformats.org/officeDocument/2006/relationships" ref="R92" r:id="rId20"/>
    <hyperlink xmlns:r="http://schemas.openxmlformats.org/officeDocument/2006/relationships" ref="K93" r:id="rId21"/>
    <hyperlink xmlns:r="http://schemas.openxmlformats.org/officeDocument/2006/relationships" ref="N95" display="https://github.com/plotly/dash" r:id="rId22"/>
    <hyperlink xmlns:r="http://schemas.openxmlformats.org/officeDocument/2006/relationships" ref="K97" r:id="rId23"/>
    <hyperlink xmlns:r="http://schemas.openxmlformats.org/officeDocument/2006/relationships" ref="N136" display="https://www.cve.org/CVERecord?id=CVE-2023-41419" r:id="rId24"/>
    <hyperlink xmlns:r="http://schemas.openxmlformats.org/officeDocument/2006/relationships" ref="T140" display="https://www.cve.org/CVERecord?id=CVE-2024-5550" r:id="rId25"/>
    <hyperlink xmlns:r="http://schemas.openxmlformats.org/officeDocument/2006/relationships" ref="K149" r:id="rId26"/>
    <hyperlink xmlns:r="http://schemas.openxmlformats.org/officeDocument/2006/relationships" ref="P149" display="https://www.cve.org/CVERecord?id=CVE-2024-5550" r:id="rId27"/>
    <hyperlink xmlns:r="http://schemas.openxmlformats.org/officeDocument/2006/relationships" ref="K207" r:id="rId28"/>
    <hyperlink xmlns:r="http://schemas.openxmlformats.org/officeDocument/2006/relationships" ref="K235" r:id="rId29"/>
    <hyperlink xmlns:r="http://schemas.openxmlformats.org/officeDocument/2006/relationships" ref="N244" r:id="rId30"/>
    <hyperlink xmlns:r="http://schemas.openxmlformats.org/officeDocument/2006/relationships" ref="K249" r:id="rId31"/>
    <hyperlink xmlns:r="http://schemas.openxmlformats.org/officeDocument/2006/relationships" ref="K252" r:id="rId32"/>
    <hyperlink xmlns:r="http://schemas.openxmlformats.org/officeDocument/2006/relationships" ref="K266" r:id="rId33"/>
    <hyperlink xmlns:r="http://schemas.openxmlformats.org/officeDocument/2006/relationships" ref="F294" r:id="rId34"/>
    <hyperlink xmlns:r="http://schemas.openxmlformats.org/officeDocument/2006/relationships" ref="K294" r:id="rId35"/>
    <hyperlink xmlns:r="http://schemas.openxmlformats.org/officeDocument/2006/relationships" ref="L294" r:id="rId36"/>
    <hyperlink xmlns:r="http://schemas.openxmlformats.org/officeDocument/2006/relationships" ref="J403" display="https://pypi.org/search/?c=Development+Status+%3A%3A+5+-+Production%2FStable" r:id="rId37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2025-07-27T10:21:30Z</dcterms:modified>
  <cp:lastModifiedBy>Chen, Sean</cp:lastModifiedBy>
  <cp:lastPrinted>2025-04-24T03:08:03Z</cp:lastPrinted>
</cp:coreProperties>
</file>