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05" windowWidth="11475" windowHeight="4695" tabRatio="753" firstSheet="5" activeTab="11"/>
  </bookViews>
  <sheets>
    <sheet name="LinearRegression - Content" sheetId="2" r:id="rId1"/>
    <sheet name="Assumption" sheetId="1" r:id="rId2"/>
    <sheet name="Parameter Estimation" sheetId="3" r:id="rId3"/>
    <sheet name="BLUE" sheetId="11" r:id="rId4"/>
    <sheet name="CostFunc(LeastSquares)" sheetId="4" r:id="rId5"/>
    <sheet name="Optimization Approach" sheetId="7" r:id="rId6"/>
    <sheet name="Significant Test" sheetId="13" r:id="rId7"/>
    <sheet name="R2" sheetId="12" r:id="rId8"/>
    <sheet name="rho(p)" sheetId="14" r:id="rId9"/>
    <sheet name="Regularization" sheetId="8" r:id="rId10"/>
    <sheet name="Ridge &amp; Lasso" sheetId="10" r:id="rId11"/>
    <sheet name="Misc" sheetId="9" r:id="rId12"/>
    <sheet name="Algorithm Implement - BGD" sheetId="15" r:id="rId13"/>
    <sheet name="Algorithm Implement - Normal Eq" sheetId="16" r:id="rId14"/>
  </sheets>
  <definedNames>
    <definedName name="a_init">'Algorithm Implement - BGD'!$D$25</definedName>
    <definedName name="b_init">'Algorithm Implement - BGD'!$D$26</definedName>
    <definedName name="initialized_a_n_b">'Algorithm Implement - BGD'!$D$25:$D$26</definedName>
    <definedName name="iters">'Algorithm Implement - BGD'!$F$24</definedName>
    <definedName name="learn_from_here">'Algorithm Implement - BGD'!$C$30</definedName>
    <definedName name="learning_table">'Algorithm Implement - BGD'!$B$29:$I$1344</definedName>
    <definedName name="m">'Algorithm Implement - BGD'!$H$10</definedName>
    <definedName name="r_rate">'Algorithm Implement - BGD'!$D$24</definedName>
    <definedName name="SSE">'Algorithm Implement - BGD'!$H$22</definedName>
    <definedName name="SSE_to_a">'Algorithm Implement - BGD'!$I$22</definedName>
    <definedName name="SSE_to_b">'Algorithm Implement - BGD'!$J$22</definedName>
    <definedName name="SST">'Algorithm Implement - BGD'!$K$22</definedName>
    <definedName name="To_Be_Updated">'Algorithm Implement - BGD'!$E$30:$H$1344</definedName>
  </definedNames>
  <calcPr calcId="145621"/>
</workbook>
</file>

<file path=xl/calcChain.xml><?xml version="1.0" encoding="utf-8"?>
<calcChain xmlns="http://schemas.openxmlformats.org/spreadsheetml/2006/main">
  <c r="H10" i="15" l="1"/>
  <c r="R12" i="15" l="1"/>
  <c r="S12" i="15"/>
  <c r="T12" i="15"/>
  <c r="U12" i="15"/>
  <c r="O13" i="15"/>
  <c r="O14" i="15" s="1"/>
  <c r="O15" i="15" s="1"/>
  <c r="O16" i="15" s="1"/>
  <c r="O17" i="15" s="1"/>
  <c r="O18" i="15" s="1"/>
  <c r="O19" i="15" s="1"/>
  <c r="O20" i="15" s="1"/>
  <c r="O21" i="15" s="1"/>
  <c r="U21" i="15" l="1"/>
  <c r="T20" i="15"/>
  <c r="S19" i="15"/>
  <c r="R18" i="15"/>
  <c r="T16" i="15"/>
  <c r="S15" i="15"/>
  <c r="R14" i="15"/>
  <c r="U13" i="15"/>
  <c r="T21" i="15"/>
  <c r="S20" i="15"/>
  <c r="R19" i="15"/>
  <c r="U18" i="15"/>
  <c r="T17" i="15"/>
  <c r="S16" i="15"/>
  <c r="R15" i="15"/>
  <c r="U14" i="15"/>
  <c r="T13" i="15"/>
  <c r="R20" i="15"/>
  <c r="T18" i="15"/>
  <c r="S17" i="15"/>
  <c r="R16" i="15"/>
  <c r="U15" i="15"/>
  <c r="T14" i="15"/>
  <c r="S13" i="15"/>
  <c r="U19" i="15"/>
  <c r="R21" i="15"/>
  <c r="U20" i="15"/>
  <c r="T19" i="15"/>
  <c r="S18" i="15"/>
  <c r="R17" i="15"/>
  <c r="U16" i="15"/>
  <c r="T15" i="15"/>
  <c r="S14" i="15"/>
  <c r="R13" i="15"/>
  <c r="S21" i="15"/>
  <c r="U17" i="15"/>
  <c r="I30" i="15"/>
  <c r="I31" i="15"/>
  <c r="I32" i="15"/>
  <c r="I33" i="15"/>
  <c r="I34" i="15"/>
  <c r="I35" i="15"/>
  <c r="I36" i="15"/>
  <c r="I37" i="15"/>
  <c r="I38" i="15"/>
  <c r="I39" i="15"/>
  <c r="I40" i="15"/>
  <c r="I41" i="15"/>
  <c r="I42" i="15"/>
  <c r="I43" i="15"/>
  <c r="I44" i="15"/>
  <c r="I45" i="15"/>
  <c r="I46" i="15"/>
  <c r="I47" i="15"/>
  <c r="I48" i="15"/>
  <c r="I49" i="15"/>
  <c r="I50" i="15"/>
  <c r="I51" i="15"/>
  <c r="I52" i="15"/>
  <c r="I53" i="15"/>
  <c r="I54" i="15"/>
  <c r="I55" i="15"/>
  <c r="I56" i="15"/>
  <c r="I57" i="15"/>
  <c r="I58" i="15"/>
  <c r="I59" i="15"/>
  <c r="I60" i="15"/>
  <c r="I61" i="15"/>
  <c r="I62" i="15"/>
  <c r="I63" i="15"/>
  <c r="I64" i="15"/>
  <c r="I65" i="15"/>
  <c r="I66" i="15"/>
  <c r="I67" i="15"/>
  <c r="I68" i="15"/>
  <c r="I69" i="15"/>
  <c r="I70" i="15"/>
  <c r="I71" i="15"/>
  <c r="I72" i="15"/>
  <c r="I73" i="15"/>
  <c r="I74" i="15"/>
  <c r="I75" i="15"/>
  <c r="I76" i="15"/>
  <c r="I77" i="15"/>
  <c r="I78" i="15"/>
  <c r="I79" i="15"/>
  <c r="I80" i="15"/>
  <c r="I81" i="15"/>
  <c r="I82" i="15"/>
  <c r="I83" i="15"/>
  <c r="I84" i="15"/>
  <c r="I85" i="15"/>
  <c r="I86" i="15"/>
  <c r="I87" i="15"/>
  <c r="I88" i="15"/>
  <c r="I89" i="15"/>
  <c r="I90" i="15"/>
  <c r="I91" i="15"/>
  <c r="I92" i="15"/>
  <c r="I93" i="15"/>
  <c r="I94" i="15"/>
  <c r="I95" i="15"/>
  <c r="I96" i="15"/>
  <c r="I97" i="15"/>
  <c r="I98" i="15"/>
  <c r="I99" i="15"/>
  <c r="I100" i="15"/>
  <c r="I101" i="15"/>
  <c r="I102" i="15"/>
  <c r="I103" i="15"/>
  <c r="I104" i="15"/>
  <c r="I105" i="15"/>
  <c r="I106" i="15"/>
  <c r="I107" i="15"/>
  <c r="I108" i="15"/>
  <c r="I109" i="15"/>
  <c r="I110" i="15"/>
  <c r="I111" i="15"/>
  <c r="I112" i="15"/>
  <c r="I113" i="15"/>
  <c r="I114" i="15"/>
  <c r="I115" i="15"/>
  <c r="I116" i="15"/>
  <c r="I117" i="15"/>
  <c r="I118" i="15"/>
  <c r="I119" i="15"/>
  <c r="I120" i="15"/>
  <c r="I121" i="15"/>
  <c r="I122" i="15"/>
  <c r="I123" i="15"/>
  <c r="I124" i="15"/>
  <c r="I125" i="15"/>
  <c r="I126" i="15"/>
  <c r="I127" i="15"/>
  <c r="I128" i="15"/>
  <c r="I129" i="15"/>
  <c r="I130" i="15"/>
  <c r="I131" i="15"/>
  <c r="I132" i="15"/>
  <c r="I133" i="15"/>
  <c r="I134" i="15"/>
  <c r="I135" i="15"/>
  <c r="I136" i="15"/>
  <c r="I137" i="15"/>
  <c r="I138" i="15"/>
  <c r="I139" i="15"/>
  <c r="I140" i="15"/>
  <c r="I141" i="15"/>
  <c r="I142" i="15"/>
  <c r="I143" i="15"/>
  <c r="I144" i="15"/>
  <c r="I145" i="15"/>
  <c r="I146" i="15"/>
  <c r="I147" i="15"/>
  <c r="I148" i="15"/>
  <c r="I149" i="15"/>
  <c r="I150" i="15"/>
  <c r="I151" i="15"/>
  <c r="I152" i="15"/>
  <c r="I153" i="15"/>
  <c r="I154" i="15"/>
  <c r="I155" i="15"/>
  <c r="I156" i="15"/>
  <c r="I157" i="15"/>
  <c r="I158" i="15"/>
  <c r="I159" i="15"/>
  <c r="I160" i="15"/>
  <c r="I161" i="15"/>
  <c r="I162" i="15"/>
  <c r="I163" i="15"/>
  <c r="I164" i="15"/>
  <c r="I165" i="15"/>
  <c r="I166" i="15"/>
  <c r="I167" i="15"/>
  <c r="I168" i="15"/>
  <c r="I169" i="15"/>
  <c r="I170" i="15"/>
  <c r="I171" i="15"/>
  <c r="I172" i="15"/>
  <c r="I173" i="15"/>
  <c r="I174" i="15"/>
  <c r="I175" i="15"/>
  <c r="I176" i="15"/>
  <c r="I177" i="15"/>
  <c r="I178" i="15"/>
  <c r="I179" i="15"/>
  <c r="I180" i="15"/>
  <c r="I181" i="15"/>
  <c r="I182" i="15"/>
  <c r="I183" i="15"/>
  <c r="I184" i="15"/>
  <c r="I185" i="15"/>
  <c r="I186" i="15"/>
  <c r="I187" i="15"/>
  <c r="I188" i="15"/>
  <c r="I189" i="15"/>
  <c r="I190" i="15"/>
  <c r="I191" i="15"/>
  <c r="I192" i="15"/>
  <c r="I193" i="15"/>
  <c r="I194" i="15"/>
  <c r="I195" i="15"/>
  <c r="I196" i="15"/>
  <c r="I197" i="15"/>
  <c r="I198" i="15"/>
  <c r="I199" i="15"/>
  <c r="I200" i="15"/>
  <c r="I201" i="15"/>
  <c r="I202" i="15"/>
  <c r="I203" i="15"/>
  <c r="I204" i="15"/>
  <c r="I205" i="15"/>
  <c r="I206" i="15"/>
  <c r="I207" i="15"/>
  <c r="I208" i="15"/>
  <c r="I209" i="15"/>
  <c r="I210" i="15"/>
  <c r="I211" i="15"/>
  <c r="I212" i="15"/>
  <c r="I213" i="15"/>
  <c r="I214" i="15"/>
  <c r="I215" i="15"/>
  <c r="I216" i="15"/>
  <c r="I217" i="15"/>
  <c r="I218" i="15"/>
  <c r="I219" i="15"/>
  <c r="I220" i="15"/>
  <c r="I221" i="15"/>
  <c r="I222" i="15"/>
  <c r="I223" i="15"/>
  <c r="I224" i="15"/>
  <c r="I225" i="15"/>
  <c r="I226" i="15"/>
  <c r="I227" i="15"/>
  <c r="I228" i="15"/>
  <c r="I229" i="15"/>
  <c r="I230" i="15"/>
  <c r="I231" i="15"/>
  <c r="I232" i="15"/>
  <c r="I233" i="15"/>
  <c r="I234" i="15"/>
  <c r="I235" i="15"/>
  <c r="I236" i="15"/>
  <c r="I237" i="15"/>
  <c r="I238" i="15"/>
  <c r="I239" i="15"/>
  <c r="I240" i="15"/>
  <c r="I241" i="15"/>
  <c r="I242" i="15"/>
  <c r="I243" i="15"/>
  <c r="I244" i="15"/>
  <c r="I245" i="15"/>
  <c r="I246" i="15"/>
  <c r="I247" i="15"/>
  <c r="I248" i="15"/>
  <c r="I249" i="15"/>
  <c r="I250" i="15"/>
  <c r="I251" i="15"/>
  <c r="I252" i="15"/>
  <c r="I253" i="15"/>
  <c r="I254" i="15"/>
  <c r="I255" i="15"/>
  <c r="I256" i="15"/>
  <c r="I257" i="15"/>
  <c r="I258" i="15"/>
  <c r="I259" i="15"/>
  <c r="I260" i="15"/>
  <c r="I261" i="15"/>
  <c r="I262" i="15"/>
  <c r="I263" i="15"/>
  <c r="I264" i="15"/>
  <c r="I265" i="15"/>
  <c r="I266" i="15"/>
  <c r="I267" i="15"/>
  <c r="I268" i="15"/>
  <c r="I269" i="15"/>
  <c r="I270" i="15"/>
  <c r="I271" i="15"/>
  <c r="I272" i="15"/>
  <c r="I273" i="15"/>
  <c r="I274" i="15"/>
  <c r="I275" i="15"/>
  <c r="I276" i="15"/>
  <c r="I277" i="15"/>
  <c r="I278" i="15"/>
  <c r="I279" i="15"/>
  <c r="I280" i="15"/>
  <c r="I281" i="15"/>
  <c r="I282" i="15"/>
  <c r="I283" i="15"/>
  <c r="I284" i="15"/>
  <c r="I285" i="15"/>
  <c r="I286" i="15"/>
  <c r="I287" i="15"/>
  <c r="I288" i="15"/>
  <c r="I289" i="15"/>
  <c r="I290" i="15"/>
  <c r="I291" i="15"/>
  <c r="I292" i="15"/>
  <c r="I293" i="15"/>
  <c r="I294" i="15"/>
  <c r="I295" i="15"/>
  <c r="I296" i="15"/>
  <c r="I297" i="15"/>
  <c r="I298" i="15"/>
  <c r="I299" i="15"/>
  <c r="I300" i="15"/>
  <c r="I301" i="15"/>
  <c r="I302" i="15"/>
  <c r="I303" i="15"/>
  <c r="I304" i="15"/>
  <c r="I305" i="15"/>
  <c r="I306" i="15"/>
  <c r="I307" i="15"/>
  <c r="I308" i="15"/>
  <c r="I309" i="15"/>
  <c r="I310" i="15"/>
  <c r="I311" i="15"/>
  <c r="I312" i="15"/>
  <c r="I313" i="15"/>
  <c r="I314" i="15"/>
  <c r="I315" i="15"/>
  <c r="I316" i="15"/>
  <c r="I317" i="15"/>
  <c r="I318" i="15"/>
  <c r="I319" i="15"/>
  <c r="I320" i="15"/>
  <c r="I321" i="15"/>
  <c r="I322" i="15"/>
  <c r="I323" i="15"/>
  <c r="I324" i="15"/>
  <c r="I325" i="15"/>
  <c r="I326" i="15"/>
  <c r="I327" i="15"/>
  <c r="I328" i="15"/>
  <c r="I329" i="15"/>
  <c r="I330" i="15"/>
  <c r="I331" i="15"/>
  <c r="I332" i="15"/>
  <c r="I333" i="15"/>
  <c r="I334" i="15"/>
  <c r="I335" i="15"/>
  <c r="I336" i="15"/>
  <c r="I337" i="15"/>
  <c r="I338" i="15"/>
  <c r="I339" i="15"/>
  <c r="I340" i="15"/>
  <c r="I341" i="15"/>
  <c r="I342" i="15"/>
  <c r="I343" i="15"/>
  <c r="I344" i="15"/>
  <c r="I345" i="15"/>
  <c r="I346" i="15"/>
  <c r="I347" i="15"/>
  <c r="I348" i="15"/>
  <c r="I349" i="15"/>
  <c r="I350" i="15"/>
  <c r="I351" i="15"/>
  <c r="I352" i="15"/>
  <c r="I353" i="15"/>
  <c r="I354" i="15"/>
  <c r="I355" i="15"/>
  <c r="I356" i="15"/>
  <c r="I357" i="15"/>
  <c r="I358" i="15"/>
  <c r="I359" i="15"/>
  <c r="I360" i="15"/>
  <c r="I361" i="15"/>
  <c r="I362" i="15"/>
  <c r="I363" i="15"/>
  <c r="I364" i="15"/>
  <c r="I365" i="15"/>
  <c r="I366" i="15"/>
  <c r="I367" i="15"/>
  <c r="I368" i="15"/>
  <c r="I369" i="15"/>
  <c r="I370" i="15"/>
  <c r="I371" i="15"/>
  <c r="I372" i="15"/>
  <c r="I373" i="15"/>
  <c r="I374" i="15"/>
  <c r="I375" i="15"/>
  <c r="I376" i="15"/>
  <c r="I377" i="15"/>
  <c r="I378" i="15"/>
  <c r="I379" i="15"/>
  <c r="I380" i="15"/>
  <c r="I381" i="15"/>
  <c r="I382" i="15"/>
  <c r="I383" i="15"/>
  <c r="I384" i="15"/>
  <c r="I385" i="15"/>
  <c r="I386" i="15"/>
  <c r="I387" i="15"/>
  <c r="I388" i="15"/>
  <c r="I389" i="15"/>
  <c r="I390" i="15"/>
  <c r="I391" i="15"/>
  <c r="I392" i="15"/>
  <c r="I393" i="15"/>
  <c r="I394" i="15"/>
  <c r="I395" i="15"/>
  <c r="I396" i="15"/>
  <c r="I397" i="15"/>
  <c r="I398" i="15"/>
  <c r="I399" i="15"/>
  <c r="I400" i="15"/>
  <c r="I401" i="15"/>
  <c r="I402" i="15"/>
  <c r="I403" i="15"/>
  <c r="I404" i="15"/>
  <c r="I405" i="15"/>
  <c r="I406" i="15"/>
  <c r="I407" i="15"/>
  <c r="I408" i="15"/>
  <c r="I409" i="15"/>
  <c r="I410" i="15"/>
  <c r="I411" i="15"/>
  <c r="I412" i="15"/>
  <c r="I413" i="15"/>
  <c r="I414" i="15"/>
  <c r="I415" i="15"/>
  <c r="I416" i="15"/>
  <c r="I417" i="15"/>
  <c r="I418" i="15"/>
  <c r="I419" i="15"/>
  <c r="I420" i="15"/>
  <c r="I421" i="15"/>
  <c r="I422" i="15"/>
  <c r="I423" i="15"/>
  <c r="I424" i="15"/>
  <c r="I425" i="15"/>
  <c r="I426" i="15"/>
  <c r="I427" i="15"/>
  <c r="I428" i="15"/>
  <c r="I429" i="15"/>
  <c r="I430" i="15"/>
  <c r="I431" i="15"/>
  <c r="I432" i="15"/>
  <c r="I433" i="15"/>
  <c r="I434" i="15"/>
  <c r="I435" i="15"/>
  <c r="I436" i="15"/>
  <c r="I437" i="15"/>
  <c r="I438" i="15"/>
  <c r="I439" i="15"/>
  <c r="I440" i="15"/>
  <c r="I441" i="15"/>
  <c r="I442" i="15"/>
  <c r="I443" i="15"/>
  <c r="I444" i="15"/>
  <c r="I445" i="15"/>
  <c r="I446" i="15"/>
  <c r="I447" i="15"/>
  <c r="I448" i="15"/>
  <c r="I449" i="15"/>
  <c r="I450" i="15"/>
  <c r="I451" i="15"/>
  <c r="I452" i="15"/>
  <c r="I453" i="15"/>
  <c r="I454" i="15"/>
  <c r="I455" i="15"/>
  <c r="I456" i="15"/>
  <c r="I457" i="15"/>
  <c r="I458" i="15"/>
  <c r="I459" i="15"/>
  <c r="I460" i="15"/>
  <c r="I461" i="15"/>
  <c r="I462" i="15"/>
  <c r="I463" i="15"/>
  <c r="I464" i="15"/>
  <c r="I465" i="15"/>
  <c r="I466" i="15"/>
  <c r="I467" i="15"/>
  <c r="I468" i="15"/>
  <c r="I469" i="15"/>
  <c r="I470" i="15"/>
  <c r="I471" i="15"/>
  <c r="I472" i="15"/>
  <c r="I473" i="15"/>
  <c r="I474" i="15"/>
  <c r="I475" i="15"/>
  <c r="I476" i="15"/>
  <c r="I477" i="15"/>
  <c r="I478" i="15"/>
  <c r="I479" i="15"/>
  <c r="I480" i="15"/>
  <c r="I481" i="15"/>
  <c r="I482" i="15"/>
  <c r="I483" i="15"/>
  <c r="I484" i="15"/>
  <c r="I485" i="15"/>
  <c r="I486" i="15"/>
  <c r="I487" i="15"/>
  <c r="I488" i="15"/>
  <c r="I489" i="15"/>
  <c r="I490" i="15"/>
  <c r="I491" i="15"/>
  <c r="I492" i="15"/>
  <c r="I493" i="15"/>
  <c r="I494" i="15"/>
  <c r="I495" i="15"/>
  <c r="I496" i="15"/>
  <c r="I497" i="15"/>
  <c r="I498" i="15"/>
  <c r="I499" i="15"/>
  <c r="I500" i="15"/>
  <c r="I501" i="15"/>
  <c r="I502" i="15"/>
  <c r="I503" i="15"/>
  <c r="I504" i="15"/>
  <c r="I505" i="15"/>
  <c r="I506" i="15"/>
  <c r="I507" i="15"/>
  <c r="I508" i="15"/>
  <c r="I509" i="15"/>
  <c r="I510" i="15"/>
  <c r="I511" i="15"/>
  <c r="I512" i="15"/>
  <c r="I513" i="15"/>
  <c r="I514" i="15"/>
  <c r="I515" i="15"/>
  <c r="I516" i="15"/>
  <c r="I517" i="15"/>
  <c r="I518" i="15"/>
  <c r="I519" i="15"/>
  <c r="I520" i="15"/>
  <c r="I521" i="15"/>
  <c r="I522" i="15"/>
  <c r="I523" i="15"/>
  <c r="I524" i="15"/>
  <c r="I525" i="15"/>
  <c r="I526" i="15"/>
  <c r="I527" i="15"/>
  <c r="I528" i="15"/>
  <c r="I529" i="15"/>
  <c r="I530" i="15"/>
  <c r="I531" i="15"/>
  <c r="I532" i="15"/>
  <c r="I533" i="15"/>
  <c r="I534" i="15"/>
  <c r="I535" i="15"/>
  <c r="I536" i="15"/>
  <c r="I537" i="15"/>
  <c r="I538" i="15"/>
  <c r="I539" i="15"/>
  <c r="I540" i="15"/>
  <c r="I541" i="15"/>
  <c r="I542" i="15"/>
  <c r="I543" i="15"/>
  <c r="I544" i="15"/>
  <c r="I545" i="15"/>
  <c r="I546" i="15"/>
  <c r="I547" i="15"/>
  <c r="I548" i="15"/>
  <c r="I549" i="15"/>
  <c r="I550" i="15"/>
  <c r="I551" i="15"/>
  <c r="I552" i="15"/>
  <c r="I553" i="15"/>
  <c r="I554" i="15"/>
  <c r="I555" i="15"/>
  <c r="I556" i="15"/>
  <c r="I557" i="15"/>
  <c r="I558" i="15"/>
  <c r="I559" i="15"/>
  <c r="I560" i="15"/>
  <c r="I561" i="15"/>
  <c r="I562" i="15"/>
  <c r="I563" i="15"/>
  <c r="I564" i="15"/>
  <c r="I565" i="15"/>
  <c r="I566" i="15"/>
  <c r="I567" i="15"/>
  <c r="I568" i="15"/>
  <c r="I569" i="15"/>
  <c r="I570" i="15"/>
  <c r="I571" i="15"/>
  <c r="I572" i="15"/>
  <c r="I573" i="15"/>
  <c r="I574" i="15"/>
  <c r="I575" i="15"/>
  <c r="I576" i="15"/>
  <c r="I577" i="15"/>
  <c r="I578" i="15"/>
  <c r="I579" i="15"/>
  <c r="I580" i="15"/>
  <c r="I581" i="15"/>
  <c r="I582" i="15"/>
  <c r="I583" i="15"/>
  <c r="I584" i="15"/>
  <c r="I585" i="15"/>
  <c r="I586" i="15"/>
  <c r="I587" i="15"/>
  <c r="I588" i="15"/>
  <c r="I589" i="15"/>
  <c r="I590" i="15"/>
  <c r="I591" i="15"/>
  <c r="I592" i="15"/>
  <c r="I593" i="15"/>
  <c r="I594" i="15"/>
  <c r="I595" i="15"/>
  <c r="I596" i="15"/>
  <c r="I597" i="15"/>
  <c r="I598" i="15"/>
  <c r="I599" i="15"/>
  <c r="I600" i="15"/>
  <c r="I601" i="15"/>
  <c r="I602" i="15"/>
  <c r="I603" i="15"/>
  <c r="I604" i="15"/>
  <c r="I605" i="15"/>
  <c r="I606" i="15"/>
  <c r="I607" i="15"/>
  <c r="I608" i="15"/>
  <c r="I609" i="15"/>
  <c r="I610" i="15"/>
  <c r="I611" i="15"/>
  <c r="I612" i="15"/>
  <c r="I613" i="15"/>
  <c r="I614" i="15"/>
  <c r="I615" i="15"/>
  <c r="I616" i="15"/>
  <c r="I617" i="15"/>
  <c r="I618" i="15"/>
  <c r="I619" i="15"/>
  <c r="I620" i="15"/>
  <c r="I621" i="15"/>
  <c r="I622" i="15"/>
  <c r="I623" i="15"/>
  <c r="I624" i="15"/>
  <c r="I625" i="15"/>
  <c r="I626" i="15"/>
  <c r="I627" i="15"/>
  <c r="I628" i="15"/>
  <c r="I629" i="15"/>
  <c r="I630" i="15"/>
  <c r="I631" i="15"/>
  <c r="I632" i="15"/>
  <c r="I633" i="15"/>
  <c r="I634" i="15"/>
  <c r="I635" i="15"/>
  <c r="I636" i="15"/>
  <c r="I637" i="15"/>
  <c r="I638" i="15"/>
  <c r="I639" i="15"/>
  <c r="I640" i="15"/>
  <c r="I641" i="15"/>
  <c r="I642" i="15"/>
  <c r="I643" i="15"/>
  <c r="I644" i="15"/>
  <c r="I645" i="15"/>
  <c r="I646" i="15"/>
  <c r="I647" i="15"/>
  <c r="I648" i="15"/>
  <c r="I649" i="15"/>
  <c r="I650" i="15"/>
  <c r="I651" i="15"/>
  <c r="I652" i="15"/>
  <c r="I653" i="15"/>
  <c r="I654" i="15"/>
  <c r="I655" i="15"/>
  <c r="I656" i="15"/>
  <c r="I657" i="15"/>
  <c r="I658" i="15"/>
  <c r="I659" i="15"/>
  <c r="I660" i="15"/>
  <c r="I661" i="15"/>
  <c r="I662" i="15"/>
  <c r="I663" i="15"/>
  <c r="I664" i="15"/>
  <c r="I665" i="15"/>
  <c r="I666" i="15"/>
  <c r="I667" i="15"/>
  <c r="I668" i="15"/>
  <c r="I669" i="15"/>
  <c r="I670" i="15"/>
  <c r="I671" i="15"/>
  <c r="I672" i="15"/>
  <c r="I673" i="15"/>
  <c r="I674" i="15"/>
  <c r="I675" i="15"/>
  <c r="I676" i="15"/>
  <c r="I677" i="15"/>
  <c r="I678" i="15"/>
  <c r="I679" i="15"/>
  <c r="I680" i="15"/>
  <c r="I681" i="15"/>
  <c r="I682" i="15"/>
  <c r="I683" i="15"/>
  <c r="I684" i="15"/>
  <c r="I685" i="15"/>
  <c r="I686" i="15"/>
  <c r="I687" i="15"/>
  <c r="I688" i="15"/>
  <c r="I689" i="15"/>
  <c r="I690" i="15"/>
  <c r="I691" i="15"/>
  <c r="I692" i="15"/>
  <c r="I693" i="15"/>
  <c r="I694" i="15"/>
  <c r="I695" i="15"/>
  <c r="I696" i="15"/>
  <c r="I697" i="15"/>
  <c r="I698" i="15"/>
  <c r="I699" i="15"/>
  <c r="I700" i="15"/>
  <c r="I701" i="15"/>
  <c r="I702" i="15"/>
  <c r="I703" i="15"/>
  <c r="I704" i="15"/>
  <c r="I705" i="15"/>
  <c r="I706" i="15"/>
  <c r="I707" i="15"/>
  <c r="I708" i="15"/>
  <c r="I709" i="15"/>
  <c r="I710" i="15"/>
  <c r="I711" i="15"/>
  <c r="I712" i="15"/>
  <c r="I713" i="15"/>
  <c r="I714" i="15"/>
  <c r="I715" i="15"/>
  <c r="I716" i="15"/>
  <c r="I717" i="15"/>
  <c r="I718" i="15"/>
  <c r="I719" i="15"/>
  <c r="I720" i="15"/>
  <c r="I721" i="15"/>
  <c r="I722" i="15"/>
  <c r="I723" i="15"/>
  <c r="I724" i="15"/>
  <c r="I725" i="15"/>
  <c r="I726" i="15"/>
  <c r="I727" i="15"/>
  <c r="I728" i="15"/>
  <c r="I729" i="15"/>
  <c r="I730" i="15"/>
  <c r="I731" i="15"/>
  <c r="I732" i="15"/>
  <c r="I733" i="15"/>
  <c r="I734" i="15"/>
  <c r="I735" i="15"/>
  <c r="I736" i="15"/>
  <c r="I737" i="15"/>
  <c r="I738" i="15"/>
  <c r="I739" i="15"/>
  <c r="I740" i="15"/>
  <c r="I741" i="15"/>
  <c r="I742" i="15"/>
  <c r="I743" i="15"/>
  <c r="I744" i="15"/>
  <c r="I745" i="15"/>
  <c r="I746" i="15"/>
  <c r="I747" i="15"/>
  <c r="I748" i="15"/>
  <c r="I749" i="15"/>
  <c r="I750" i="15"/>
  <c r="I751" i="15"/>
  <c r="I752" i="15"/>
  <c r="I753" i="15"/>
  <c r="I754" i="15"/>
  <c r="I755" i="15"/>
  <c r="I756" i="15"/>
  <c r="I757" i="15"/>
  <c r="I758" i="15"/>
  <c r="I759" i="15"/>
  <c r="I760" i="15"/>
  <c r="I761" i="15"/>
  <c r="I762" i="15"/>
  <c r="I763" i="15"/>
  <c r="I764" i="15"/>
  <c r="I765" i="15"/>
  <c r="I766" i="15"/>
  <c r="I767" i="15"/>
  <c r="I768" i="15"/>
  <c r="I769" i="15"/>
  <c r="I770" i="15"/>
  <c r="I771" i="15"/>
  <c r="I772" i="15"/>
  <c r="I773" i="15"/>
  <c r="I774" i="15"/>
  <c r="I775" i="15"/>
  <c r="I776" i="15"/>
  <c r="I777" i="15"/>
  <c r="I778" i="15"/>
  <c r="I779" i="15"/>
  <c r="I780" i="15"/>
  <c r="I781" i="15"/>
  <c r="I782" i="15"/>
  <c r="I783" i="15"/>
  <c r="I784" i="15"/>
  <c r="I785" i="15"/>
  <c r="I786" i="15"/>
  <c r="I787" i="15"/>
  <c r="I788" i="15"/>
  <c r="I789" i="15"/>
  <c r="I790" i="15"/>
  <c r="I791" i="15"/>
  <c r="I792" i="15"/>
  <c r="I793" i="15"/>
  <c r="I794" i="15"/>
  <c r="I795" i="15"/>
  <c r="I796" i="15"/>
  <c r="I797" i="15"/>
  <c r="I798" i="15"/>
  <c r="I799" i="15"/>
  <c r="I800" i="15"/>
  <c r="I801" i="15"/>
  <c r="I802" i="15"/>
  <c r="I803" i="15"/>
  <c r="I804" i="15"/>
  <c r="I805" i="15"/>
  <c r="I806" i="15"/>
  <c r="I807" i="15"/>
  <c r="I808" i="15"/>
  <c r="I809" i="15"/>
  <c r="I810" i="15"/>
  <c r="I811" i="15"/>
  <c r="I812" i="15"/>
  <c r="I813" i="15"/>
  <c r="I814" i="15"/>
  <c r="I815" i="15"/>
  <c r="I816" i="15"/>
  <c r="I817" i="15"/>
  <c r="I818" i="15"/>
  <c r="I819" i="15"/>
  <c r="I820" i="15"/>
  <c r="I821" i="15"/>
  <c r="I822" i="15"/>
  <c r="I823" i="15"/>
  <c r="I824" i="15"/>
  <c r="I825" i="15"/>
  <c r="I826" i="15"/>
  <c r="I827" i="15"/>
  <c r="I828" i="15"/>
  <c r="I829" i="15"/>
  <c r="I830" i="15"/>
  <c r="I831" i="15"/>
  <c r="I832" i="15"/>
  <c r="I833" i="15"/>
  <c r="I834" i="15"/>
  <c r="I835" i="15"/>
  <c r="I836" i="15"/>
  <c r="I837" i="15"/>
  <c r="I838" i="15"/>
  <c r="I839" i="15"/>
  <c r="I840" i="15"/>
  <c r="I841" i="15"/>
  <c r="I842" i="15"/>
  <c r="I843" i="15"/>
  <c r="I844" i="15"/>
  <c r="I845" i="15"/>
  <c r="I846" i="15"/>
  <c r="I847" i="15"/>
  <c r="I848" i="15"/>
  <c r="I849" i="15"/>
  <c r="I850" i="15"/>
  <c r="I851" i="15"/>
  <c r="I852" i="15"/>
  <c r="I853" i="15"/>
  <c r="I854" i="15"/>
  <c r="I855" i="15"/>
  <c r="I856" i="15"/>
  <c r="I857" i="15"/>
  <c r="I858" i="15"/>
  <c r="I859" i="15"/>
  <c r="I860" i="15"/>
  <c r="I861" i="15"/>
  <c r="I862" i="15"/>
  <c r="I863" i="15"/>
  <c r="I864" i="15"/>
  <c r="I865" i="15"/>
  <c r="I866" i="15"/>
  <c r="I867" i="15"/>
  <c r="I868" i="15"/>
  <c r="I869" i="15"/>
  <c r="I870" i="15"/>
  <c r="I871" i="15"/>
  <c r="I872" i="15"/>
  <c r="I873" i="15"/>
  <c r="I874" i="15"/>
  <c r="I875" i="15"/>
  <c r="I876" i="15"/>
  <c r="I877" i="15"/>
  <c r="I878" i="15"/>
  <c r="I879" i="15"/>
  <c r="I880" i="15"/>
  <c r="I881" i="15"/>
  <c r="I882" i="15"/>
  <c r="I883" i="15"/>
  <c r="I884" i="15"/>
  <c r="I885" i="15"/>
  <c r="I886" i="15"/>
  <c r="I887" i="15"/>
  <c r="I888" i="15"/>
  <c r="I889" i="15"/>
  <c r="I890" i="15"/>
  <c r="I891" i="15"/>
  <c r="I892" i="15"/>
  <c r="I893" i="15"/>
  <c r="I894" i="15"/>
  <c r="I895" i="15"/>
  <c r="I896" i="15"/>
  <c r="I897" i="15"/>
  <c r="I898" i="15"/>
  <c r="I899" i="15"/>
  <c r="I900" i="15"/>
  <c r="I901" i="15"/>
  <c r="I902" i="15"/>
  <c r="I903" i="15"/>
  <c r="I904" i="15"/>
  <c r="I905" i="15"/>
  <c r="I906" i="15"/>
  <c r="I907" i="15"/>
  <c r="I908" i="15"/>
  <c r="I909" i="15"/>
  <c r="I910" i="15"/>
  <c r="I911" i="15"/>
  <c r="I912" i="15"/>
  <c r="I913" i="15"/>
  <c r="I914" i="15"/>
  <c r="I915" i="15"/>
  <c r="I916" i="15"/>
  <c r="I917" i="15"/>
  <c r="I918" i="15"/>
  <c r="I919" i="15"/>
  <c r="I920" i="15"/>
  <c r="I921" i="15"/>
  <c r="I922" i="15"/>
  <c r="I923" i="15"/>
  <c r="I924" i="15"/>
  <c r="I925" i="15"/>
  <c r="I926" i="15"/>
  <c r="I927" i="15"/>
  <c r="I928" i="15"/>
  <c r="I929" i="15"/>
  <c r="I930" i="15"/>
  <c r="I931" i="15"/>
  <c r="I932" i="15"/>
  <c r="I933" i="15"/>
  <c r="I934" i="15"/>
  <c r="I935" i="15"/>
  <c r="I936" i="15"/>
  <c r="I937" i="15"/>
  <c r="I938" i="15"/>
  <c r="I939" i="15"/>
  <c r="I940" i="15"/>
  <c r="I941" i="15"/>
  <c r="I942" i="15"/>
  <c r="I943" i="15"/>
  <c r="I944" i="15"/>
  <c r="I945" i="15"/>
  <c r="I946" i="15"/>
  <c r="I947" i="15"/>
  <c r="I948" i="15"/>
  <c r="I949" i="15"/>
  <c r="I950" i="15"/>
  <c r="I951" i="15"/>
  <c r="I952" i="15"/>
  <c r="I953" i="15"/>
  <c r="I954" i="15"/>
  <c r="I955" i="15"/>
  <c r="I956" i="15"/>
  <c r="I957" i="15"/>
  <c r="I958" i="15"/>
  <c r="I959" i="15"/>
  <c r="I960" i="15"/>
  <c r="I961" i="15"/>
  <c r="I962" i="15"/>
  <c r="I963" i="15"/>
  <c r="I964" i="15"/>
  <c r="I965" i="15"/>
  <c r="I966" i="15"/>
  <c r="I967" i="15"/>
  <c r="I968" i="15"/>
  <c r="I969" i="15"/>
  <c r="I970" i="15"/>
  <c r="I971" i="15"/>
  <c r="I972" i="15"/>
  <c r="I973" i="15"/>
  <c r="I974" i="15"/>
  <c r="I975" i="15"/>
  <c r="I976" i="15"/>
  <c r="I977" i="15"/>
  <c r="I978" i="15"/>
  <c r="I979" i="15"/>
  <c r="I980" i="15"/>
  <c r="I981" i="15"/>
  <c r="I982" i="15"/>
  <c r="I983" i="15"/>
  <c r="I984" i="15"/>
  <c r="I985" i="15"/>
  <c r="I986" i="15"/>
  <c r="I987" i="15"/>
  <c r="I988" i="15"/>
  <c r="I989" i="15"/>
  <c r="I990" i="15"/>
  <c r="I991" i="15"/>
  <c r="I992" i="15"/>
  <c r="I993" i="15"/>
  <c r="I994" i="15"/>
  <c r="I995" i="15"/>
  <c r="I996" i="15"/>
  <c r="I997" i="15"/>
  <c r="I998" i="15"/>
  <c r="I999" i="15"/>
  <c r="I1000" i="15"/>
  <c r="I1001" i="15"/>
  <c r="I1002" i="15"/>
  <c r="I1003" i="15"/>
  <c r="I1004" i="15"/>
  <c r="I1005" i="15"/>
  <c r="I1006" i="15"/>
  <c r="I1007" i="15"/>
  <c r="I1008" i="15"/>
  <c r="I1009" i="15"/>
  <c r="I1010" i="15"/>
  <c r="I1011" i="15"/>
  <c r="I1012" i="15"/>
  <c r="I1013" i="15"/>
  <c r="I1014" i="15"/>
  <c r="I1015" i="15"/>
  <c r="I1016" i="15"/>
  <c r="I1017" i="15"/>
  <c r="I1018" i="15"/>
  <c r="I1019" i="15"/>
  <c r="I1020" i="15"/>
  <c r="I1021" i="15"/>
  <c r="I1022" i="15"/>
  <c r="I1023" i="15"/>
  <c r="I1024" i="15"/>
  <c r="I1025" i="15"/>
  <c r="I1026" i="15"/>
  <c r="I1027" i="15"/>
  <c r="I1028" i="15"/>
  <c r="I1029" i="15"/>
  <c r="I1030" i="15"/>
  <c r="I1031" i="15"/>
  <c r="I1032" i="15"/>
  <c r="I1033" i="15"/>
  <c r="I1034" i="15"/>
  <c r="I1035" i="15"/>
  <c r="I1036" i="15"/>
  <c r="I1037" i="15"/>
  <c r="I1038" i="15"/>
  <c r="I1039" i="15"/>
  <c r="I1040" i="15"/>
  <c r="I1041" i="15"/>
  <c r="I1042" i="15"/>
  <c r="I1043" i="15"/>
  <c r="I1044" i="15"/>
  <c r="I1045" i="15"/>
  <c r="I1046" i="15"/>
  <c r="I1047" i="15"/>
  <c r="I1048" i="15"/>
  <c r="I1049" i="15"/>
  <c r="I1050" i="15"/>
  <c r="I1051" i="15"/>
  <c r="I1052" i="15"/>
  <c r="I1053" i="15"/>
  <c r="I1054" i="15"/>
  <c r="I1055" i="15"/>
  <c r="I1056" i="15"/>
  <c r="I1057" i="15"/>
  <c r="I1058" i="15"/>
  <c r="I1059" i="15"/>
  <c r="I1060" i="15"/>
  <c r="I1061" i="15"/>
  <c r="I1062" i="15"/>
  <c r="I1063" i="15"/>
  <c r="I1064" i="15"/>
  <c r="I1065" i="15"/>
  <c r="I1066" i="15"/>
  <c r="I1067" i="15"/>
  <c r="I1068" i="15"/>
  <c r="I1069" i="15"/>
  <c r="I1070" i="15"/>
  <c r="I1071" i="15"/>
  <c r="I1072" i="15"/>
  <c r="I1073" i="15"/>
  <c r="I1074" i="15"/>
  <c r="I1075" i="15"/>
  <c r="I1076" i="15"/>
  <c r="I1077" i="15"/>
  <c r="I1078" i="15"/>
  <c r="I1079" i="15"/>
  <c r="I1080" i="15"/>
  <c r="I1081" i="15"/>
  <c r="I1082" i="15"/>
  <c r="I1083" i="15"/>
  <c r="I1084" i="15"/>
  <c r="I1085" i="15"/>
  <c r="I1086" i="15"/>
  <c r="I1087" i="15"/>
  <c r="I1088" i="15"/>
  <c r="I1089" i="15"/>
  <c r="I1090" i="15"/>
  <c r="I1091" i="15"/>
  <c r="I1092" i="15"/>
  <c r="I1093" i="15"/>
  <c r="I1094" i="15"/>
  <c r="I1095" i="15"/>
  <c r="I1096" i="15"/>
  <c r="I1097" i="15"/>
  <c r="I1098" i="15"/>
  <c r="I1099" i="15"/>
  <c r="I1100" i="15"/>
  <c r="I1101" i="15"/>
  <c r="I1102" i="15"/>
  <c r="I1103" i="15"/>
  <c r="I1104" i="15"/>
  <c r="I1105" i="15"/>
  <c r="I1106" i="15"/>
  <c r="I1107" i="15"/>
  <c r="I1108" i="15"/>
  <c r="I1109" i="15"/>
  <c r="I1110" i="15"/>
  <c r="I1111" i="15"/>
  <c r="I1112" i="15"/>
  <c r="I1113" i="15"/>
  <c r="I1114" i="15"/>
  <c r="I1115" i="15"/>
  <c r="I1116" i="15"/>
  <c r="I1117" i="15"/>
  <c r="I1118" i="15"/>
  <c r="I1119" i="15"/>
  <c r="I1120" i="15"/>
  <c r="I1121" i="15"/>
  <c r="I1122" i="15"/>
  <c r="I1123" i="15"/>
  <c r="I1124" i="15"/>
  <c r="I1125" i="15"/>
  <c r="I1126" i="15"/>
  <c r="I1127" i="15"/>
  <c r="I1128" i="15"/>
  <c r="I1129" i="15"/>
  <c r="I1130" i="15"/>
  <c r="I1131" i="15"/>
  <c r="I1132" i="15"/>
  <c r="I1133" i="15"/>
  <c r="I1134" i="15"/>
  <c r="I1135" i="15"/>
  <c r="I1136" i="15"/>
  <c r="I1137" i="15"/>
  <c r="I1138" i="15"/>
  <c r="I1139" i="15"/>
  <c r="I1140" i="15"/>
  <c r="I1141" i="15"/>
  <c r="I1142" i="15"/>
  <c r="I1143" i="15"/>
  <c r="I1144" i="15"/>
  <c r="I1145" i="15"/>
  <c r="I1146" i="15"/>
  <c r="I1147" i="15"/>
  <c r="I1148" i="15"/>
  <c r="I1149" i="15"/>
  <c r="I1150" i="15"/>
  <c r="I1151" i="15"/>
  <c r="I1152" i="15"/>
  <c r="I1153" i="15"/>
  <c r="I1154" i="15"/>
  <c r="I1155" i="15"/>
  <c r="I1156" i="15"/>
  <c r="I1157" i="15"/>
  <c r="I1158" i="15"/>
  <c r="I1159" i="15"/>
  <c r="I1160" i="15"/>
  <c r="I1161" i="15"/>
  <c r="I1162" i="15"/>
  <c r="I1163" i="15"/>
  <c r="I1164" i="15"/>
  <c r="I1165" i="15"/>
  <c r="I1166" i="15"/>
  <c r="I1167" i="15"/>
  <c r="I1168" i="15"/>
  <c r="I1169" i="15"/>
  <c r="I1170" i="15"/>
  <c r="I1171" i="15"/>
  <c r="I1172" i="15"/>
  <c r="I1173" i="15"/>
  <c r="I1174" i="15"/>
  <c r="I1175" i="15"/>
  <c r="I1176" i="15"/>
  <c r="I1177" i="15"/>
  <c r="I1178" i="15"/>
  <c r="I1179" i="15"/>
  <c r="I1180" i="15"/>
  <c r="I1181" i="15"/>
  <c r="I1182" i="15"/>
  <c r="I1183" i="15"/>
  <c r="I1184" i="15"/>
  <c r="I1185" i="15"/>
  <c r="I1186" i="15"/>
  <c r="I1187" i="15"/>
  <c r="I1188" i="15"/>
  <c r="I1189" i="15"/>
  <c r="I1190" i="15"/>
  <c r="I1191" i="15"/>
  <c r="I1192" i="15"/>
  <c r="I1193" i="15"/>
  <c r="I1194" i="15"/>
  <c r="I1195" i="15"/>
  <c r="I1196" i="15"/>
  <c r="I1197" i="15"/>
  <c r="I1198" i="15"/>
  <c r="I1199" i="15"/>
  <c r="I1200" i="15"/>
  <c r="I1201" i="15"/>
  <c r="I1202" i="15"/>
  <c r="I1203" i="15"/>
  <c r="I1204" i="15"/>
  <c r="I1205" i="15"/>
  <c r="I1206" i="15"/>
  <c r="I1207" i="15"/>
  <c r="I1208" i="15"/>
  <c r="I1209" i="15"/>
  <c r="I1210" i="15"/>
  <c r="I1211" i="15"/>
  <c r="I1212" i="15"/>
  <c r="I1213" i="15"/>
  <c r="I1214" i="15"/>
  <c r="I1215" i="15"/>
  <c r="I1216" i="15"/>
  <c r="I1217" i="15"/>
  <c r="I1218" i="15"/>
  <c r="I1219" i="15"/>
  <c r="I1220" i="15"/>
  <c r="I1221" i="15"/>
  <c r="I1222" i="15"/>
  <c r="I1223" i="15"/>
  <c r="I1224" i="15"/>
  <c r="I1225" i="15"/>
  <c r="I1226" i="15"/>
  <c r="I1227" i="15"/>
  <c r="I1228" i="15"/>
  <c r="I1229" i="15"/>
  <c r="I1230" i="15"/>
  <c r="I1231" i="15"/>
  <c r="I1232" i="15"/>
  <c r="I1233" i="15"/>
  <c r="I1234" i="15"/>
  <c r="I1235" i="15"/>
  <c r="I1236" i="15"/>
  <c r="I1237" i="15"/>
  <c r="I1238" i="15"/>
  <c r="I1239" i="15"/>
  <c r="I1240" i="15"/>
  <c r="I1241" i="15"/>
  <c r="I1242" i="15"/>
  <c r="I1243" i="15"/>
  <c r="I1244" i="15"/>
  <c r="I1245" i="15"/>
  <c r="I1246" i="15"/>
  <c r="I1247" i="15"/>
  <c r="I1248" i="15"/>
  <c r="I1249" i="15"/>
  <c r="I1250" i="15"/>
  <c r="I1251" i="15"/>
  <c r="I1252" i="15"/>
  <c r="I1253" i="15"/>
  <c r="I1254" i="15"/>
  <c r="I1255" i="15"/>
  <c r="I1256" i="15"/>
  <c r="I1257" i="15"/>
  <c r="I1258" i="15"/>
  <c r="I1259" i="15"/>
  <c r="I1260" i="15"/>
  <c r="I1261" i="15"/>
  <c r="I1262" i="15"/>
  <c r="I1263" i="15"/>
  <c r="I1264" i="15"/>
  <c r="I1265" i="15"/>
  <c r="I1266" i="15"/>
  <c r="I1267" i="15"/>
  <c r="I1268" i="15"/>
  <c r="I1269" i="15"/>
  <c r="I1270" i="15"/>
  <c r="I1271" i="15"/>
  <c r="I1272" i="15"/>
  <c r="I1273" i="15"/>
  <c r="I1274" i="15"/>
  <c r="I1275" i="15"/>
  <c r="I1276" i="15"/>
  <c r="I1277" i="15"/>
  <c r="I1278" i="15"/>
  <c r="I1279" i="15"/>
  <c r="I1280" i="15"/>
  <c r="I1281" i="15"/>
  <c r="I1282" i="15"/>
  <c r="I1283" i="15"/>
  <c r="I1284" i="15"/>
  <c r="I1285" i="15"/>
  <c r="I1286" i="15"/>
  <c r="I1287" i="15"/>
  <c r="I1288" i="15"/>
  <c r="I1289" i="15"/>
  <c r="I1290" i="15"/>
  <c r="I1291" i="15"/>
  <c r="I1292" i="15"/>
  <c r="I1293" i="15"/>
  <c r="I1294" i="15"/>
  <c r="I1295" i="15"/>
  <c r="I1296" i="15"/>
  <c r="I1297" i="15"/>
  <c r="I1298" i="15"/>
  <c r="I1299" i="15"/>
  <c r="I1300" i="15"/>
  <c r="I1301" i="15"/>
  <c r="I1302" i="15"/>
  <c r="I1303" i="15"/>
  <c r="I1304" i="15"/>
  <c r="I1305" i="15"/>
  <c r="I1306" i="15"/>
  <c r="I1307" i="15"/>
  <c r="I1308" i="15"/>
  <c r="I1309" i="15"/>
  <c r="I1310" i="15"/>
  <c r="I1311" i="15"/>
  <c r="I1312" i="15"/>
  <c r="I1313" i="15"/>
  <c r="I1314" i="15"/>
  <c r="I1315" i="15"/>
  <c r="I1316" i="15"/>
  <c r="I1317" i="15"/>
  <c r="I1318" i="15"/>
  <c r="I1319" i="15"/>
  <c r="I1320" i="15"/>
  <c r="I1321" i="15"/>
  <c r="I1322" i="15"/>
  <c r="I1323" i="15"/>
  <c r="I1324" i="15"/>
  <c r="I1325" i="15"/>
  <c r="I1326" i="15"/>
  <c r="I1327" i="15"/>
  <c r="I1328" i="15"/>
  <c r="I1329" i="15"/>
  <c r="I1330" i="15"/>
  <c r="I1331" i="15"/>
  <c r="I1332" i="15"/>
  <c r="I1333" i="15"/>
  <c r="I1334" i="15"/>
  <c r="I1335" i="15"/>
  <c r="I1336" i="15"/>
  <c r="I1337" i="15"/>
  <c r="I1338" i="15"/>
  <c r="I1339" i="15"/>
  <c r="I1340" i="15"/>
  <c r="I1341" i="15"/>
  <c r="I1342" i="15"/>
  <c r="I1343" i="15"/>
  <c r="I1344" i="15"/>
  <c r="V20" i="15" l="1"/>
  <c r="V16" i="15"/>
  <c r="V12" i="15"/>
  <c r="V18" i="15"/>
  <c r="V14" i="15"/>
  <c r="V21" i="15"/>
  <c r="V17" i="15"/>
  <c r="V13" i="15"/>
  <c r="V19" i="15"/>
  <c r="V15" i="15"/>
  <c r="C703" i="15"/>
  <c r="C623" i="15"/>
  <c r="C592" i="15"/>
  <c r="C557" i="15"/>
  <c r="C475" i="15"/>
  <c r="D380" i="15"/>
  <c r="D372" i="15"/>
  <c r="C357" i="15"/>
  <c r="D356" i="15"/>
  <c r="D354" i="15"/>
  <c r="D352" i="15"/>
  <c r="C349" i="15"/>
  <c r="D344" i="15"/>
  <c r="D340" i="15"/>
  <c r="C335" i="15"/>
  <c r="D332" i="15"/>
  <c r="C329" i="15"/>
  <c r="C321" i="15"/>
  <c r="D320" i="15"/>
  <c r="C319" i="15"/>
  <c r="C317" i="15"/>
  <c r="D316" i="15"/>
  <c r="C315" i="15"/>
  <c r="C313" i="15"/>
  <c r="D310" i="15"/>
  <c r="D308" i="15"/>
  <c r="C307" i="15"/>
  <c r="C305" i="15"/>
  <c r="C303" i="15"/>
  <c r="D302" i="15"/>
  <c r="C299" i="15"/>
  <c r="C297" i="15"/>
  <c r="D296" i="15"/>
  <c r="C295" i="15"/>
  <c r="D292" i="15"/>
  <c r="C291" i="15"/>
  <c r="D290" i="15"/>
  <c r="C287" i="15"/>
  <c r="D286" i="15"/>
  <c r="C285" i="15"/>
  <c r="D284" i="15"/>
  <c r="C283" i="15"/>
  <c r="D282" i="15"/>
  <c r="D280" i="15"/>
  <c r="C279" i="15"/>
  <c r="D278" i="15"/>
  <c r="C275" i="15"/>
  <c r="D274" i="15"/>
  <c r="C273" i="15"/>
  <c r="D272" i="15"/>
  <c r="C271" i="15"/>
  <c r="C269" i="15"/>
  <c r="D268" i="15"/>
  <c r="C267" i="15"/>
  <c r="D266" i="15"/>
  <c r="C265" i="15"/>
  <c r="C263" i="15"/>
  <c r="D262" i="15"/>
  <c r="D260" i="15"/>
  <c r="C259" i="15"/>
  <c r="D258" i="15"/>
  <c r="D257" i="15"/>
  <c r="C257" i="15"/>
  <c r="C255" i="15"/>
  <c r="D254" i="15"/>
  <c r="D252" i="15"/>
  <c r="C251" i="15"/>
  <c r="D250" i="15"/>
  <c r="C249" i="15"/>
  <c r="D249" i="15"/>
  <c r="C250" i="15"/>
  <c r="D251" i="15"/>
  <c r="C252" i="15"/>
  <c r="C253" i="15"/>
  <c r="D253" i="15"/>
  <c r="C254" i="15"/>
  <c r="D255" i="15"/>
  <c r="C256" i="15"/>
  <c r="D256" i="15"/>
  <c r="C258" i="15"/>
  <c r="D259" i="15"/>
  <c r="C260" i="15"/>
  <c r="C261" i="15"/>
  <c r="D261" i="15"/>
  <c r="C262" i="15"/>
  <c r="D263" i="15"/>
  <c r="C264" i="15"/>
  <c r="D264" i="15"/>
  <c r="D265" i="15"/>
  <c r="C266" i="15"/>
  <c r="D267" i="15"/>
  <c r="C268" i="15"/>
  <c r="D269" i="15"/>
  <c r="C270" i="15"/>
  <c r="D270" i="15"/>
  <c r="D271" i="15"/>
  <c r="C272" i="15"/>
  <c r="D273" i="15"/>
  <c r="C274" i="15"/>
  <c r="D275" i="15"/>
  <c r="C276" i="15"/>
  <c r="D276" i="15"/>
  <c r="C277" i="15"/>
  <c r="D277" i="15"/>
  <c r="C278" i="15"/>
  <c r="D279" i="15"/>
  <c r="C280" i="15"/>
  <c r="C281" i="15"/>
  <c r="D281" i="15"/>
  <c r="C282" i="15"/>
  <c r="D283" i="15"/>
  <c r="C284" i="15"/>
  <c r="D285" i="15"/>
  <c r="C286" i="15"/>
  <c r="D287" i="15"/>
  <c r="C288" i="15"/>
  <c r="D288" i="15"/>
  <c r="C289" i="15"/>
  <c r="D289" i="15"/>
  <c r="C290" i="15"/>
  <c r="D291" i="15"/>
  <c r="C292" i="15"/>
  <c r="C293" i="15"/>
  <c r="D293" i="15"/>
  <c r="C294" i="15"/>
  <c r="D294" i="15"/>
  <c r="D295" i="15"/>
  <c r="C296" i="15"/>
  <c r="D297" i="15"/>
  <c r="C298" i="15"/>
  <c r="D298" i="15"/>
  <c r="D299" i="15"/>
  <c r="C300" i="15"/>
  <c r="D300" i="15"/>
  <c r="C301" i="15"/>
  <c r="D301" i="15"/>
  <c r="C302" i="15"/>
  <c r="D303" i="15"/>
  <c r="C304" i="15"/>
  <c r="D304" i="15"/>
  <c r="D305" i="15"/>
  <c r="C306" i="15"/>
  <c r="D306" i="15"/>
  <c r="D307" i="15"/>
  <c r="C308" i="15"/>
  <c r="C309" i="15"/>
  <c r="D309" i="15"/>
  <c r="C310" i="15"/>
  <c r="C311" i="15"/>
  <c r="D311" i="15"/>
  <c r="C312" i="15"/>
  <c r="D312" i="15"/>
  <c r="D313" i="15"/>
  <c r="C314" i="15"/>
  <c r="D314" i="15"/>
  <c r="D315" i="15"/>
  <c r="C316" i="15"/>
  <c r="D317" i="15"/>
  <c r="C318" i="15"/>
  <c r="D318" i="15"/>
  <c r="D319" i="15"/>
  <c r="C320" i="15"/>
  <c r="D321" i="15"/>
  <c r="C322" i="15"/>
  <c r="D322" i="15"/>
  <c r="C323" i="15"/>
  <c r="D323" i="15"/>
  <c r="C324" i="15"/>
  <c r="D324" i="15"/>
  <c r="C325" i="15"/>
  <c r="D325" i="15"/>
  <c r="C326" i="15"/>
  <c r="D326" i="15"/>
  <c r="C327" i="15"/>
  <c r="D327" i="15"/>
  <c r="C328" i="15"/>
  <c r="D328" i="15"/>
  <c r="D329" i="15"/>
  <c r="C330" i="15"/>
  <c r="D330" i="15"/>
  <c r="C331" i="15"/>
  <c r="D331" i="15"/>
  <c r="C332" i="15"/>
  <c r="C333" i="15"/>
  <c r="D333" i="15"/>
  <c r="C334" i="15"/>
  <c r="D334" i="15"/>
  <c r="D335" i="15"/>
  <c r="C336" i="15"/>
  <c r="D336" i="15"/>
  <c r="C337" i="15"/>
  <c r="D337" i="15"/>
  <c r="C338" i="15"/>
  <c r="D338" i="15"/>
  <c r="C339" i="15"/>
  <c r="D339" i="15"/>
  <c r="C340" i="15"/>
  <c r="C341" i="15"/>
  <c r="D341" i="15"/>
  <c r="C342" i="15"/>
  <c r="D342" i="15"/>
  <c r="C343" i="15"/>
  <c r="D343" i="15"/>
  <c r="C344" i="15"/>
  <c r="C345" i="15"/>
  <c r="D345" i="15"/>
  <c r="C346" i="15"/>
  <c r="D346" i="15"/>
  <c r="C347" i="15"/>
  <c r="D347" i="15"/>
  <c r="C348" i="15"/>
  <c r="D348" i="15"/>
  <c r="D349" i="15"/>
  <c r="C350" i="15"/>
  <c r="D350" i="15"/>
  <c r="C351" i="15"/>
  <c r="D351" i="15"/>
  <c r="C352" i="15"/>
  <c r="C353" i="15"/>
  <c r="D353" i="15"/>
  <c r="C354" i="15"/>
  <c r="C355" i="15"/>
  <c r="D355" i="15"/>
  <c r="C356" i="15"/>
  <c r="D357" i="15"/>
  <c r="C358" i="15"/>
  <c r="D358" i="15"/>
  <c r="C359" i="15"/>
  <c r="D359" i="15"/>
  <c r="C360" i="15"/>
  <c r="D360" i="15"/>
  <c r="C361" i="15"/>
  <c r="D361" i="15"/>
  <c r="C362" i="15"/>
  <c r="D362" i="15"/>
  <c r="C363" i="15"/>
  <c r="D363" i="15"/>
  <c r="C364" i="15"/>
  <c r="D364" i="15"/>
  <c r="C365" i="15"/>
  <c r="D365" i="15"/>
  <c r="C366" i="15"/>
  <c r="D366" i="15"/>
  <c r="C367" i="15"/>
  <c r="D367" i="15"/>
  <c r="C368" i="15"/>
  <c r="D368" i="15"/>
  <c r="C369" i="15"/>
  <c r="D369" i="15"/>
  <c r="C370" i="15"/>
  <c r="D370" i="15"/>
  <c r="C371" i="15"/>
  <c r="D371" i="15"/>
  <c r="C372" i="15"/>
  <c r="C373" i="15"/>
  <c r="D373" i="15"/>
  <c r="C374" i="15"/>
  <c r="D374" i="15"/>
  <c r="C375" i="15"/>
  <c r="D375" i="15"/>
  <c r="C376" i="15"/>
  <c r="D376" i="15"/>
  <c r="C377" i="15"/>
  <c r="D377" i="15"/>
  <c r="C378" i="15"/>
  <c r="D378" i="15"/>
  <c r="C379" i="15"/>
  <c r="D379" i="15"/>
  <c r="C380" i="15"/>
  <c r="C381" i="15"/>
  <c r="D381" i="15"/>
  <c r="C382" i="15"/>
  <c r="D382" i="15"/>
  <c r="C383" i="15"/>
  <c r="D383" i="15"/>
  <c r="C384" i="15"/>
  <c r="D384" i="15"/>
  <c r="C385" i="15"/>
  <c r="D385" i="15"/>
  <c r="C386" i="15"/>
  <c r="D386" i="15"/>
  <c r="C387" i="15"/>
  <c r="D387" i="15"/>
  <c r="C388" i="15"/>
  <c r="D388" i="15"/>
  <c r="C389" i="15"/>
  <c r="D389" i="15"/>
  <c r="C390" i="15"/>
  <c r="D390" i="15"/>
  <c r="C391" i="15"/>
  <c r="D391" i="15"/>
  <c r="C392" i="15"/>
  <c r="D392" i="15"/>
  <c r="C393" i="15"/>
  <c r="D393" i="15"/>
  <c r="C394" i="15"/>
  <c r="D394" i="15"/>
  <c r="C395" i="15"/>
  <c r="D395" i="15"/>
  <c r="C396" i="15"/>
  <c r="D396" i="15"/>
  <c r="C397" i="15"/>
  <c r="D397" i="15"/>
  <c r="C398" i="15"/>
  <c r="D398" i="15"/>
  <c r="C399" i="15"/>
  <c r="D399" i="15"/>
  <c r="C400" i="15"/>
  <c r="D400" i="15"/>
  <c r="C401" i="15"/>
  <c r="D401" i="15"/>
  <c r="C402" i="15"/>
  <c r="D402" i="15"/>
  <c r="C403" i="15"/>
  <c r="D403" i="15"/>
  <c r="C404" i="15"/>
  <c r="D404" i="15"/>
  <c r="C405" i="15"/>
  <c r="D405" i="15"/>
  <c r="C406" i="15"/>
  <c r="D406" i="15"/>
  <c r="C407" i="15"/>
  <c r="D407" i="15"/>
  <c r="C408" i="15"/>
  <c r="D408" i="15"/>
  <c r="C409" i="15"/>
  <c r="D409" i="15"/>
  <c r="C410" i="15"/>
  <c r="D410" i="15"/>
  <c r="C411" i="15"/>
  <c r="D411" i="15"/>
  <c r="C412" i="15"/>
  <c r="D412" i="15"/>
  <c r="C413" i="15"/>
  <c r="D413" i="15"/>
  <c r="C414" i="15"/>
  <c r="D414" i="15"/>
  <c r="C415" i="15"/>
  <c r="D415" i="15"/>
  <c r="C416" i="15"/>
  <c r="D416" i="15"/>
  <c r="C417" i="15"/>
  <c r="D417" i="15"/>
  <c r="C418" i="15"/>
  <c r="D418" i="15"/>
  <c r="C419" i="15"/>
  <c r="D419" i="15"/>
  <c r="C420" i="15"/>
  <c r="D420" i="15"/>
  <c r="C421" i="15"/>
  <c r="D421" i="15"/>
  <c r="C422" i="15"/>
  <c r="D422" i="15"/>
  <c r="C423" i="15"/>
  <c r="D423" i="15"/>
  <c r="C424" i="15"/>
  <c r="D424" i="15"/>
  <c r="C425" i="15"/>
  <c r="D425" i="15"/>
  <c r="C426" i="15"/>
  <c r="D426" i="15"/>
  <c r="C427" i="15"/>
  <c r="D427" i="15"/>
  <c r="C428" i="15"/>
  <c r="D428" i="15"/>
  <c r="C429" i="15"/>
  <c r="D429" i="15"/>
  <c r="C430" i="15"/>
  <c r="D430" i="15"/>
  <c r="C431" i="15"/>
  <c r="D431" i="15"/>
  <c r="C432" i="15"/>
  <c r="D432" i="15"/>
  <c r="C433" i="15"/>
  <c r="D433" i="15"/>
  <c r="C434" i="15"/>
  <c r="D434" i="15"/>
  <c r="C435" i="15"/>
  <c r="D435" i="15"/>
  <c r="C436" i="15"/>
  <c r="D436" i="15"/>
  <c r="C437" i="15"/>
  <c r="D437" i="15"/>
  <c r="C438" i="15"/>
  <c r="D438" i="15"/>
  <c r="C439" i="15"/>
  <c r="D439" i="15"/>
  <c r="C440" i="15"/>
  <c r="D440" i="15"/>
  <c r="C441" i="15"/>
  <c r="D441" i="15"/>
  <c r="C442" i="15"/>
  <c r="D442" i="15"/>
  <c r="C443" i="15"/>
  <c r="D443" i="15"/>
  <c r="C444" i="15"/>
  <c r="D444" i="15"/>
  <c r="C445" i="15"/>
  <c r="D445" i="15"/>
  <c r="C446" i="15"/>
  <c r="D446" i="15"/>
  <c r="C447" i="15"/>
  <c r="D447" i="15"/>
  <c r="C448" i="15"/>
  <c r="D448" i="15"/>
  <c r="C449" i="15"/>
  <c r="D449" i="15"/>
  <c r="C450" i="15"/>
  <c r="D450" i="15"/>
  <c r="C451" i="15"/>
  <c r="D451" i="15"/>
  <c r="C452" i="15"/>
  <c r="D452" i="15"/>
  <c r="C453" i="15"/>
  <c r="D453" i="15"/>
  <c r="C454" i="15"/>
  <c r="D454" i="15"/>
  <c r="C455" i="15"/>
  <c r="D455" i="15"/>
  <c r="C456" i="15"/>
  <c r="D456" i="15"/>
  <c r="C457" i="15"/>
  <c r="D457" i="15"/>
  <c r="C458" i="15"/>
  <c r="D458" i="15"/>
  <c r="C459" i="15"/>
  <c r="D459" i="15"/>
  <c r="C460" i="15"/>
  <c r="D460" i="15"/>
  <c r="C461" i="15"/>
  <c r="D461" i="15"/>
  <c r="C462" i="15"/>
  <c r="D462" i="15"/>
  <c r="C463" i="15"/>
  <c r="D463" i="15"/>
  <c r="C464" i="15"/>
  <c r="D464" i="15"/>
  <c r="C465" i="15"/>
  <c r="D465" i="15"/>
  <c r="C466" i="15"/>
  <c r="D466" i="15"/>
  <c r="C467" i="15"/>
  <c r="D467" i="15"/>
  <c r="C468" i="15"/>
  <c r="D468" i="15"/>
  <c r="C469" i="15"/>
  <c r="D469" i="15"/>
  <c r="C470" i="15"/>
  <c r="D470" i="15"/>
  <c r="C471" i="15"/>
  <c r="D471" i="15"/>
  <c r="C472" i="15"/>
  <c r="D472" i="15"/>
  <c r="C473" i="15"/>
  <c r="D473" i="15"/>
  <c r="C474" i="15"/>
  <c r="D474" i="15"/>
  <c r="D475" i="15"/>
  <c r="C476" i="15"/>
  <c r="D476" i="15"/>
  <c r="C477" i="15"/>
  <c r="D477" i="15"/>
  <c r="C478" i="15"/>
  <c r="D478" i="15"/>
  <c r="C479" i="15"/>
  <c r="D479" i="15"/>
  <c r="C480" i="15"/>
  <c r="D480" i="15"/>
  <c r="C481" i="15"/>
  <c r="D481" i="15"/>
  <c r="C482" i="15"/>
  <c r="D482" i="15"/>
  <c r="C483" i="15"/>
  <c r="D483" i="15"/>
  <c r="C484" i="15"/>
  <c r="D484" i="15"/>
  <c r="C485" i="15"/>
  <c r="D485" i="15"/>
  <c r="C486" i="15"/>
  <c r="D486" i="15"/>
  <c r="C487" i="15"/>
  <c r="D487" i="15"/>
  <c r="C488" i="15"/>
  <c r="D488" i="15"/>
  <c r="C489" i="15"/>
  <c r="D489" i="15"/>
  <c r="C490" i="15"/>
  <c r="D490" i="15"/>
  <c r="C491" i="15"/>
  <c r="D491" i="15"/>
  <c r="C492" i="15"/>
  <c r="D492" i="15"/>
  <c r="C493" i="15"/>
  <c r="D493" i="15"/>
  <c r="C494" i="15"/>
  <c r="D494" i="15"/>
  <c r="C495" i="15"/>
  <c r="D495" i="15"/>
  <c r="C496" i="15"/>
  <c r="D496" i="15"/>
  <c r="C497" i="15"/>
  <c r="D497" i="15"/>
  <c r="C498" i="15"/>
  <c r="D498" i="15"/>
  <c r="C499" i="15"/>
  <c r="D499" i="15"/>
  <c r="C500" i="15"/>
  <c r="D500" i="15"/>
  <c r="C501" i="15"/>
  <c r="D501" i="15"/>
  <c r="C502" i="15"/>
  <c r="D502" i="15"/>
  <c r="C503" i="15"/>
  <c r="D503" i="15"/>
  <c r="C504" i="15"/>
  <c r="D504" i="15"/>
  <c r="C505" i="15"/>
  <c r="D505" i="15"/>
  <c r="C506" i="15"/>
  <c r="D506" i="15"/>
  <c r="C507" i="15"/>
  <c r="D507" i="15"/>
  <c r="C508" i="15"/>
  <c r="D508" i="15"/>
  <c r="C509" i="15"/>
  <c r="D509" i="15"/>
  <c r="C510" i="15"/>
  <c r="D510" i="15"/>
  <c r="C511" i="15"/>
  <c r="D511" i="15"/>
  <c r="C512" i="15"/>
  <c r="D512" i="15"/>
  <c r="C513" i="15"/>
  <c r="D513" i="15"/>
  <c r="C514" i="15"/>
  <c r="D514" i="15"/>
  <c r="C515" i="15"/>
  <c r="D515" i="15"/>
  <c r="C516" i="15"/>
  <c r="D516" i="15"/>
  <c r="C517" i="15"/>
  <c r="D517" i="15"/>
  <c r="C518" i="15"/>
  <c r="D518" i="15"/>
  <c r="C519" i="15"/>
  <c r="D519" i="15"/>
  <c r="C520" i="15"/>
  <c r="D520" i="15"/>
  <c r="C521" i="15"/>
  <c r="D521" i="15"/>
  <c r="C522" i="15"/>
  <c r="D522" i="15"/>
  <c r="C523" i="15"/>
  <c r="D523" i="15"/>
  <c r="C524" i="15"/>
  <c r="D524" i="15"/>
  <c r="C525" i="15"/>
  <c r="D525" i="15"/>
  <c r="C526" i="15"/>
  <c r="D526" i="15"/>
  <c r="C527" i="15"/>
  <c r="D527" i="15"/>
  <c r="C528" i="15"/>
  <c r="D528" i="15"/>
  <c r="C529" i="15"/>
  <c r="D529" i="15"/>
  <c r="C530" i="15"/>
  <c r="D530" i="15"/>
  <c r="C531" i="15"/>
  <c r="D531" i="15"/>
  <c r="C532" i="15"/>
  <c r="D532" i="15"/>
  <c r="C533" i="15"/>
  <c r="D533" i="15"/>
  <c r="C534" i="15"/>
  <c r="D534" i="15"/>
  <c r="C535" i="15"/>
  <c r="D535" i="15"/>
  <c r="C536" i="15"/>
  <c r="D536" i="15"/>
  <c r="C537" i="15"/>
  <c r="D537" i="15"/>
  <c r="C538" i="15"/>
  <c r="D538" i="15"/>
  <c r="C539" i="15"/>
  <c r="D539" i="15"/>
  <c r="C540" i="15"/>
  <c r="D540" i="15"/>
  <c r="C541" i="15"/>
  <c r="D541" i="15"/>
  <c r="C542" i="15"/>
  <c r="D542" i="15"/>
  <c r="C543" i="15"/>
  <c r="D543" i="15"/>
  <c r="C544" i="15"/>
  <c r="D544" i="15"/>
  <c r="C545" i="15"/>
  <c r="D545" i="15"/>
  <c r="C546" i="15"/>
  <c r="D546" i="15"/>
  <c r="C547" i="15"/>
  <c r="D547" i="15"/>
  <c r="C548" i="15"/>
  <c r="D548" i="15"/>
  <c r="C549" i="15"/>
  <c r="D549" i="15"/>
  <c r="C550" i="15"/>
  <c r="D550" i="15"/>
  <c r="C551" i="15"/>
  <c r="D551" i="15"/>
  <c r="C552" i="15"/>
  <c r="D552" i="15"/>
  <c r="C553" i="15"/>
  <c r="D553" i="15"/>
  <c r="C554" i="15"/>
  <c r="D554" i="15"/>
  <c r="C555" i="15"/>
  <c r="D555" i="15"/>
  <c r="C556" i="15"/>
  <c r="D556" i="15"/>
  <c r="D557" i="15"/>
  <c r="C558" i="15"/>
  <c r="D558" i="15"/>
  <c r="C559" i="15"/>
  <c r="D559" i="15"/>
  <c r="C560" i="15"/>
  <c r="D560" i="15"/>
  <c r="C561" i="15"/>
  <c r="D561" i="15"/>
  <c r="C562" i="15"/>
  <c r="D562" i="15"/>
  <c r="C563" i="15"/>
  <c r="D563" i="15"/>
  <c r="C564" i="15"/>
  <c r="D564" i="15"/>
  <c r="C565" i="15"/>
  <c r="D565" i="15"/>
  <c r="C566" i="15"/>
  <c r="D566" i="15"/>
  <c r="C567" i="15"/>
  <c r="D567" i="15"/>
  <c r="C568" i="15"/>
  <c r="D568" i="15"/>
  <c r="C569" i="15"/>
  <c r="D569" i="15"/>
  <c r="C570" i="15"/>
  <c r="D570" i="15"/>
  <c r="C571" i="15"/>
  <c r="D571" i="15"/>
  <c r="C572" i="15"/>
  <c r="D572" i="15"/>
  <c r="C573" i="15"/>
  <c r="D573" i="15"/>
  <c r="C574" i="15"/>
  <c r="D574" i="15"/>
  <c r="C575" i="15"/>
  <c r="D575" i="15"/>
  <c r="C576" i="15"/>
  <c r="D576" i="15"/>
  <c r="C577" i="15"/>
  <c r="D577" i="15"/>
  <c r="C578" i="15"/>
  <c r="D578" i="15"/>
  <c r="C579" i="15"/>
  <c r="D579" i="15"/>
  <c r="C580" i="15"/>
  <c r="D580" i="15"/>
  <c r="C581" i="15"/>
  <c r="D581" i="15"/>
  <c r="C582" i="15"/>
  <c r="D582" i="15"/>
  <c r="C583" i="15"/>
  <c r="D583" i="15"/>
  <c r="C584" i="15"/>
  <c r="D584" i="15"/>
  <c r="C585" i="15"/>
  <c r="D585" i="15"/>
  <c r="C586" i="15"/>
  <c r="D586" i="15"/>
  <c r="C587" i="15"/>
  <c r="D587" i="15"/>
  <c r="C588" i="15"/>
  <c r="D588" i="15"/>
  <c r="C589" i="15"/>
  <c r="D589" i="15"/>
  <c r="C590" i="15"/>
  <c r="D590" i="15"/>
  <c r="C591" i="15"/>
  <c r="D591" i="15"/>
  <c r="D592" i="15"/>
  <c r="C593" i="15"/>
  <c r="D593" i="15"/>
  <c r="C594" i="15"/>
  <c r="D594" i="15"/>
  <c r="C595" i="15"/>
  <c r="D595" i="15"/>
  <c r="C596" i="15"/>
  <c r="D596" i="15"/>
  <c r="C597" i="15"/>
  <c r="D597" i="15"/>
  <c r="C598" i="15"/>
  <c r="D598" i="15"/>
  <c r="C599" i="15"/>
  <c r="D599" i="15"/>
  <c r="C600" i="15"/>
  <c r="D600" i="15"/>
  <c r="C601" i="15"/>
  <c r="D601" i="15"/>
  <c r="C602" i="15"/>
  <c r="D602" i="15"/>
  <c r="C603" i="15"/>
  <c r="D603" i="15"/>
  <c r="C604" i="15"/>
  <c r="D604" i="15"/>
  <c r="C605" i="15"/>
  <c r="D605" i="15"/>
  <c r="C606" i="15"/>
  <c r="D606" i="15"/>
  <c r="C607" i="15"/>
  <c r="D607" i="15"/>
  <c r="C608" i="15"/>
  <c r="D608" i="15"/>
  <c r="C609" i="15"/>
  <c r="D609" i="15"/>
  <c r="C610" i="15"/>
  <c r="D610" i="15"/>
  <c r="C611" i="15"/>
  <c r="D611" i="15"/>
  <c r="C612" i="15"/>
  <c r="D612" i="15"/>
  <c r="C613" i="15"/>
  <c r="D613" i="15"/>
  <c r="C614" i="15"/>
  <c r="D614" i="15"/>
  <c r="C615" i="15"/>
  <c r="D615" i="15"/>
  <c r="C616" i="15"/>
  <c r="D616" i="15"/>
  <c r="C617" i="15"/>
  <c r="D617" i="15"/>
  <c r="C618" i="15"/>
  <c r="D618" i="15"/>
  <c r="C619" i="15"/>
  <c r="D619" i="15"/>
  <c r="C620" i="15"/>
  <c r="D620" i="15"/>
  <c r="C621" i="15"/>
  <c r="D621" i="15"/>
  <c r="C622" i="15"/>
  <c r="D622" i="15"/>
  <c r="D623" i="15"/>
  <c r="C624" i="15"/>
  <c r="D624" i="15"/>
  <c r="C625" i="15"/>
  <c r="D625" i="15"/>
  <c r="C626" i="15"/>
  <c r="D626" i="15"/>
  <c r="C627" i="15"/>
  <c r="D627" i="15"/>
  <c r="C628" i="15"/>
  <c r="D628" i="15"/>
  <c r="C629" i="15"/>
  <c r="D629" i="15"/>
  <c r="C630" i="15"/>
  <c r="D630" i="15"/>
  <c r="C631" i="15"/>
  <c r="D631" i="15"/>
  <c r="C632" i="15"/>
  <c r="D632" i="15"/>
  <c r="C633" i="15"/>
  <c r="D633" i="15"/>
  <c r="C634" i="15"/>
  <c r="D634" i="15"/>
  <c r="C635" i="15"/>
  <c r="D635" i="15"/>
  <c r="C636" i="15"/>
  <c r="D636" i="15"/>
  <c r="C637" i="15"/>
  <c r="D637" i="15"/>
  <c r="C638" i="15"/>
  <c r="D638" i="15"/>
  <c r="C639" i="15"/>
  <c r="D639" i="15"/>
  <c r="C640" i="15"/>
  <c r="D640" i="15"/>
  <c r="C641" i="15"/>
  <c r="D641" i="15"/>
  <c r="C642" i="15"/>
  <c r="D642" i="15"/>
  <c r="C643" i="15"/>
  <c r="D643" i="15"/>
  <c r="C644" i="15"/>
  <c r="D644" i="15"/>
  <c r="C645" i="15"/>
  <c r="D645" i="15"/>
  <c r="C646" i="15"/>
  <c r="D646" i="15"/>
  <c r="C647" i="15"/>
  <c r="D647" i="15"/>
  <c r="C648" i="15"/>
  <c r="D648" i="15"/>
  <c r="C649" i="15"/>
  <c r="D649" i="15"/>
  <c r="C650" i="15"/>
  <c r="D650" i="15"/>
  <c r="C651" i="15"/>
  <c r="D651" i="15"/>
  <c r="C652" i="15"/>
  <c r="D652" i="15"/>
  <c r="C653" i="15"/>
  <c r="D653" i="15"/>
  <c r="C654" i="15"/>
  <c r="D654" i="15"/>
  <c r="C655" i="15"/>
  <c r="D655" i="15"/>
  <c r="C656" i="15"/>
  <c r="D656" i="15"/>
  <c r="C657" i="15"/>
  <c r="D657" i="15"/>
  <c r="C658" i="15"/>
  <c r="D658" i="15"/>
  <c r="C659" i="15"/>
  <c r="D659" i="15"/>
  <c r="C660" i="15"/>
  <c r="D660" i="15"/>
  <c r="C661" i="15"/>
  <c r="D661" i="15"/>
  <c r="C662" i="15"/>
  <c r="D662" i="15"/>
  <c r="C663" i="15"/>
  <c r="D663" i="15"/>
  <c r="C664" i="15"/>
  <c r="D664" i="15"/>
  <c r="C665" i="15"/>
  <c r="D665" i="15"/>
  <c r="C666" i="15"/>
  <c r="D666" i="15"/>
  <c r="C667" i="15"/>
  <c r="D667" i="15"/>
  <c r="C668" i="15"/>
  <c r="D668" i="15"/>
  <c r="C669" i="15"/>
  <c r="D669" i="15"/>
  <c r="C670" i="15"/>
  <c r="D670" i="15"/>
  <c r="C671" i="15"/>
  <c r="D671" i="15"/>
  <c r="C672" i="15"/>
  <c r="D672" i="15"/>
  <c r="C673" i="15"/>
  <c r="D673" i="15"/>
  <c r="C674" i="15"/>
  <c r="D674" i="15"/>
  <c r="C675" i="15"/>
  <c r="D675" i="15"/>
  <c r="C676" i="15"/>
  <c r="D676" i="15"/>
  <c r="C677" i="15"/>
  <c r="D677" i="15"/>
  <c r="C678" i="15"/>
  <c r="D678" i="15"/>
  <c r="C679" i="15"/>
  <c r="D679" i="15"/>
  <c r="C680" i="15"/>
  <c r="D680" i="15"/>
  <c r="C681" i="15"/>
  <c r="D681" i="15"/>
  <c r="C682" i="15"/>
  <c r="D682" i="15"/>
  <c r="C683" i="15"/>
  <c r="D683" i="15"/>
  <c r="C684" i="15"/>
  <c r="D684" i="15"/>
  <c r="C685" i="15"/>
  <c r="D685" i="15"/>
  <c r="C686" i="15"/>
  <c r="D686" i="15"/>
  <c r="C687" i="15"/>
  <c r="D687" i="15"/>
  <c r="C688" i="15"/>
  <c r="D688" i="15"/>
  <c r="C689" i="15"/>
  <c r="D689" i="15"/>
  <c r="C690" i="15"/>
  <c r="D690" i="15"/>
  <c r="C691" i="15"/>
  <c r="D691" i="15"/>
  <c r="C692" i="15"/>
  <c r="D692" i="15"/>
  <c r="C693" i="15"/>
  <c r="D693" i="15"/>
  <c r="C694" i="15"/>
  <c r="D694" i="15"/>
  <c r="C695" i="15"/>
  <c r="D695" i="15"/>
  <c r="C696" i="15"/>
  <c r="D696" i="15"/>
  <c r="C697" i="15"/>
  <c r="D697" i="15"/>
  <c r="C698" i="15"/>
  <c r="D698" i="15"/>
  <c r="C699" i="15"/>
  <c r="D699" i="15"/>
  <c r="C700" i="15"/>
  <c r="D700" i="15"/>
  <c r="C701" i="15"/>
  <c r="D701" i="15"/>
  <c r="C702" i="15"/>
  <c r="D702" i="15"/>
  <c r="D703" i="15"/>
  <c r="C704" i="15"/>
  <c r="D704" i="15"/>
  <c r="C705" i="15"/>
  <c r="D705" i="15"/>
  <c r="C706" i="15"/>
  <c r="D706" i="15"/>
  <c r="C707" i="15"/>
  <c r="D707" i="15"/>
  <c r="C708" i="15"/>
  <c r="D708" i="15"/>
  <c r="C709" i="15"/>
  <c r="D709" i="15"/>
  <c r="C710" i="15"/>
  <c r="D710" i="15"/>
  <c r="C711" i="15"/>
  <c r="D711" i="15"/>
  <c r="C712" i="15"/>
  <c r="D712" i="15"/>
  <c r="C713" i="15"/>
  <c r="D713" i="15"/>
  <c r="C714" i="15"/>
  <c r="D714" i="15"/>
  <c r="C715" i="15"/>
  <c r="D715" i="15"/>
  <c r="C716" i="15"/>
  <c r="D716" i="15"/>
  <c r="C717" i="15"/>
  <c r="D717" i="15"/>
  <c r="C718" i="15"/>
  <c r="D718" i="15"/>
  <c r="C719" i="15"/>
  <c r="D719" i="15"/>
  <c r="C720" i="15"/>
  <c r="D720" i="15"/>
  <c r="C721" i="15"/>
  <c r="D721" i="15"/>
  <c r="C722" i="15"/>
  <c r="D722" i="15"/>
  <c r="C723" i="15"/>
  <c r="D723" i="15"/>
  <c r="C724" i="15"/>
  <c r="D724" i="15"/>
  <c r="C725" i="15"/>
  <c r="D725" i="15"/>
  <c r="C726" i="15"/>
  <c r="D726" i="15"/>
  <c r="C727" i="15"/>
  <c r="D727" i="15"/>
  <c r="C728" i="15"/>
  <c r="D728" i="15"/>
  <c r="C729" i="15"/>
  <c r="D729" i="15"/>
  <c r="C730" i="15"/>
  <c r="D730" i="15"/>
  <c r="C731" i="15"/>
  <c r="D731" i="15"/>
  <c r="C732" i="15"/>
  <c r="D732" i="15"/>
  <c r="C733" i="15"/>
  <c r="D733" i="15"/>
  <c r="C734" i="15"/>
  <c r="D734" i="15"/>
  <c r="C735" i="15"/>
  <c r="D735" i="15"/>
  <c r="C736" i="15"/>
  <c r="D736" i="15"/>
  <c r="C737" i="15"/>
  <c r="D737" i="15"/>
  <c r="C738" i="15"/>
  <c r="D738" i="15"/>
  <c r="C739" i="15"/>
  <c r="D739" i="15"/>
  <c r="C740" i="15"/>
  <c r="D740" i="15"/>
  <c r="C741" i="15"/>
  <c r="D741" i="15"/>
  <c r="C742" i="15"/>
  <c r="D742" i="15"/>
  <c r="C743" i="15"/>
  <c r="D743" i="15"/>
  <c r="C744" i="15"/>
  <c r="D744" i="15"/>
  <c r="C745" i="15"/>
  <c r="D745" i="15"/>
  <c r="C746" i="15"/>
  <c r="D746" i="15"/>
  <c r="C747" i="15"/>
  <c r="D747" i="15"/>
  <c r="C748" i="15"/>
  <c r="D748" i="15"/>
  <c r="C749" i="15"/>
  <c r="D749" i="15"/>
  <c r="C750" i="15"/>
  <c r="D750" i="15"/>
  <c r="C751" i="15"/>
  <c r="D751" i="15"/>
  <c r="C752" i="15"/>
  <c r="D752" i="15"/>
  <c r="C753" i="15"/>
  <c r="D753" i="15"/>
  <c r="C754" i="15"/>
  <c r="D754" i="15"/>
  <c r="C755" i="15"/>
  <c r="D755" i="15"/>
  <c r="C756" i="15"/>
  <c r="D756" i="15"/>
  <c r="C757" i="15"/>
  <c r="D757" i="15"/>
  <c r="C758" i="15"/>
  <c r="D758" i="15"/>
  <c r="C759" i="15"/>
  <c r="D759" i="15"/>
  <c r="C760" i="15"/>
  <c r="D760" i="15"/>
  <c r="C761" i="15"/>
  <c r="D761" i="15"/>
  <c r="C762" i="15"/>
  <c r="D762" i="15"/>
  <c r="C763" i="15"/>
  <c r="D763" i="15"/>
  <c r="C764" i="15"/>
  <c r="D764" i="15"/>
  <c r="C765" i="15"/>
  <c r="D765" i="15"/>
  <c r="C766" i="15"/>
  <c r="D766" i="15"/>
  <c r="C767" i="15"/>
  <c r="D767" i="15"/>
  <c r="C768" i="15"/>
  <c r="D768" i="15"/>
  <c r="C769" i="15"/>
  <c r="D769" i="15"/>
  <c r="C770" i="15"/>
  <c r="D770" i="15"/>
  <c r="C771" i="15"/>
  <c r="D771" i="15"/>
  <c r="C772" i="15"/>
  <c r="D772" i="15"/>
  <c r="C773" i="15"/>
  <c r="D773" i="15"/>
  <c r="C774" i="15"/>
  <c r="D774" i="15"/>
  <c r="C775" i="15"/>
  <c r="D775" i="15"/>
  <c r="C776" i="15"/>
  <c r="D776" i="15"/>
  <c r="C777" i="15"/>
  <c r="D777" i="15"/>
  <c r="C778" i="15"/>
  <c r="D778" i="15"/>
  <c r="C779" i="15"/>
  <c r="D779" i="15"/>
  <c r="C780" i="15"/>
  <c r="D780" i="15"/>
  <c r="C781" i="15"/>
  <c r="D781" i="15"/>
  <c r="C782" i="15"/>
  <c r="D782" i="15"/>
  <c r="C783" i="15"/>
  <c r="D783" i="15"/>
  <c r="C784" i="15"/>
  <c r="D784" i="15"/>
  <c r="C785" i="15"/>
  <c r="D785" i="15"/>
  <c r="C786" i="15"/>
  <c r="D786" i="15"/>
  <c r="C787" i="15"/>
  <c r="D787" i="15"/>
  <c r="C788" i="15"/>
  <c r="D788" i="15"/>
  <c r="C789" i="15"/>
  <c r="D789" i="15"/>
  <c r="C790" i="15"/>
  <c r="D790" i="15"/>
  <c r="C791" i="15"/>
  <c r="D791" i="15"/>
  <c r="C792" i="15"/>
  <c r="D792" i="15"/>
  <c r="C793" i="15"/>
  <c r="D793" i="15"/>
  <c r="C794" i="15"/>
  <c r="D794" i="15"/>
  <c r="C795" i="15"/>
  <c r="D795" i="15"/>
  <c r="C796" i="15"/>
  <c r="D796" i="15"/>
  <c r="C797" i="15"/>
  <c r="D797" i="15"/>
  <c r="C798" i="15"/>
  <c r="D798" i="15"/>
  <c r="C799" i="15"/>
  <c r="D799" i="15"/>
  <c r="C800" i="15"/>
  <c r="D800" i="15"/>
  <c r="C801" i="15"/>
  <c r="D801" i="15"/>
  <c r="C802" i="15"/>
  <c r="D802" i="15"/>
  <c r="C803" i="15"/>
  <c r="D803" i="15"/>
  <c r="C804" i="15"/>
  <c r="D804" i="15"/>
  <c r="C805" i="15"/>
  <c r="D805" i="15"/>
  <c r="C806" i="15"/>
  <c r="D806" i="15"/>
  <c r="C807" i="15"/>
  <c r="D807" i="15"/>
  <c r="C808" i="15"/>
  <c r="D808" i="15"/>
  <c r="C809" i="15"/>
  <c r="D809" i="15"/>
  <c r="C810" i="15"/>
  <c r="D810" i="15"/>
  <c r="C811" i="15"/>
  <c r="D811" i="15"/>
  <c r="C812" i="15"/>
  <c r="D812" i="15"/>
  <c r="C813" i="15"/>
  <c r="D813" i="15"/>
  <c r="C814" i="15"/>
  <c r="D814" i="15"/>
  <c r="C815" i="15"/>
  <c r="D815" i="15"/>
  <c r="C816" i="15"/>
  <c r="D816" i="15"/>
  <c r="C817" i="15"/>
  <c r="D817" i="15"/>
  <c r="C818" i="15"/>
  <c r="D818" i="15"/>
  <c r="C819" i="15"/>
  <c r="D819" i="15"/>
  <c r="C820" i="15"/>
  <c r="D820" i="15"/>
  <c r="C821" i="15"/>
  <c r="D821" i="15"/>
  <c r="C822" i="15"/>
  <c r="D822" i="15"/>
  <c r="C823" i="15"/>
  <c r="D823" i="15"/>
  <c r="C824" i="15"/>
  <c r="D824" i="15"/>
  <c r="C825" i="15"/>
  <c r="D825" i="15"/>
  <c r="C826" i="15"/>
  <c r="D826" i="15"/>
  <c r="C827" i="15"/>
  <c r="D827" i="15"/>
  <c r="C828" i="15"/>
  <c r="D828" i="15"/>
  <c r="C829" i="15"/>
  <c r="D829" i="15"/>
  <c r="C830" i="15"/>
  <c r="D830" i="15"/>
  <c r="C831" i="15"/>
  <c r="D831" i="15"/>
  <c r="C832" i="15"/>
  <c r="D832" i="15"/>
  <c r="C833" i="15"/>
  <c r="D833" i="15"/>
  <c r="C834" i="15"/>
  <c r="D834" i="15"/>
  <c r="C835" i="15"/>
  <c r="D835" i="15"/>
  <c r="C836" i="15"/>
  <c r="D836" i="15"/>
  <c r="C837" i="15"/>
  <c r="D837" i="15"/>
  <c r="C838" i="15"/>
  <c r="D838" i="15"/>
  <c r="C839" i="15"/>
  <c r="D839" i="15"/>
  <c r="C840" i="15"/>
  <c r="D840" i="15"/>
  <c r="C841" i="15"/>
  <c r="D841" i="15"/>
  <c r="C842" i="15"/>
  <c r="D842" i="15"/>
  <c r="C843" i="15"/>
  <c r="D843" i="15"/>
  <c r="C844" i="15"/>
  <c r="D844" i="15"/>
  <c r="C845" i="15"/>
  <c r="D845" i="15"/>
  <c r="C846" i="15"/>
  <c r="D846" i="15"/>
  <c r="C847" i="15"/>
  <c r="D847" i="15"/>
  <c r="C848" i="15"/>
  <c r="D848" i="15"/>
  <c r="C849" i="15"/>
  <c r="D849" i="15"/>
  <c r="C850" i="15"/>
  <c r="D850" i="15"/>
  <c r="C851" i="15"/>
  <c r="D851" i="15"/>
  <c r="C852" i="15"/>
  <c r="D852" i="15"/>
  <c r="C853" i="15"/>
  <c r="D853" i="15"/>
  <c r="C854" i="15"/>
  <c r="D854" i="15"/>
  <c r="C855" i="15"/>
  <c r="D855" i="15"/>
  <c r="C856" i="15"/>
  <c r="D856" i="15"/>
  <c r="C857" i="15"/>
  <c r="D857" i="15"/>
  <c r="C858" i="15"/>
  <c r="D858" i="15"/>
  <c r="C859" i="15"/>
  <c r="D859" i="15"/>
  <c r="C860" i="15"/>
  <c r="D860" i="15"/>
  <c r="C861" i="15"/>
  <c r="D861" i="15"/>
  <c r="C862" i="15"/>
  <c r="D862" i="15"/>
  <c r="C863" i="15"/>
  <c r="D863" i="15"/>
  <c r="C864" i="15"/>
  <c r="D864" i="15"/>
  <c r="C865" i="15"/>
  <c r="D865" i="15"/>
  <c r="C866" i="15"/>
  <c r="D866" i="15"/>
  <c r="C867" i="15"/>
  <c r="D867" i="15"/>
  <c r="C868" i="15"/>
  <c r="D868" i="15"/>
  <c r="C869" i="15"/>
  <c r="D869" i="15"/>
  <c r="C870" i="15"/>
  <c r="D870" i="15"/>
  <c r="C871" i="15"/>
  <c r="D871" i="15"/>
  <c r="C872" i="15"/>
  <c r="D872" i="15"/>
  <c r="C873" i="15"/>
  <c r="D873" i="15"/>
  <c r="C874" i="15"/>
  <c r="D874" i="15"/>
  <c r="C875" i="15"/>
  <c r="D875" i="15"/>
  <c r="C876" i="15"/>
  <c r="D876" i="15"/>
  <c r="C877" i="15"/>
  <c r="D877" i="15"/>
  <c r="C878" i="15"/>
  <c r="D878" i="15"/>
  <c r="C879" i="15"/>
  <c r="D879" i="15"/>
  <c r="C880" i="15"/>
  <c r="D880" i="15"/>
  <c r="C881" i="15"/>
  <c r="D881" i="15"/>
  <c r="C882" i="15"/>
  <c r="D882" i="15"/>
  <c r="C883" i="15"/>
  <c r="D883" i="15"/>
  <c r="C884" i="15"/>
  <c r="D884" i="15"/>
  <c r="C885" i="15"/>
  <c r="D885" i="15"/>
  <c r="C886" i="15"/>
  <c r="D886" i="15"/>
  <c r="C887" i="15"/>
  <c r="D887" i="15"/>
  <c r="C888" i="15"/>
  <c r="D888" i="15"/>
  <c r="C889" i="15"/>
  <c r="D889" i="15"/>
  <c r="C890" i="15"/>
  <c r="D890" i="15"/>
  <c r="C891" i="15"/>
  <c r="D891" i="15"/>
  <c r="C892" i="15"/>
  <c r="D892" i="15"/>
  <c r="C893" i="15"/>
  <c r="D893" i="15"/>
  <c r="C894" i="15"/>
  <c r="D894" i="15"/>
  <c r="C895" i="15"/>
  <c r="D895" i="15"/>
  <c r="C896" i="15"/>
  <c r="D896" i="15"/>
  <c r="C897" i="15"/>
  <c r="D897" i="15"/>
  <c r="C898" i="15"/>
  <c r="D898" i="15"/>
  <c r="C899" i="15"/>
  <c r="D899" i="15"/>
  <c r="C900" i="15"/>
  <c r="D900" i="15"/>
  <c r="C901" i="15"/>
  <c r="D901" i="15"/>
  <c r="C902" i="15"/>
  <c r="D902" i="15"/>
  <c r="C903" i="15"/>
  <c r="D903" i="15"/>
  <c r="C904" i="15"/>
  <c r="D904" i="15"/>
  <c r="C905" i="15"/>
  <c r="D905" i="15"/>
  <c r="C906" i="15"/>
  <c r="D906" i="15"/>
  <c r="C907" i="15"/>
  <c r="D907" i="15"/>
  <c r="C908" i="15"/>
  <c r="D908" i="15"/>
  <c r="C909" i="15"/>
  <c r="D909" i="15"/>
  <c r="C910" i="15"/>
  <c r="D910" i="15"/>
  <c r="C911" i="15"/>
  <c r="D911" i="15"/>
  <c r="C912" i="15"/>
  <c r="D912" i="15"/>
  <c r="C913" i="15"/>
  <c r="D913" i="15"/>
  <c r="C914" i="15"/>
  <c r="D914" i="15"/>
  <c r="C915" i="15"/>
  <c r="D915" i="15"/>
  <c r="C916" i="15"/>
  <c r="D916" i="15"/>
  <c r="C917" i="15"/>
  <c r="D917" i="15"/>
  <c r="C918" i="15"/>
  <c r="D918" i="15"/>
  <c r="C919" i="15"/>
  <c r="D919" i="15"/>
  <c r="C920" i="15"/>
  <c r="D920" i="15"/>
  <c r="C921" i="15"/>
  <c r="D921" i="15"/>
  <c r="C922" i="15"/>
  <c r="D922" i="15"/>
  <c r="C923" i="15"/>
  <c r="D923" i="15"/>
  <c r="C924" i="15"/>
  <c r="D924" i="15"/>
  <c r="C925" i="15"/>
  <c r="D925" i="15"/>
  <c r="C926" i="15"/>
  <c r="D926" i="15"/>
  <c r="C927" i="15"/>
  <c r="D927" i="15"/>
  <c r="C928" i="15"/>
  <c r="D928" i="15"/>
  <c r="C929" i="15"/>
  <c r="D929" i="15"/>
  <c r="C930" i="15"/>
  <c r="D930" i="15"/>
  <c r="C931" i="15"/>
  <c r="D931" i="15"/>
  <c r="C932" i="15"/>
  <c r="D932" i="15"/>
  <c r="C933" i="15"/>
  <c r="D933" i="15"/>
  <c r="C934" i="15"/>
  <c r="D934" i="15"/>
  <c r="C935" i="15"/>
  <c r="D935" i="15"/>
  <c r="C936" i="15"/>
  <c r="D936" i="15"/>
  <c r="C937" i="15"/>
  <c r="D937" i="15"/>
  <c r="C938" i="15"/>
  <c r="D938" i="15"/>
  <c r="C939" i="15"/>
  <c r="D939" i="15"/>
  <c r="C940" i="15"/>
  <c r="D940" i="15"/>
  <c r="C941" i="15"/>
  <c r="D941" i="15"/>
  <c r="C942" i="15"/>
  <c r="D942" i="15"/>
  <c r="C943" i="15"/>
  <c r="D943" i="15"/>
  <c r="C944" i="15"/>
  <c r="D944" i="15"/>
  <c r="C945" i="15"/>
  <c r="D945" i="15"/>
  <c r="C946" i="15"/>
  <c r="D946" i="15"/>
  <c r="C947" i="15"/>
  <c r="D947" i="15"/>
  <c r="C948" i="15"/>
  <c r="D948" i="15"/>
  <c r="C949" i="15"/>
  <c r="D949" i="15"/>
  <c r="C950" i="15"/>
  <c r="D950" i="15"/>
  <c r="C951" i="15"/>
  <c r="D951" i="15"/>
  <c r="C952" i="15"/>
  <c r="D952" i="15"/>
  <c r="C953" i="15"/>
  <c r="D953" i="15"/>
  <c r="C954" i="15"/>
  <c r="D954" i="15"/>
  <c r="C955" i="15"/>
  <c r="D955" i="15"/>
  <c r="C956" i="15"/>
  <c r="D956" i="15"/>
  <c r="C957" i="15"/>
  <c r="D957" i="15"/>
  <c r="C958" i="15"/>
  <c r="D958" i="15"/>
  <c r="C959" i="15"/>
  <c r="D959" i="15"/>
  <c r="C960" i="15"/>
  <c r="D960" i="15"/>
  <c r="C961" i="15"/>
  <c r="D961" i="15"/>
  <c r="C962" i="15"/>
  <c r="D962" i="15"/>
  <c r="C963" i="15"/>
  <c r="D963" i="15"/>
  <c r="C964" i="15"/>
  <c r="D964" i="15"/>
  <c r="C965" i="15"/>
  <c r="D965" i="15"/>
  <c r="C966" i="15"/>
  <c r="D966" i="15"/>
  <c r="C967" i="15"/>
  <c r="D967" i="15"/>
  <c r="C968" i="15"/>
  <c r="D968" i="15"/>
  <c r="C969" i="15"/>
  <c r="D969" i="15"/>
  <c r="C970" i="15"/>
  <c r="D970" i="15"/>
  <c r="C971" i="15"/>
  <c r="D971" i="15"/>
  <c r="C972" i="15"/>
  <c r="D972" i="15"/>
  <c r="C973" i="15"/>
  <c r="D973" i="15"/>
  <c r="C974" i="15"/>
  <c r="D974" i="15"/>
  <c r="C975" i="15"/>
  <c r="D975" i="15"/>
  <c r="C976" i="15"/>
  <c r="D976" i="15"/>
  <c r="C977" i="15"/>
  <c r="D977" i="15"/>
  <c r="C978" i="15"/>
  <c r="D978" i="15"/>
  <c r="C979" i="15"/>
  <c r="D979" i="15"/>
  <c r="C980" i="15"/>
  <c r="D980" i="15"/>
  <c r="C981" i="15"/>
  <c r="D981" i="15"/>
  <c r="C982" i="15"/>
  <c r="D982" i="15"/>
  <c r="C983" i="15"/>
  <c r="D983" i="15"/>
  <c r="C984" i="15"/>
  <c r="D984" i="15"/>
  <c r="C985" i="15"/>
  <c r="D985" i="15"/>
  <c r="C986" i="15"/>
  <c r="D986" i="15"/>
  <c r="C987" i="15"/>
  <c r="D987" i="15"/>
  <c r="C988" i="15"/>
  <c r="D988" i="15"/>
  <c r="C989" i="15"/>
  <c r="D989" i="15"/>
  <c r="C990" i="15"/>
  <c r="D990" i="15"/>
  <c r="C991" i="15"/>
  <c r="D991" i="15"/>
  <c r="C992" i="15"/>
  <c r="D992" i="15"/>
  <c r="C993" i="15"/>
  <c r="D993" i="15"/>
  <c r="C994" i="15"/>
  <c r="D994" i="15"/>
  <c r="C995" i="15"/>
  <c r="D995" i="15"/>
  <c r="C996" i="15"/>
  <c r="D996" i="15"/>
  <c r="C997" i="15"/>
  <c r="D997" i="15"/>
  <c r="C998" i="15"/>
  <c r="D998" i="15"/>
  <c r="C999" i="15"/>
  <c r="D999" i="15"/>
  <c r="C1000" i="15"/>
  <c r="D1000" i="15"/>
  <c r="C1001" i="15"/>
  <c r="D1001" i="15"/>
  <c r="C1002" i="15"/>
  <c r="D1002" i="15"/>
  <c r="C1003" i="15"/>
  <c r="D1003" i="15"/>
  <c r="C1004" i="15"/>
  <c r="D1004" i="15"/>
  <c r="C1005" i="15"/>
  <c r="D1005" i="15"/>
  <c r="C1006" i="15"/>
  <c r="D1006" i="15"/>
  <c r="C1007" i="15"/>
  <c r="D1007" i="15"/>
  <c r="C1008" i="15"/>
  <c r="D1008" i="15"/>
  <c r="C1009" i="15"/>
  <c r="D1009" i="15"/>
  <c r="C1010" i="15"/>
  <c r="D1010" i="15"/>
  <c r="C1011" i="15"/>
  <c r="D1011" i="15"/>
  <c r="C1012" i="15"/>
  <c r="D1012" i="15"/>
  <c r="C1013" i="15"/>
  <c r="D1013" i="15"/>
  <c r="C1014" i="15"/>
  <c r="D1014" i="15"/>
  <c r="C1015" i="15"/>
  <c r="D1015" i="15"/>
  <c r="C1016" i="15"/>
  <c r="D1016" i="15"/>
  <c r="C1017" i="15"/>
  <c r="D1017" i="15"/>
  <c r="C1018" i="15"/>
  <c r="D1018" i="15"/>
  <c r="C1019" i="15"/>
  <c r="D1019" i="15"/>
  <c r="C1020" i="15"/>
  <c r="D1020" i="15"/>
  <c r="C1021" i="15"/>
  <c r="D1021" i="15"/>
  <c r="C1022" i="15"/>
  <c r="D1022" i="15"/>
  <c r="C1023" i="15"/>
  <c r="D1023" i="15"/>
  <c r="C1024" i="15"/>
  <c r="D1024" i="15"/>
  <c r="C1025" i="15"/>
  <c r="D1025" i="15"/>
  <c r="C1026" i="15"/>
  <c r="D1026" i="15"/>
  <c r="C1027" i="15"/>
  <c r="D1027" i="15"/>
  <c r="C1028" i="15"/>
  <c r="D1028" i="15"/>
  <c r="C1029" i="15"/>
  <c r="D1029" i="15"/>
  <c r="C1030" i="15"/>
  <c r="D1030" i="15"/>
  <c r="C1031" i="15"/>
  <c r="D1031" i="15"/>
  <c r="C1032" i="15"/>
  <c r="D1032" i="15"/>
  <c r="C1033" i="15"/>
  <c r="D1033" i="15"/>
  <c r="C1034" i="15"/>
  <c r="D1034" i="15"/>
  <c r="C1035" i="15"/>
  <c r="D1035" i="15"/>
  <c r="C1036" i="15"/>
  <c r="D1036" i="15"/>
  <c r="C1037" i="15"/>
  <c r="D1037" i="15"/>
  <c r="C1038" i="15"/>
  <c r="D1038" i="15"/>
  <c r="C1039" i="15"/>
  <c r="D1039" i="15"/>
  <c r="C1040" i="15"/>
  <c r="D1040" i="15"/>
  <c r="C1041" i="15"/>
  <c r="D1041" i="15"/>
  <c r="C1042" i="15"/>
  <c r="D1042" i="15"/>
  <c r="C1043" i="15"/>
  <c r="D1043" i="15"/>
  <c r="C1044" i="15"/>
  <c r="D1044" i="15"/>
  <c r="C1045" i="15"/>
  <c r="D1045" i="15"/>
  <c r="C1046" i="15"/>
  <c r="D1046" i="15"/>
  <c r="C1047" i="15"/>
  <c r="D1047" i="15"/>
  <c r="C1048" i="15"/>
  <c r="D1048" i="15"/>
  <c r="C1049" i="15"/>
  <c r="D1049" i="15"/>
  <c r="C1050" i="15"/>
  <c r="D1050" i="15"/>
  <c r="C1051" i="15"/>
  <c r="D1051" i="15"/>
  <c r="C1052" i="15"/>
  <c r="D1052" i="15"/>
  <c r="C1053" i="15"/>
  <c r="D1053" i="15"/>
  <c r="C1054" i="15"/>
  <c r="D1054" i="15"/>
  <c r="C1055" i="15"/>
  <c r="D1055" i="15"/>
  <c r="C1056" i="15"/>
  <c r="D1056" i="15"/>
  <c r="C1057" i="15"/>
  <c r="D1057" i="15"/>
  <c r="C1058" i="15"/>
  <c r="D1058" i="15"/>
  <c r="C1059" i="15"/>
  <c r="D1059" i="15"/>
  <c r="C1060" i="15"/>
  <c r="D1060" i="15"/>
  <c r="C1061" i="15"/>
  <c r="D1061" i="15"/>
  <c r="C1062" i="15"/>
  <c r="D1062" i="15"/>
  <c r="C1063" i="15"/>
  <c r="D1063" i="15"/>
  <c r="C1064" i="15"/>
  <c r="D1064" i="15"/>
  <c r="C1065" i="15"/>
  <c r="D1065" i="15"/>
  <c r="C1066" i="15"/>
  <c r="D1066" i="15"/>
  <c r="C1067" i="15"/>
  <c r="D1067" i="15"/>
  <c r="C1068" i="15"/>
  <c r="D1068" i="15"/>
  <c r="C1069" i="15"/>
  <c r="D1069" i="15"/>
  <c r="C1070" i="15"/>
  <c r="D1070" i="15"/>
  <c r="C1071" i="15"/>
  <c r="D1071" i="15"/>
  <c r="C1072" i="15"/>
  <c r="D1072" i="15"/>
  <c r="C1073" i="15"/>
  <c r="D1073" i="15"/>
  <c r="C1074" i="15"/>
  <c r="D1074" i="15"/>
  <c r="C1075" i="15"/>
  <c r="D1075" i="15"/>
  <c r="C1076" i="15"/>
  <c r="D1076" i="15"/>
  <c r="C1077" i="15"/>
  <c r="D1077" i="15"/>
  <c r="C1078" i="15"/>
  <c r="D1078" i="15"/>
  <c r="C1079" i="15"/>
  <c r="D1079" i="15"/>
  <c r="C1080" i="15"/>
  <c r="D1080" i="15"/>
  <c r="C1081" i="15"/>
  <c r="D1081" i="15"/>
  <c r="C1082" i="15"/>
  <c r="D1082" i="15"/>
  <c r="C1083" i="15"/>
  <c r="D1083" i="15"/>
  <c r="C1084" i="15"/>
  <c r="D1084" i="15"/>
  <c r="C1085" i="15"/>
  <c r="D1085" i="15"/>
  <c r="C1086" i="15"/>
  <c r="D1086" i="15"/>
  <c r="C1087" i="15"/>
  <c r="D1087" i="15"/>
  <c r="C1088" i="15"/>
  <c r="D1088" i="15"/>
  <c r="C1089" i="15"/>
  <c r="D1089" i="15"/>
  <c r="C1090" i="15"/>
  <c r="D1090" i="15"/>
  <c r="C1091" i="15"/>
  <c r="D1091" i="15"/>
  <c r="C1092" i="15"/>
  <c r="D1092" i="15"/>
  <c r="C1093" i="15"/>
  <c r="D1093" i="15"/>
  <c r="C1094" i="15"/>
  <c r="D1094" i="15"/>
  <c r="C1095" i="15"/>
  <c r="D1095" i="15"/>
  <c r="C1096" i="15"/>
  <c r="D1096" i="15"/>
  <c r="C1097" i="15"/>
  <c r="D1097" i="15"/>
  <c r="C1098" i="15"/>
  <c r="D1098" i="15"/>
  <c r="C1099" i="15"/>
  <c r="D1099" i="15"/>
  <c r="C1100" i="15"/>
  <c r="D1100" i="15"/>
  <c r="C1101" i="15"/>
  <c r="D1101" i="15"/>
  <c r="C1102" i="15"/>
  <c r="D1102" i="15"/>
  <c r="C1103" i="15"/>
  <c r="D1103" i="15"/>
  <c r="C1104" i="15"/>
  <c r="D1104" i="15"/>
  <c r="C1105" i="15"/>
  <c r="D1105" i="15"/>
  <c r="C1106" i="15"/>
  <c r="D1106" i="15"/>
  <c r="C1107" i="15"/>
  <c r="D1107" i="15"/>
  <c r="C1108" i="15"/>
  <c r="D1108" i="15"/>
  <c r="C1109" i="15"/>
  <c r="D1109" i="15"/>
  <c r="C1110" i="15"/>
  <c r="D1110" i="15"/>
  <c r="C1111" i="15"/>
  <c r="D1111" i="15"/>
  <c r="C1112" i="15"/>
  <c r="D1112" i="15"/>
  <c r="C1113" i="15"/>
  <c r="D1113" i="15"/>
  <c r="C1114" i="15"/>
  <c r="D1114" i="15"/>
  <c r="C1115" i="15"/>
  <c r="D1115" i="15"/>
  <c r="C1116" i="15"/>
  <c r="D1116" i="15"/>
  <c r="C1117" i="15"/>
  <c r="D1117" i="15"/>
  <c r="C1118" i="15"/>
  <c r="D1118" i="15"/>
  <c r="C1119" i="15"/>
  <c r="D1119" i="15"/>
  <c r="C1120" i="15"/>
  <c r="D1120" i="15"/>
  <c r="C1121" i="15"/>
  <c r="D1121" i="15"/>
  <c r="C1122" i="15"/>
  <c r="D1122" i="15"/>
  <c r="C1123" i="15"/>
  <c r="D1123" i="15"/>
  <c r="C1124" i="15"/>
  <c r="D1124" i="15"/>
  <c r="C1125" i="15"/>
  <c r="D1125" i="15"/>
  <c r="C1126" i="15"/>
  <c r="D1126" i="15"/>
  <c r="C1127" i="15"/>
  <c r="D1127" i="15"/>
  <c r="C1128" i="15"/>
  <c r="D1128" i="15"/>
  <c r="C1129" i="15"/>
  <c r="D1129" i="15"/>
  <c r="C1130" i="15"/>
  <c r="D1130" i="15"/>
  <c r="C1131" i="15"/>
  <c r="D1131" i="15"/>
  <c r="C1132" i="15"/>
  <c r="D1132" i="15"/>
  <c r="C1133" i="15"/>
  <c r="D1133" i="15"/>
  <c r="C1134" i="15"/>
  <c r="D1134" i="15"/>
  <c r="C1135" i="15"/>
  <c r="D1135" i="15"/>
  <c r="C1136" i="15"/>
  <c r="D1136" i="15"/>
  <c r="C1137" i="15"/>
  <c r="D1137" i="15"/>
  <c r="C1138" i="15"/>
  <c r="D1138" i="15"/>
  <c r="C1139" i="15"/>
  <c r="D1139" i="15"/>
  <c r="C1140" i="15"/>
  <c r="D1140" i="15"/>
  <c r="C1141" i="15"/>
  <c r="D1141" i="15"/>
  <c r="C1142" i="15"/>
  <c r="D1142" i="15"/>
  <c r="C1143" i="15"/>
  <c r="D1143" i="15"/>
  <c r="C1144" i="15"/>
  <c r="D1144" i="15"/>
  <c r="C1145" i="15"/>
  <c r="D1145" i="15"/>
  <c r="C1146" i="15"/>
  <c r="D1146" i="15"/>
  <c r="C1147" i="15"/>
  <c r="D1147" i="15"/>
  <c r="C1148" i="15"/>
  <c r="D1148" i="15"/>
  <c r="C1149" i="15"/>
  <c r="D1149" i="15"/>
  <c r="C1150" i="15"/>
  <c r="D1150" i="15"/>
  <c r="C1151" i="15"/>
  <c r="D1151" i="15"/>
  <c r="C1152" i="15"/>
  <c r="D1152" i="15"/>
  <c r="C1153" i="15"/>
  <c r="D1153" i="15"/>
  <c r="C1154" i="15"/>
  <c r="D1154" i="15"/>
  <c r="C1155" i="15"/>
  <c r="D1155" i="15"/>
  <c r="C1156" i="15"/>
  <c r="D1156" i="15"/>
  <c r="C1157" i="15"/>
  <c r="D1157" i="15"/>
  <c r="C1158" i="15"/>
  <c r="D1158" i="15"/>
  <c r="C1159" i="15"/>
  <c r="D1159" i="15"/>
  <c r="C1160" i="15"/>
  <c r="D1160" i="15"/>
  <c r="C1161" i="15"/>
  <c r="D1161" i="15"/>
  <c r="C1162" i="15"/>
  <c r="D1162" i="15"/>
  <c r="C1163" i="15"/>
  <c r="D1163" i="15"/>
  <c r="C1164" i="15"/>
  <c r="D1164" i="15"/>
  <c r="C1165" i="15"/>
  <c r="D1165" i="15"/>
  <c r="C1166" i="15"/>
  <c r="D1166" i="15"/>
  <c r="C1167" i="15"/>
  <c r="D1167" i="15"/>
  <c r="C1168" i="15"/>
  <c r="D1168" i="15"/>
  <c r="C1169" i="15"/>
  <c r="D1169" i="15"/>
  <c r="C1170" i="15"/>
  <c r="D1170" i="15"/>
  <c r="C1171" i="15"/>
  <c r="D1171" i="15"/>
  <c r="C1172" i="15"/>
  <c r="D1172" i="15"/>
  <c r="C1173" i="15"/>
  <c r="D1173" i="15"/>
  <c r="C1174" i="15"/>
  <c r="D1174" i="15"/>
  <c r="C1175" i="15"/>
  <c r="D1175" i="15"/>
  <c r="C1176" i="15"/>
  <c r="D1176" i="15"/>
  <c r="C1177" i="15"/>
  <c r="D1177" i="15"/>
  <c r="C1178" i="15"/>
  <c r="D1178" i="15"/>
  <c r="C1179" i="15"/>
  <c r="D1179" i="15"/>
  <c r="C1180" i="15"/>
  <c r="D1180" i="15"/>
  <c r="C1181" i="15"/>
  <c r="D1181" i="15"/>
  <c r="C1182" i="15"/>
  <c r="D1182" i="15"/>
  <c r="C1183" i="15"/>
  <c r="D1183" i="15"/>
  <c r="C1184" i="15"/>
  <c r="D1184" i="15"/>
  <c r="C1185" i="15"/>
  <c r="D1185" i="15"/>
  <c r="C1186" i="15"/>
  <c r="D1186" i="15"/>
  <c r="C1187" i="15"/>
  <c r="D1187" i="15"/>
  <c r="C1188" i="15"/>
  <c r="D1188" i="15"/>
  <c r="C1189" i="15"/>
  <c r="D1189" i="15"/>
  <c r="C1190" i="15"/>
  <c r="D1190" i="15"/>
  <c r="C1191" i="15"/>
  <c r="D1191" i="15"/>
  <c r="C1192" i="15"/>
  <c r="D1192" i="15"/>
  <c r="C1193" i="15"/>
  <c r="D1193" i="15"/>
  <c r="C1194" i="15"/>
  <c r="D1194" i="15"/>
  <c r="C1195" i="15"/>
  <c r="D1195" i="15"/>
  <c r="C1196" i="15"/>
  <c r="D1196" i="15"/>
  <c r="C1197" i="15"/>
  <c r="D1197" i="15"/>
  <c r="C1198" i="15"/>
  <c r="D1198" i="15"/>
  <c r="C1199" i="15"/>
  <c r="D1199" i="15"/>
  <c r="C1200" i="15"/>
  <c r="D1200" i="15"/>
  <c r="C1201" i="15"/>
  <c r="D1201" i="15"/>
  <c r="C1202" i="15"/>
  <c r="D1202" i="15"/>
  <c r="C1203" i="15"/>
  <c r="D1203" i="15"/>
  <c r="C1204" i="15"/>
  <c r="D1204" i="15"/>
  <c r="C1205" i="15"/>
  <c r="D1205" i="15"/>
  <c r="C1206" i="15"/>
  <c r="D1206" i="15"/>
  <c r="C1207" i="15"/>
  <c r="D1207" i="15"/>
  <c r="C1208" i="15"/>
  <c r="D1208" i="15"/>
  <c r="C1209" i="15"/>
  <c r="D1209" i="15"/>
  <c r="C1210" i="15"/>
  <c r="D1210" i="15"/>
  <c r="C1211" i="15"/>
  <c r="D1211" i="15"/>
  <c r="C1212" i="15"/>
  <c r="D1212" i="15"/>
  <c r="C1213" i="15"/>
  <c r="D1213" i="15"/>
  <c r="C1214" i="15"/>
  <c r="D1214" i="15"/>
  <c r="C1215" i="15"/>
  <c r="D1215" i="15"/>
  <c r="C1216" i="15"/>
  <c r="D1216" i="15"/>
  <c r="C1217" i="15"/>
  <c r="D1217" i="15"/>
  <c r="C1218" i="15"/>
  <c r="D1218" i="15"/>
  <c r="C1219" i="15"/>
  <c r="D1219" i="15"/>
  <c r="C1220" i="15"/>
  <c r="D1220" i="15"/>
  <c r="C1221" i="15"/>
  <c r="D1221" i="15"/>
  <c r="C1222" i="15"/>
  <c r="D1222" i="15"/>
  <c r="C1223" i="15"/>
  <c r="D1223" i="15"/>
  <c r="C1224" i="15"/>
  <c r="D1224" i="15"/>
  <c r="C1225" i="15"/>
  <c r="D1225" i="15"/>
  <c r="C1226" i="15"/>
  <c r="D1226" i="15"/>
  <c r="C1227" i="15"/>
  <c r="D1227" i="15"/>
  <c r="C1228" i="15"/>
  <c r="D1228" i="15"/>
  <c r="C1229" i="15"/>
  <c r="D1229" i="15"/>
  <c r="C1230" i="15"/>
  <c r="D1230" i="15"/>
  <c r="C1231" i="15"/>
  <c r="D1231" i="15"/>
  <c r="C1232" i="15"/>
  <c r="D1232" i="15"/>
  <c r="C1233" i="15"/>
  <c r="D1233" i="15"/>
  <c r="C1234" i="15"/>
  <c r="D1234" i="15"/>
  <c r="C1235" i="15"/>
  <c r="D1235" i="15"/>
  <c r="C1236" i="15"/>
  <c r="D1236" i="15"/>
  <c r="C1237" i="15"/>
  <c r="D1237" i="15"/>
  <c r="C1238" i="15"/>
  <c r="D1238" i="15"/>
  <c r="C1239" i="15"/>
  <c r="D1239" i="15"/>
  <c r="C1240" i="15"/>
  <c r="D1240" i="15"/>
  <c r="C1241" i="15"/>
  <c r="D1241" i="15"/>
  <c r="C1242" i="15"/>
  <c r="D1242" i="15"/>
  <c r="C1243" i="15"/>
  <c r="D1243" i="15"/>
  <c r="C1244" i="15"/>
  <c r="D1244" i="15"/>
  <c r="C1245" i="15"/>
  <c r="D1245" i="15"/>
  <c r="C1246" i="15"/>
  <c r="D1246" i="15"/>
  <c r="C1247" i="15"/>
  <c r="D1247" i="15"/>
  <c r="C1248" i="15"/>
  <c r="D1248" i="15"/>
  <c r="C1249" i="15"/>
  <c r="D1249" i="15"/>
  <c r="C1250" i="15"/>
  <c r="D1250" i="15"/>
  <c r="C1251" i="15"/>
  <c r="D1251" i="15"/>
  <c r="C1252" i="15"/>
  <c r="D1252" i="15"/>
  <c r="C1253" i="15"/>
  <c r="D1253" i="15"/>
  <c r="C1254" i="15"/>
  <c r="D1254" i="15"/>
  <c r="C1255" i="15"/>
  <c r="D1255" i="15"/>
  <c r="C1256" i="15"/>
  <c r="D1256" i="15"/>
  <c r="C1257" i="15"/>
  <c r="D1257" i="15"/>
  <c r="C1258" i="15"/>
  <c r="D1258" i="15"/>
  <c r="C1259" i="15"/>
  <c r="D1259" i="15"/>
  <c r="C1260" i="15"/>
  <c r="D1260" i="15"/>
  <c r="C1261" i="15"/>
  <c r="D1261" i="15"/>
  <c r="C1262" i="15"/>
  <c r="D1262" i="15"/>
  <c r="C1263" i="15"/>
  <c r="D1263" i="15"/>
  <c r="C1264" i="15"/>
  <c r="D1264" i="15"/>
  <c r="C1265" i="15"/>
  <c r="D1265" i="15"/>
  <c r="C1266" i="15"/>
  <c r="D1266" i="15"/>
  <c r="C1267" i="15"/>
  <c r="D1267" i="15"/>
  <c r="C1268" i="15"/>
  <c r="D1268" i="15"/>
  <c r="C1269" i="15"/>
  <c r="D1269" i="15"/>
  <c r="C1270" i="15"/>
  <c r="D1270" i="15"/>
  <c r="C1271" i="15"/>
  <c r="D1271" i="15"/>
  <c r="C1272" i="15"/>
  <c r="D1272" i="15"/>
  <c r="C1273" i="15"/>
  <c r="D1273" i="15"/>
  <c r="C1274" i="15"/>
  <c r="D1274" i="15"/>
  <c r="C1275" i="15"/>
  <c r="D1275" i="15"/>
  <c r="C1276" i="15"/>
  <c r="D1276" i="15"/>
  <c r="C1277" i="15"/>
  <c r="D1277" i="15"/>
  <c r="C1278" i="15"/>
  <c r="D1278" i="15"/>
  <c r="C1279" i="15"/>
  <c r="D1279" i="15"/>
  <c r="C1280" i="15"/>
  <c r="D1280" i="15"/>
  <c r="C1281" i="15"/>
  <c r="D1281" i="15"/>
  <c r="C1282" i="15"/>
  <c r="D1282" i="15"/>
  <c r="C1283" i="15"/>
  <c r="D1283" i="15"/>
  <c r="C1284" i="15"/>
  <c r="D1284" i="15"/>
  <c r="C1285" i="15"/>
  <c r="D1285" i="15"/>
  <c r="C1286" i="15"/>
  <c r="D1286" i="15"/>
  <c r="C1287" i="15"/>
  <c r="D1287" i="15"/>
  <c r="C1288" i="15"/>
  <c r="D1288" i="15"/>
  <c r="C1289" i="15"/>
  <c r="D1289" i="15"/>
  <c r="C1290" i="15"/>
  <c r="D1290" i="15"/>
  <c r="C1291" i="15"/>
  <c r="D1291" i="15"/>
  <c r="C1292" i="15"/>
  <c r="D1292" i="15"/>
  <c r="C1293" i="15"/>
  <c r="D1293" i="15"/>
  <c r="C1294" i="15"/>
  <c r="D1294" i="15"/>
  <c r="C1295" i="15"/>
  <c r="D1295" i="15"/>
  <c r="C1296" i="15"/>
  <c r="D1296" i="15"/>
  <c r="C1297" i="15"/>
  <c r="D1297" i="15"/>
  <c r="C1298" i="15"/>
  <c r="D1298" i="15"/>
  <c r="C1299" i="15"/>
  <c r="D1299" i="15"/>
  <c r="C1300" i="15"/>
  <c r="D1300" i="15"/>
  <c r="C1301" i="15"/>
  <c r="D1301" i="15"/>
  <c r="C1302" i="15"/>
  <c r="D1302" i="15"/>
  <c r="C1303" i="15"/>
  <c r="D1303" i="15"/>
  <c r="C1304" i="15"/>
  <c r="D1304" i="15"/>
  <c r="C1305" i="15"/>
  <c r="D1305" i="15"/>
  <c r="C1306" i="15"/>
  <c r="D1306" i="15"/>
  <c r="C1307" i="15"/>
  <c r="D1307" i="15"/>
  <c r="C1308" i="15"/>
  <c r="D1308" i="15"/>
  <c r="C1309" i="15"/>
  <c r="D1309" i="15"/>
  <c r="C1310" i="15"/>
  <c r="D1310" i="15"/>
  <c r="C1311" i="15"/>
  <c r="D1311" i="15"/>
  <c r="C1312" i="15"/>
  <c r="D1312" i="15"/>
  <c r="C1313" i="15"/>
  <c r="D1313" i="15"/>
  <c r="C1314" i="15"/>
  <c r="D1314" i="15"/>
  <c r="C1315" i="15"/>
  <c r="D1315" i="15"/>
  <c r="C1316" i="15"/>
  <c r="D1316" i="15"/>
  <c r="C1317" i="15"/>
  <c r="D1317" i="15"/>
  <c r="C1318" i="15"/>
  <c r="D1318" i="15"/>
  <c r="C1319" i="15"/>
  <c r="D1319" i="15"/>
  <c r="C1320" i="15"/>
  <c r="D1320" i="15"/>
  <c r="C1321" i="15"/>
  <c r="D1321" i="15"/>
  <c r="C1322" i="15"/>
  <c r="D1322" i="15"/>
  <c r="C1323" i="15"/>
  <c r="D1323" i="15"/>
  <c r="C1324" i="15"/>
  <c r="D1324" i="15"/>
  <c r="C1325" i="15"/>
  <c r="D1325" i="15"/>
  <c r="C1326" i="15"/>
  <c r="D1326" i="15"/>
  <c r="C1327" i="15"/>
  <c r="D1327" i="15"/>
  <c r="C1328" i="15"/>
  <c r="D1328" i="15"/>
  <c r="C1329" i="15"/>
  <c r="D1329" i="15"/>
  <c r="C1330" i="15"/>
  <c r="D1330" i="15"/>
  <c r="C1331" i="15"/>
  <c r="D1331" i="15"/>
  <c r="C1332" i="15"/>
  <c r="D1332" i="15"/>
  <c r="C1333" i="15"/>
  <c r="D1333" i="15"/>
  <c r="C1334" i="15"/>
  <c r="D1334" i="15"/>
  <c r="C1335" i="15"/>
  <c r="D1335" i="15"/>
  <c r="C1336" i="15"/>
  <c r="D1336" i="15"/>
  <c r="C1337" i="15"/>
  <c r="D1337" i="15"/>
  <c r="C1338" i="15"/>
  <c r="D1338" i="15"/>
  <c r="C1339" i="15"/>
  <c r="D1339" i="15"/>
  <c r="C1340" i="15"/>
  <c r="D1340" i="15"/>
  <c r="C1341" i="15"/>
  <c r="D1341" i="15"/>
  <c r="C1342" i="15"/>
  <c r="D1342" i="15"/>
  <c r="C1343" i="15"/>
  <c r="D1343" i="15"/>
  <c r="C1344" i="15"/>
  <c r="D1344" i="15"/>
  <c r="D229" i="15"/>
  <c r="D227" i="15"/>
  <c r="C226" i="15"/>
  <c r="D221" i="15"/>
  <c r="D216" i="15"/>
  <c r="D215" i="15"/>
  <c r="C214" i="15"/>
  <c r="C210" i="15"/>
  <c r="D209" i="15"/>
  <c r="C208" i="15"/>
  <c r="C206" i="15"/>
  <c r="C204" i="15"/>
  <c r="D203" i="15"/>
  <c r="C202" i="15"/>
  <c r="D201" i="15"/>
  <c r="D199" i="15"/>
  <c r="C198" i="15"/>
  <c r="C196" i="15"/>
  <c r="C194" i="15"/>
  <c r="D193" i="15"/>
  <c r="D192" i="15"/>
  <c r="C192" i="15"/>
  <c r="C190" i="15"/>
  <c r="D189" i="15"/>
  <c r="D187" i="15"/>
  <c r="C186" i="15"/>
  <c r="D185" i="15"/>
  <c r="C184" i="15"/>
  <c r="D183" i="15"/>
  <c r="C182" i="15"/>
  <c r="D181" i="15"/>
  <c r="C180" i="15"/>
  <c r="C178" i="15"/>
  <c r="D177" i="15"/>
  <c r="C176" i="15"/>
  <c r="D175" i="15"/>
  <c r="D174" i="15"/>
  <c r="C174" i="15"/>
  <c r="C173" i="15"/>
  <c r="C172" i="15"/>
  <c r="D171" i="15"/>
  <c r="C170" i="15"/>
  <c r="C168" i="15"/>
  <c r="D167" i="15"/>
  <c r="C166" i="15"/>
  <c r="D165" i="15"/>
  <c r="C164" i="15"/>
  <c r="D163" i="15"/>
  <c r="C162" i="15"/>
  <c r="D162" i="15"/>
  <c r="C163" i="15"/>
  <c r="D164" i="15"/>
  <c r="C165" i="15"/>
  <c r="D166" i="15"/>
  <c r="C167" i="15"/>
  <c r="D168" i="15"/>
  <c r="C169" i="15"/>
  <c r="D169" i="15"/>
  <c r="D170" i="15"/>
  <c r="C171" i="15"/>
  <c r="D172" i="15"/>
  <c r="D173" i="15"/>
  <c r="C175" i="15"/>
  <c r="D176" i="15"/>
  <c r="C177" i="15"/>
  <c r="D178" i="15"/>
  <c r="C179" i="15"/>
  <c r="D179" i="15"/>
  <c r="D180" i="15"/>
  <c r="C181" i="15"/>
  <c r="D182" i="15"/>
  <c r="C183" i="15"/>
  <c r="D184" i="15"/>
  <c r="C185" i="15"/>
  <c r="D186" i="15"/>
  <c r="C187" i="15"/>
  <c r="C188" i="15"/>
  <c r="D188" i="15"/>
  <c r="C189" i="15"/>
  <c r="D190" i="15"/>
  <c r="C191" i="15"/>
  <c r="D191" i="15"/>
  <c r="C193" i="15"/>
  <c r="D194" i="15"/>
  <c r="C195" i="15"/>
  <c r="D195" i="15"/>
  <c r="D196" i="15"/>
  <c r="C197" i="15"/>
  <c r="D197" i="15"/>
  <c r="D198" i="15"/>
  <c r="C199" i="15"/>
  <c r="C200" i="15"/>
  <c r="D200" i="15"/>
  <c r="C201" i="15"/>
  <c r="D202" i="15"/>
  <c r="C203" i="15"/>
  <c r="D204" i="15"/>
  <c r="C205" i="15"/>
  <c r="D205" i="15"/>
  <c r="D206" i="15"/>
  <c r="C207" i="15"/>
  <c r="D207" i="15"/>
  <c r="D208" i="15"/>
  <c r="C209" i="15"/>
  <c r="D210" i="15"/>
  <c r="C211" i="15"/>
  <c r="D211" i="15"/>
  <c r="C212" i="15"/>
  <c r="D212" i="15"/>
  <c r="C213" i="15"/>
  <c r="D213" i="15"/>
  <c r="D214" i="15"/>
  <c r="C215" i="15"/>
  <c r="C216" i="15"/>
  <c r="C217" i="15"/>
  <c r="D217" i="15"/>
  <c r="C218" i="15"/>
  <c r="D218" i="15"/>
  <c r="C219" i="15"/>
  <c r="D219" i="15"/>
  <c r="C220" i="15"/>
  <c r="D220" i="15"/>
  <c r="C221" i="15"/>
  <c r="C222" i="15"/>
  <c r="D222" i="15"/>
  <c r="C223" i="15"/>
  <c r="D223" i="15"/>
  <c r="C224" i="15"/>
  <c r="D224" i="15"/>
  <c r="C225" i="15"/>
  <c r="D225" i="15"/>
  <c r="D226" i="15"/>
  <c r="C227" i="15"/>
  <c r="C228" i="15"/>
  <c r="D228" i="15"/>
  <c r="C229" i="15"/>
  <c r="C230" i="15"/>
  <c r="D230" i="15"/>
  <c r="C231" i="15"/>
  <c r="D231" i="15"/>
  <c r="C232" i="15"/>
  <c r="D232" i="15"/>
  <c r="C233" i="15"/>
  <c r="D233" i="15"/>
  <c r="C234" i="15"/>
  <c r="D234" i="15"/>
  <c r="C235" i="15"/>
  <c r="D235" i="15"/>
  <c r="C236" i="15"/>
  <c r="D236" i="15"/>
  <c r="C237" i="15"/>
  <c r="D237" i="15"/>
  <c r="C238" i="15"/>
  <c r="D238" i="15"/>
  <c r="C239" i="15"/>
  <c r="D239" i="15"/>
  <c r="C240" i="15"/>
  <c r="D240" i="15"/>
  <c r="C241" i="15"/>
  <c r="D241" i="15"/>
  <c r="C242" i="15"/>
  <c r="D242" i="15"/>
  <c r="C243" i="15"/>
  <c r="D243" i="15"/>
  <c r="C244" i="15"/>
  <c r="D244" i="15"/>
  <c r="C245" i="15"/>
  <c r="D245" i="15"/>
  <c r="C246" i="15"/>
  <c r="D246" i="15"/>
  <c r="C247" i="15"/>
  <c r="D247" i="15"/>
  <c r="C248" i="15"/>
  <c r="D248" i="15"/>
  <c r="E4" i="16" l="1"/>
  <c r="E5" i="16"/>
  <c r="E6" i="16"/>
  <c r="E7" i="16"/>
  <c r="E8" i="16"/>
  <c r="E9" i="16"/>
  <c r="E10" i="16"/>
  <c r="E11" i="16"/>
  <c r="E12" i="16"/>
  <c r="E3" i="16"/>
  <c r="D4" i="16"/>
  <c r="D5" i="16"/>
  <c r="D6" i="16"/>
  <c r="D7" i="16"/>
  <c r="D8" i="16"/>
  <c r="D9" i="16"/>
  <c r="D10" i="16"/>
  <c r="D11" i="16"/>
  <c r="D12" i="16"/>
  <c r="D3" i="16"/>
  <c r="F11" i="16" l="1"/>
  <c r="G8" i="16"/>
  <c r="G5" i="16"/>
  <c r="F7" i="16"/>
  <c r="F10" i="16"/>
  <c r="G3" i="16"/>
  <c r="G9" i="16"/>
  <c r="F12" i="16"/>
  <c r="F8" i="16"/>
  <c r="F4" i="16"/>
  <c r="F6" i="16"/>
  <c r="G4" i="16"/>
  <c r="F3" i="16"/>
  <c r="F9" i="16"/>
  <c r="F5" i="16"/>
  <c r="G11" i="16"/>
  <c r="G7" i="16"/>
  <c r="G12" i="16"/>
  <c r="G10" i="16"/>
  <c r="G6" i="16"/>
  <c r="F13" i="15"/>
  <c r="F14" i="15"/>
  <c r="F15" i="15"/>
  <c r="F16" i="15"/>
  <c r="F17" i="15"/>
  <c r="F18" i="15"/>
  <c r="F19" i="15"/>
  <c r="F20" i="15"/>
  <c r="F21" i="15"/>
  <c r="F12" i="15"/>
  <c r="E13" i="15"/>
  <c r="G13" i="15" s="1"/>
  <c r="E14" i="15"/>
  <c r="G14" i="15" s="1"/>
  <c r="L14" i="15" s="1"/>
  <c r="E15" i="15"/>
  <c r="G15" i="15" s="1"/>
  <c r="E16" i="15"/>
  <c r="G16" i="15" s="1"/>
  <c r="E17" i="15"/>
  <c r="G17" i="15" s="1"/>
  <c r="E18" i="15"/>
  <c r="G18" i="15" s="1"/>
  <c r="L18" i="15" s="1"/>
  <c r="E19" i="15"/>
  <c r="G19" i="15" s="1"/>
  <c r="E20" i="15"/>
  <c r="G20" i="15" s="1"/>
  <c r="E21" i="15"/>
  <c r="G21" i="15" s="1"/>
  <c r="L21" i="15" s="1"/>
  <c r="E12" i="15"/>
  <c r="G12" i="15" s="1"/>
  <c r="L12" i="15" s="1"/>
  <c r="K20" i="15" l="1"/>
  <c r="H20" i="15"/>
  <c r="L17" i="15"/>
  <c r="L13" i="15"/>
  <c r="H19" i="15"/>
  <c r="K19" i="15"/>
  <c r="H15" i="15"/>
  <c r="K15" i="15"/>
  <c r="K16" i="15"/>
  <c r="H16" i="15"/>
  <c r="L20" i="15"/>
  <c r="L16" i="15"/>
  <c r="K12" i="15"/>
  <c r="H12" i="15"/>
  <c r="K18" i="15"/>
  <c r="H18" i="15"/>
  <c r="K14" i="15"/>
  <c r="H14" i="15"/>
  <c r="L19" i="15"/>
  <c r="L15" i="15"/>
  <c r="H21" i="15"/>
  <c r="K21" i="15"/>
  <c r="K17" i="15"/>
  <c r="H17" i="15"/>
  <c r="K13" i="15"/>
  <c r="H13" i="15"/>
  <c r="F13" i="16"/>
  <c r="G13" i="16"/>
  <c r="I12" i="15"/>
  <c r="J12" i="15"/>
  <c r="J15" i="15"/>
  <c r="I15" i="15"/>
  <c r="J21" i="15"/>
  <c r="I21" i="15"/>
  <c r="J19" i="15"/>
  <c r="I19" i="15"/>
  <c r="J17" i="15"/>
  <c r="I17" i="15"/>
  <c r="J18" i="15"/>
  <c r="I18" i="15"/>
  <c r="J20" i="15"/>
  <c r="I20" i="15"/>
  <c r="J16" i="15"/>
  <c r="I16" i="15"/>
  <c r="J14" i="15"/>
  <c r="I14" i="15"/>
  <c r="I13" i="15"/>
  <c r="J13" i="15"/>
  <c r="E17" i="16" l="1"/>
  <c r="L31" i="15" s="1"/>
  <c r="L22" i="15"/>
  <c r="K22" i="15"/>
  <c r="H22" i="15"/>
  <c r="E16" i="16"/>
  <c r="L30" i="15" s="1"/>
  <c r="J22" i="15"/>
  <c r="I22" i="15"/>
  <c r="C31" i="15" l="1"/>
  <c r="D31" i="15"/>
  <c r="D32" i="15" l="1"/>
  <c r="C32" i="15"/>
  <c r="C33" i="15" l="1"/>
  <c r="D33" i="15"/>
  <c r="D34" i="15" l="1"/>
  <c r="C34" i="15"/>
  <c r="C35" i="15" l="1"/>
  <c r="D35" i="15"/>
  <c r="D36" i="15" l="1"/>
  <c r="C36" i="15"/>
  <c r="C37" i="15" l="1"/>
  <c r="D37" i="15"/>
  <c r="D38" i="15" l="1"/>
  <c r="C38" i="15"/>
  <c r="C39" i="15" l="1"/>
  <c r="D39" i="15"/>
  <c r="D40" i="15" l="1"/>
  <c r="C40" i="15"/>
  <c r="C41" i="15" l="1"/>
  <c r="D41" i="15"/>
  <c r="D42" i="15" l="1"/>
  <c r="C42" i="15"/>
  <c r="C43" i="15" l="1"/>
  <c r="D43" i="15"/>
  <c r="D44" i="15" l="1"/>
  <c r="C44" i="15"/>
  <c r="C45" i="15" l="1"/>
  <c r="D45" i="15"/>
  <c r="D46" i="15" l="1"/>
  <c r="C46" i="15"/>
  <c r="C47" i="15" l="1"/>
  <c r="D47" i="15"/>
  <c r="D48" i="15" l="1"/>
  <c r="C48" i="15"/>
  <c r="C49" i="15" l="1"/>
  <c r="D49" i="15"/>
  <c r="D50" i="15" l="1"/>
  <c r="C50" i="15"/>
  <c r="C51" i="15" l="1"/>
  <c r="D51" i="15"/>
  <c r="D52" i="15" l="1"/>
  <c r="C52" i="15"/>
  <c r="C53" i="15" l="1"/>
  <c r="D53" i="15"/>
  <c r="D54" i="15" l="1"/>
  <c r="C54" i="15"/>
  <c r="C55" i="15" l="1"/>
  <c r="D55" i="15"/>
  <c r="D56" i="15" l="1"/>
  <c r="C56" i="15"/>
  <c r="C57" i="15" l="1"/>
  <c r="D57" i="15"/>
  <c r="D58" i="15" l="1"/>
  <c r="C58" i="15"/>
  <c r="C59" i="15" l="1"/>
  <c r="D59" i="15"/>
  <c r="D60" i="15" l="1"/>
  <c r="D61" i="15" s="1"/>
  <c r="D62" i="15" s="1"/>
  <c r="C60" i="15"/>
  <c r="C61" i="15" s="1"/>
  <c r="C62" i="15" s="1"/>
  <c r="D63" i="15" l="1"/>
  <c r="C63" i="15"/>
  <c r="D64" i="15" l="1"/>
  <c r="C64" i="15"/>
  <c r="D65" i="15" l="1"/>
  <c r="C65" i="15"/>
  <c r="D66" i="15" l="1"/>
  <c r="C66" i="15"/>
  <c r="D67" i="15" l="1"/>
  <c r="C67" i="15"/>
  <c r="D68" i="15" l="1"/>
  <c r="C68" i="15"/>
  <c r="D69" i="15" l="1"/>
  <c r="C69" i="15"/>
  <c r="D70" i="15" l="1"/>
  <c r="C70" i="15"/>
  <c r="D71" i="15" l="1"/>
  <c r="C71" i="15"/>
  <c r="D72" i="15" l="1"/>
  <c r="C72" i="15"/>
  <c r="D73" i="15" l="1"/>
  <c r="C73" i="15"/>
  <c r="D74" i="15" l="1"/>
  <c r="C74" i="15"/>
  <c r="D75" i="15" l="1"/>
  <c r="C75" i="15"/>
  <c r="D76" i="15" l="1"/>
  <c r="C76" i="15"/>
  <c r="D77" i="15" l="1"/>
  <c r="C77" i="15"/>
  <c r="D78" i="15" l="1"/>
  <c r="C78" i="15"/>
  <c r="D79" i="15" l="1"/>
  <c r="D80" i="15" s="1"/>
  <c r="D81" i="15" s="1"/>
  <c r="D82" i="15" s="1"/>
  <c r="D83" i="15" s="1"/>
  <c r="D84" i="15" s="1"/>
  <c r="D85" i="15" s="1"/>
  <c r="D86" i="15" s="1"/>
  <c r="D87" i="15" s="1"/>
  <c r="D88" i="15" s="1"/>
  <c r="D89" i="15" s="1"/>
  <c r="D90" i="15" s="1"/>
  <c r="D91" i="15" s="1"/>
  <c r="D92" i="15" s="1"/>
  <c r="D93" i="15" s="1"/>
  <c r="D94" i="15" s="1"/>
  <c r="D95" i="15" s="1"/>
  <c r="D96" i="15" s="1"/>
  <c r="D97" i="15" s="1"/>
  <c r="D98" i="15" s="1"/>
  <c r="D99" i="15" s="1"/>
  <c r="D100" i="15" s="1"/>
  <c r="D101" i="15" s="1"/>
  <c r="D102" i="15" s="1"/>
  <c r="D103" i="15" s="1"/>
  <c r="D104" i="15" s="1"/>
  <c r="D105" i="15" s="1"/>
  <c r="D106" i="15" s="1"/>
  <c r="D107" i="15" s="1"/>
  <c r="D108" i="15" s="1"/>
  <c r="D109" i="15" s="1"/>
  <c r="D110" i="15" s="1"/>
  <c r="D111" i="15" s="1"/>
  <c r="D112" i="15" s="1"/>
  <c r="D113" i="15" s="1"/>
  <c r="D114" i="15" s="1"/>
  <c r="D115" i="15" s="1"/>
  <c r="D116" i="15" s="1"/>
  <c r="D117" i="15" s="1"/>
  <c r="D118" i="15" s="1"/>
  <c r="D119" i="15" s="1"/>
  <c r="D120" i="15" s="1"/>
  <c r="D121" i="15" s="1"/>
  <c r="D122" i="15" s="1"/>
  <c r="D123" i="15" s="1"/>
  <c r="D124" i="15" s="1"/>
  <c r="D125" i="15" s="1"/>
  <c r="D126" i="15" s="1"/>
  <c r="D127" i="15" s="1"/>
  <c r="D128" i="15" s="1"/>
  <c r="D129" i="15" s="1"/>
  <c r="C79" i="15"/>
  <c r="C80" i="15" s="1"/>
  <c r="C81" i="15" s="1"/>
  <c r="C82" i="15" s="1"/>
  <c r="C83" i="15" s="1"/>
  <c r="C84" i="15" s="1"/>
  <c r="C85" i="15" s="1"/>
  <c r="C86" i="15" s="1"/>
  <c r="C87" i="15" s="1"/>
  <c r="C88" i="15" s="1"/>
  <c r="C89" i="15" s="1"/>
  <c r="C90" i="15" s="1"/>
  <c r="C91" i="15" s="1"/>
  <c r="C92" i="15" s="1"/>
  <c r="C93" i="15" s="1"/>
  <c r="C94" i="15" s="1"/>
  <c r="C95" i="15" s="1"/>
  <c r="C96" i="15" s="1"/>
  <c r="C97" i="15" s="1"/>
  <c r="C98" i="15" s="1"/>
  <c r="C99" i="15" s="1"/>
  <c r="C100" i="15" s="1"/>
  <c r="C101" i="15" s="1"/>
  <c r="C102" i="15" s="1"/>
  <c r="C103" i="15" s="1"/>
  <c r="C104" i="15" s="1"/>
  <c r="C105" i="15" s="1"/>
  <c r="C106" i="15" s="1"/>
  <c r="C107" i="15" s="1"/>
  <c r="C108" i="15" s="1"/>
  <c r="C109" i="15" s="1"/>
  <c r="C110" i="15" s="1"/>
  <c r="C111" i="15" s="1"/>
  <c r="C112" i="15" s="1"/>
  <c r="C113" i="15" s="1"/>
  <c r="C114" i="15" s="1"/>
  <c r="C115" i="15" s="1"/>
  <c r="C116" i="15" s="1"/>
  <c r="C117" i="15" s="1"/>
  <c r="C118" i="15" s="1"/>
  <c r="C119" i="15" s="1"/>
  <c r="C120" i="15" s="1"/>
  <c r="C121" i="15" s="1"/>
  <c r="C122" i="15" s="1"/>
  <c r="C123" i="15" s="1"/>
  <c r="C124" i="15" s="1"/>
  <c r="C125" i="15" s="1"/>
  <c r="C126" i="15" s="1"/>
  <c r="C127" i="15" s="1"/>
  <c r="C128" i="15" s="1"/>
  <c r="C129" i="15" s="1"/>
  <c r="D130" i="15" l="1"/>
  <c r="Q12" i="15"/>
  <c r="C130" i="15"/>
  <c r="P12" i="15"/>
  <c r="D131" i="15" l="1"/>
  <c r="Q13" i="15"/>
  <c r="C131" i="15"/>
  <c r="P13" i="15"/>
  <c r="D132" i="15" l="1"/>
  <c r="Q14" i="15"/>
  <c r="C132" i="15"/>
  <c r="P14" i="15"/>
  <c r="D133" i="15" l="1"/>
  <c r="Q15" i="15"/>
  <c r="C133" i="15"/>
  <c r="P15" i="15"/>
  <c r="D134" i="15" l="1"/>
  <c r="Q16" i="15"/>
  <c r="C134" i="15"/>
  <c r="P16" i="15"/>
  <c r="D135" i="15" l="1"/>
  <c r="Q17" i="15"/>
  <c r="C135" i="15"/>
  <c r="P17" i="15"/>
  <c r="D136" i="15" l="1"/>
  <c r="Q18" i="15"/>
  <c r="C136" i="15"/>
  <c r="P18" i="15"/>
  <c r="D137" i="15" l="1"/>
  <c r="Q19" i="15"/>
  <c r="C137" i="15"/>
  <c r="P19" i="15"/>
  <c r="D138" i="15" l="1"/>
  <c r="Q20" i="15"/>
  <c r="C138" i="15"/>
  <c r="P20" i="15"/>
  <c r="D139" i="15" l="1"/>
  <c r="D140" i="15" s="1"/>
  <c r="D141" i="15" s="1"/>
  <c r="D142" i="15" s="1"/>
  <c r="D143" i="15" s="1"/>
  <c r="D144" i="15" s="1"/>
  <c r="D145" i="15" s="1"/>
  <c r="D146" i="15" s="1"/>
  <c r="D147" i="15" s="1"/>
  <c r="D148" i="15" s="1"/>
  <c r="D149" i="15" s="1"/>
  <c r="D150" i="15" s="1"/>
  <c r="D151" i="15" s="1"/>
  <c r="D152" i="15" s="1"/>
  <c r="D153" i="15" s="1"/>
  <c r="D154" i="15" s="1"/>
  <c r="D155" i="15" s="1"/>
  <c r="D156" i="15" s="1"/>
  <c r="D157" i="15" s="1"/>
  <c r="D158" i="15" s="1"/>
  <c r="D159" i="15" s="1"/>
  <c r="D160" i="15" s="1"/>
  <c r="D161" i="15" s="1"/>
  <c r="Q21" i="15"/>
  <c r="C139" i="15"/>
  <c r="C140" i="15" s="1"/>
  <c r="C141" i="15" s="1"/>
  <c r="C142" i="15" s="1"/>
  <c r="C143" i="15" s="1"/>
  <c r="C144" i="15" s="1"/>
  <c r="C145" i="15" s="1"/>
  <c r="C146" i="15" s="1"/>
  <c r="C147" i="15" s="1"/>
  <c r="C148" i="15" s="1"/>
  <c r="C149" i="15" s="1"/>
  <c r="C150" i="15" s="1"/>
  <c r="C151" i="15" s="1"/>
  <c r="C152" i="15" s="1"/>
  <c r="C153" i="15" s="1"/>
  <c r="C154" i="15" s="1"/>
  <c r="C155" i="15" s="1"/>
  <c r="C156" i="15" s="1"/>
  <c r="C157" i="15" s="1"/>
  <c r="C158" i="15" s="1"/>
  <c r="C159" i="15" s="1"/>
  <c r="C160" i="15" s="1"/>
  <c r="C161" i="15" s="1"/>
  <c r="P21" i="15"/>
</calcChain>
</file>

<file path=xl/sharedStrings.xml><?xml version="1.0" encoding="utf-8"?>
<sst xmlns="http://schemas.openxmlformats.org/spreadsheetml/2006/main" count="295" uniqueCount="271">
  <si>
    <t>一、对模型设定的假设</t>
  </si>
  <si>
    <t>二、对解释变量的假设</t>
  </si>
  <si>
    <r>
      <t>假设</t>
    </r>
    <r>
      <rPr>
        <sz val="11"/>
        <color theme="1"/>
        <rFont val="宋体"/>
        <family val="2"/>
        <charset val="134"/>
        <scheme val="minor"/>
      </rPr>
      <t>2</t>
    </r>
    <r>
      <rPr>
        <sz val="11"/>
        <color theme="1"/>
        <rFont val="宋体"/>
        <family val="3"/>
        <charset val="134"/>
        <scheme val="minor"/>
      </rPr>
      <t>：解释变量</t>
    </r>
    <r>
      <rPr>
        <sz val="11"/>
        <color theme="1"/>
        <rFont val="宋体"/>
        <family val="2"/>
        <charset val="134"/>
        <scheme val="minor"/>
      </rPr>
      <t>X</t>
    </r>
    <r>
      <rPr>
        <sz val="11"/>
        <color theme="1"/>
        <rFont val="宋体"/>
        <family val="3"/>
        <charset val="134"/>
        <scheme val="minor"/>
      </rPr>
      <t>是确定性变量，不是随机变量，在重复抽样中取固定值。</t>
    </r>
  </si>
  <si>
    <t>三、对随机干扰项的假设</t>
  </si>
  <si>
    <r>
      <t>假设</t>
    </r>
    <r>
      <rPr>
        <sz val="10.5"/>
        <color theme="1"/>
        <rFont val="Calibri"/>
        <family val="2"/>
      </rPr>
      <t>4</t>
    </r>
    <r>
      <rPr>
        <sz val="10.5"/>
        <color theme="1"/>
        <rFont val="宋体"/>
        <family val="3"/>
        <charset val="134"/>
        <scheme val="minor"/>
      </rPr>
      <t>：随机误差项</t>
    </r>
    <r>
      <rPr>
        <sz val="10.5"/>
        <color theme="1"/>
        <rFont val="Calibri"/>
        <family val="2"/>
      </rPr>
      <t>mu</t>
    </r>
    <r>
      <rPr>
        <sz val="10.5"/>
        <color theme="1"/>
        <rFont val="宋体"/>
        <family val="3"/>
        <charset val="134"/>
        <scheme val="minor"/>
      </rPr>
      <t>具有给定</t>
    </r>
    <r>
      <rPr>
        <sz val="10.5"/>
        <color theme="1"/>
        <rFont val="Calibri"/>
        <family val="2"/>
      </rPr>
      <t>X</t>
    </r>
    <r>
      <rPr>
        <sz val="10.5"/>
        <color theme="1"/>
        <rFont val="宋体"/>
        <family val="3"/>
        <charset val="134"/>
        <scheme val="minor"/>
      </rPr>
      <t>条件下的零均值、同方差不序列相关性，即</t>
    </r>
  </si>
  <si>
    <t>因此该假设成立时也往往程X为外生变量（exogenous explanatory variable）否则称X为内生解释变量（endogenous explanatory variable）。该假设最为重要，只有该假设成立时，总体回归函数的随机形式才能等价于非随机形式。</t>
  </si>
  <si>
    <r>
      <t>假设</t>
    </r>
    <r>
      <rPr>
        <sz val="11"/>
        <color theme="1"/>
        <rFont val="宋体"/>
        <family val="2"/>
        <charset val="134"/>
        <scheme val="minor"/>
      </rPr>
      <t>5</t>
    </r>
    <r>
      <rPr>
        <sz val="11"/>
        <color theme="1"/>
        <rFont val="宋体"/>
        <family val="3"/>
        <charset val="134"/>
        <scheme val="minor"/>
      </rPr>
      <t>：随机误差项与解释变量之间不相关，即</t>
    </r>
  </si>
  <si>
    <r>
      <t>当随机误差项</t>
    </r>
    <r>
      <rPr>
        <sz val="11"/>
        <color theme="1"/>
        <rFont val="宋体"/>
        <family val="2"/>
        <charset val="134"/>
        <scheme val="minor"/>
      </rPr>
      <t>mu</t>
    </r>
    <r>
      <rPr>
        <sz val="11"/>
        <color theme="1"/>
        <rFont val="宋体"/>
        <family val="3"/>
        <charset val="134"/>
        <scheme val="minor"/>
      </rPr>
      <t>的条件零均值假设成立时，该假设一定成立，因为</t>
    </r>
  </si>
  <si>
    <t>对于随机误差项的正态性假设，根据中心极限定理，如果仅包括源生性的随机干扰，当样本容量趋于无穷大时，都是满足的。如果包括衍生的随机误差，即使样本容量趋于无穷大，正态性假设也经常是不满足的。</t>
  </si>
  <si>
    <t>Assumption</t>
  </si>
  <si>
    <t>最小二乘法的机理是使被解释变量的估计值与其实际观测值之差的平方和最小而得到参数估计值。</t>
  </si>
  <si>
    <t>被解释变量与其估计值之差的平方和可以表示为</t>
  </si>
  <si>
    <r>
      <t>2.</t>
    </r>
    <r>
      <rPr>
        <sz val="7"/>
        <color theme="1"/>
        <rFont val="Times New Roman"/>
        <family val="1"/>
      </rPr>
      <t>      </t>
    </r>
    <r>
      <rPr>
        <sz val="11"/>
        <color theme="1"/>
        <rFont val="宋体"/>
        <family val="2"/>
        <charset val="134"/>
        <scheme val="minor"/>
      </rPr>
      <t xml:space="preserve"> </t>
    </r>
    <r>
      <rPr>
        <sz val="11"/>
        <color theme="1"/>
        <rFont val="宋体"/>
        <family val="3"/>
        <charset val="134"/>
        <scheme val="minor"/>
      </rPr>
      <t>最大似然法</t>
    </r>
  </si>
  <si>
    <r>
      <t>对于观测值</t>
    </r>
    <r>
      <rPr>
        <sz val="11"/>
        <color theme="1"/>
        <rFont val="宋体"/>
        <family val="2"/>
        <charset val="134"/>
        <scheme val="minor"/>
      </rPr>
      <t>{</t>
    </r>
    <r>
      <rPr>
        <sz val="11"/>
        <color theme="1"/>
        <rFont val="宋体"/>
        <family val="3"/>
        <charset val="134"/>
        <scheme val="minor"/>
      </rPr>
      <t>（</t>
    </r>
    <r>
      <rPr>
        <sz val="11"/>
        <color theme="1"/>
        <rFont val="宋体"/>
        <family val="2"/>
        <charset val="134"/>
        <scheme val="minor"/>
      </rPr>
      <t>X</t>
    </r>
    <r>
      <rPr>
        <vertAlign val="subscript"/>
        <sz val="11"/>
        <color theme="1"/>
        <rFont val="宋体"/>
        <family val="3"/>
        <charset val="134"/>
        <scheme val="minor"/>
      </rPr>
      <t>i</t>
    </r>
    <r>
      <rPr>
        <sz val="11"/>
        <color theme="1"/>
        <rFont val="宋体"/>
        <family val="3"/>
        <charset val="134"/>
        <scheme val="minor"/>
      </rPr>
      <t>，</t>
    </r>
    <r>
      <rPr>
        <sz val="11"/>
        <color theme="1"/>
        <rFont val="宋体"/>
        <family val="2"/>
        <charset val="134"/>
        <scheme val="minor"/>
      </rPr>
      <t>Y</t>
    </r>
    <r>
      <rPr>
        <vertAlign val="subscript"/>
        <sz val="11"/>
        <color theme="1"/>
        <rFont val="宋体"/>
        <family val="3"/>
        <charset val="134"/>
        <scheme val="minor"/>
      </rPr>
      <t>i</t>
    </r>
    <r>
      <rPr>
        <sz val="11"/>
        <color theme="1"/>
        <rFont val="宋体"/>
        <family val="3"/>
        <charset val="134"/>
        <scheme val="minor"/>
      </rPr>
      <t>）：</t>
    </r>
    <r>
      <rPr>
        <sz val="11"/>
        <color theme="1"/>
        <rFont val="宋体"/>
        <family val="2"/>
        <charset val="134"/>
        <scheme val="minor"/>
      </rPr>
      <t>i=1,2,…,n}</t>
    </r>
    <r>
      <rPr>
        <sz val="11"/>
        <color theme="1"/>
        <rFont val="宋体"/>
        <family val="3"/>
        <charset val="134"/>
        <scheme val="minor"/>
      </rPr>
      <t>，由于</t>
    </r>
    <r>
      <rPr>
        <sz val="11"/>
        <color theme="1"/>
        <rFont val="宋体"/>
        <family val="2"/>
        <charset val="134"/>
        <scheme val="minor"/>
      </rPr>
      <t>Y</t>
    </r>
    <r>
      <rPr>
        <vertAlign val="subscript"/>
        <sz val="11"/>
        <color theme="1"/>
        <rFont val="宋体"/>
        <family val="3"/>
        <charset val="134"/>
        <scheme val="minor"/>
      </rPr>
      <t>i</t>
    </r>
    <r>
      <rPr>
        <sz val="11"/>
        <color theme="1"/>
        <rFont val="宋体"/>
        <family val="3"/>
        <charset val="134"/>
        <scheme val="minor"/>
      </rPr>
      <t>服从如下的正态分布：</t>
    </r>
  </si>
  <si>
    <r>
      <t>因为</t>
    </r>
    <r>
      <rPr>
        <sz val="11"/>
        <color theme="1"/>
        <rFont val="宋体"/>
        <family val="2"/>
        <charset val="134"/>
        <scheme val="minor"/>
      </rPr>
      <t>Y</t>
    </r>
    <r>
      <rPr>
        <vertAlign val="subscript"/>
        <sz val="11"/>
        <color theme="1"/>
        <rFont val="宋体"/>
        <family val="3"/>
        <charset val="134"/>
        <scheme val="minor"/>
      </rPr>
      <t>i</t>
    </r>
    <r>
      <rPr>
        <sz val="11"/>
        <color theme="1"/>
        <rFont val="宋体"/>
        <family val="3"/>
        <charset val="134"/>
        <scheme val="minor"/>
      </rPr>
      <t>是相互独立的，所以</t>
    </r>
    <r>
      <rPr>
        <sz val="11"/>
        <color theme="1"/>
        <rFont val="宋体"/>
        <family val="2"/>
        <charset val="134"/>
        <scheme val="minor"/>
      </rPr>
      <t>Y</t>
    </r>
    <r>
      <rPr>
        <sz val="11"/>
        <color theme="1"/>
        <rFont val="宋体"/>
        <family val="3"/>
        <charset val="134"/>
        <scheme val="minor"/>
      </rPr>
      <t>的所有样本观测值的联合概率，也即似然函数为</t>
    </r>
  </si>
  <si>
    <t>由于似然函数的最大化与似然函数对数的最大化是等价的，所以取对数似然函数如下</t>
  </si>
  <si>
    <t>上式等价于对下式求最小值：</t>
  </si>
  <si>
    <t>可见，在满足一系列基本假设的情况下，模型结构参数的最大似然估计量与普通最小二乘估计量是相同的</t>
  </si>
  <si>
    <r>
      <t>3.</t>
    </r>
    <r>
      <rPr>
        <sz val="7"/>
        <color theme="1"/>
        <rFont val="Times New Roman"/>
        <family val="1"/>
      </rPr>
      <t>      </t>
    </r>
    <r>
      <rPr>
        <sz val="11"/>
        <color theme="1"/>
        <rFont val="宋体"/>
        <family val="2"/>
        <charset val="134"/>
        <scheme val="minor"/>
      </rPr>
      <t xml:space="preserve"> </t>
    </r>
    <r>
      <rPr>
        <sz val="11"/>
        <color theme="1"/>
        <rFont val="宋体"/>
        <family val="3"/>
        <charset val="134"/>
        <scheme val="minor"/>
      </rPr>
      <t>矩估计</t>
    </r>
  </si>
  <si>
    <t>正规方程组也可以通过矩估计的思想来导出。一元线性回归模型有如下假设条件：</t>
  </si>
  <si>
    <t>相应的样本矩条件可写成</t>
  </si>
  <si>
    <r>
      <t>由于</t>
    </r>
    <r>
      <rPr>
        <sz val="11"/>
        <color theme="1"/>
        <rFont val="宋体"/>
        <family val="2"/>
        <charset val="134"/>
        <scheme val="minor"/>
      </rPr>
      <t>1/n</t>
    </r>
    <r>
      <rPr>
        <sz val="11"/>
        <color theme="1"/>
        <rFont val="宋体"/>
        <family val="3"/>
        <charset val="134"/>
        <scheme val="minor"/>
      </rPr>
      <t>不影响方程组的解，所以矩估计与普通最小二乘方法等价。</t>
    </r>
  </si>
  <si>
    <t>最小二乘估计量的统计性质</t>
  </si>
  <si>
    <t>考察总体的估计量，可从如下几个方面考察其优劣性：</t>
  </si>
  <si>
    <r>
      <t>（</t>
    </r>
    <r>
      <rPr>
        <sz val="11"/>
        <color theme="1"/>
        <rFont val="宋体"/>
        <family val="2"/>
        <charset val="134"/>
        <scheme val="minor"/>
      </rPr>
      <t>1</t>
    </r>
    <r>
      <rPr>
        <sz val="11"/>
        <color theme="1"/>
        <rFont val="宋体"/>
        <family val="3"/>
        <charset val="134"/>
        <scheme val="minor"/>
      </rPr>
      <t>）线性性，即它是否是另一个随机变量的线性函数；</t>
    </r>
  </si>
  <si>
    <r>
      <t>（</t>
    </r>
    <r>
      <rPr>
        <sz val="11"/>
        <color theme="1"/>
        <rFont val="宋体"/>
        <family val="2"/>
        <charset val="134"/>
        <scheme val="minor"/>
      </rPr>
      <t>2</t>
    </r>
    <r>
      <rPr>
        <sz val="11"/>
        <color theme="1"/>
        <rFont val="宋体"/>
        <family val="3"/>
        <charset val="134"/>
        <scheme val="minor"/>
      </rPr>
      <t>）无偏性，即它的均值或期望是否等于总体的真实值；</t>
    </r>
  </si>
  <si>
    <r>
      <t>（</t>
    </r>
    <r>
      <rPr>
        <sz val="11"/>
        <color theme="1"/>
        <rFont val="宋体"/>
        <family val="2"/>
        <charset val="134"/>
        <scheme val="minor"/>
      </rPr>
      <t>3</t>
    </r>
    <r>
      <rPr>
        <sz val="11"/>
        <color theme="1"/>
        <rFont val="宋体"/>
        <family val="3"/>
        <charset val="134"/>
        <scheme val="minor"/>
      </rPr>
      <t>）有效值，即它是否在所有线性无偏估计量中具有最小方差；</t>
    </r>
  </si>
  <si>
    <r>
      <t>（</t>
    </r>
    <r>
      <rPr>
        <sz val="11"/>
        <color theme="1"/>
        <rFont val="宋体"/>
        <family val="2"/>
        <charset val="134"/>
        <scheme val="minor"/>
      </rPr>
      <t>4</t>
    </r>
    <r>
      <rPr>
        <sz val="11"/>
        <color theme="1"/>
        <rFont val="宋体"/>
        <family val="3"/>
        <charset val="134"/>
        <scheme val="minor"/>
      </rPr>
      <t>）渐进无偏性，即样本容量趋于无穷大时，它的均值序列是否趋于总体真值；</t>
    </r>
  </si>
  <si>
    <r>
      <t>（</t>
    </r>
    <r>
      <rPr>
        <sz val="11"/>
        <color theme="1"/>
        <rFont val="宋体"/>
        <family val="2"/>
        <charset val="134"/>
        <scheme val="minor"/>
      </rPr>
      <t>5</t>
    </r>
    <r>
      <rPr>
        <sz val="11"/>
        <color theme="1"/>
        <rFont val="宋体"/>
        <family val="3"/>
        <charset val="134"/>
        <scheme val="minor"/>
      </rPr>
      <t>）一致性，即样本容量趋于无穷大时，它是否依概率收敛于总体的真值；</t>
    </r>
  </si>
  <si>
    <r>
      <t>（</t>
    </r>
    <r>
      <rPr>
        <sz val="11"/>
        <color theme="1"/>
        <rFont val="宋体"/>
        <family val="2"/>
        <charset val="134"/>
        <scheme val="minor"/>
      </rPr>
      <t>6</t>
    </r>
    <r>
      <rPr>
        <sz val="11"/>
        <color theme="1"/>
        <rFont val="宋体"/>
        <family val="3"/>
        <charset val="134"/>
        <scheme val="minor"/>
      </rPr>
      <t>）渐进有效性，即样本容量趋于无穷大时，它在所有的一致估计量中是否具有最小的渐进方差。</t>
    </r>
  </si>
  <si>
    <t>当然，在有限样本情形下，有时很难找到最佳线性无偏估计量，这时就需要考察样本容量无限增大时估计量的渐进性质。</t>
  </si>
  <si>
    <t>随机干扰项mui的方差sigma2的估计</t>
  </si>
  <si>
    <r>
      <t>（1）总体方差sigma</t>
    </r>
    <r>
      <rPr>
        <vertAlign val="superscript"/>
        <sz val="11"/>
        <color theme="1"/>
        <rFont val="宋体"/>
        <family val="3"/>
        <charset val="134"/>
        <scheme val="minor"/>
      </rPr>
      <t>2</t>
    </r>
    <r>
      <rPr>
        <sz val="11"/>
        <color theme="1"/>
        <rFont val="宋体"/>
        <family val="3"/>
        <charset val="134"/>
        <scheme val="minor"/>
      </rPr>
      <t>的最小二乘估计量为：</t>
    </r>
  </si>
  <si>
    <r>
      <t>（</t>
    </r>
    <r>
      <rPr>
        <sz val="11"/>
        <color theme="1"/>
        <rFont val="Calibri"/>
        <family val="2"/>
      </rPr>
      <t>2</t>
    </r>
    <r>
      <rPr>
        <sz val="11"/>
        <color theme="1"/>
        <rFont val="宋体"/>
        <family val="3"/>
        <charset val="134"/>
        <scheme val="minor"/>
      </rPr>
      <t>）总体方差</t>
    </r>
    <r>
      <rPr>
        <sz val="11"/>
        <color theme="1"/>
        <rFont val="Calibri"/>
        <family val="2"/>
      </rPr>
      <t>sigma</t>
    </r>
    <r>
      <rPr>
        <vertAlign val="superscript"/>
        <sz val="10"/>
        <color theme="1"/>
        <rFont val="Calibri"/>
        <family val="2"/>
      </rPr>
      <t>2</t>
    </r>
    <r>
      <rPr>
        <sz val="11"/>
        <color theme="1"/>
        <rFont val="宋体"/>
        <family val="3"/>
        <charset val="134"/>
        <scheme val="minor"/>
      </rPr>
      <t>的最大似然估计量为：</t>
    </r>
  </si>
  <si>
    <r>
      <t>（</t>
    </r>
    <r>
      <rPr>
        <sz val="11"/>
        <color theme="1"/>
        <rFont val="Calibri"/>
        <family val="2"/>
      </rPr>
      <t>3</t>
    </r>
    <r>
      <rPr>
        <sz val="11"/>
        <color theme="1"/>
        <rFont val="宋体"/>
        <family val="3"/>
        <charset val="134"/>
        <scheme val="minor"/>
      </rPr>
      <t>）总体方差</t>
    </r>
    <r>
      <rPr>
        <sz val="11"/>
        <color theme="1"/>
        <rFont val="Calibri"/>
        <family val="2"/>
      </rPr>
      <t>sigma</t>
    </r>
    <r>
      <rPr>
        <vertAlign val="superscript"/>
        <sz val="10"/>
        <color theme="1"/>
        <rFont val="Calibri"/>
        <family val="2"/>
      </rPr>
      <t>2</t>
    </r>
    <r>
      <rPr>
        <sz val="11"/>
        <color theme="1"/>
        <rFont val="宋体"/>
        <family val="3"/>
        <charset val="134"/>
        <scheme val="minor"/>
      </rPr>
      <t>的矩估计量为：</t>
    </r>
  </si>
  <si>
    <r>
      <t>以上三种总体方差</t>
    </r>
    <r>
      <rPr>
        <b/>
        <sz val="11"/>
        <color rgb="FFFF0000"/>
        <rFont val="Calibri"/>
        <family val="2"/>
      </rPr>
      <t>sigma</t>
    </r>
    <r>
      <rPr>
        <b/>
        <vertAlign val="superscript"/>
        <sz val="10"/>
        <color rgb="FFFF0000"/>
        <rFont val="Calibri"/>
        <family val="2"/>
      </rPr>
      <t>2</t>
    </r>
    <r>
      <rPr>
        <b/>
        <sz val="11"/>
        <color rgb="FFFF0000"/>
        <rFont val="宋体"/>
        <family val="3"/>
        <charset val="134"/>
        <scheme val="minor"/>
      </rPr>
      <t>的估计量都具有一致性，但最大似然估计法和矩估计法不具有无偏性。</t>
    </r>
  </si>
  <si>
    <r>
      <t>（1）</t>
    </r>
    <r>
      <rPr>
        <sz val="7"/>
        <color theme="1"/>
        <rFont val="Times New Roman"/>
        <family val="1"/>
      </rPr>
      <t>      </t>
    </r>
    <r>
      <rPr>
        <sz val="11"/>
        <color theme="1"/>
        <rFont val="宋体"/>
        <family val="2"/>
        <charset val="134"/>
        <scheme val="minor"/>
      </rPr>
      <t xml:space="preserve"> </t>
    </r>
    <r>
      <rPr>
        <sz val="11"/>
        <color theme="1"/>
        <rFont val="宋体"/>
        <family val="3"/>
        <charset val="134"/>
        <scheme val="minor"/>
      </rPr>
      <t>代表未知的影响因素</t>
    </r>
  </si>
  <si>
    <r>
      <t>（2）</t>
    </r>
    <r>
      <rPr>
        <sz val="7"/>
        <color theme="1"/>
        <rFont val="Times New Roman"/>
        <family val="1"/>
      </rPr>
      <t>      </t>
    </r>
    <r>
      <rPr>
        <sz val="11"/>
        <color theme="1"/>
        <rFont val="宋体"/>
        <family val="2"/>
        <charset val="134"/>
        <scheme val="minor"/>
      </rPr>
      <t xml:space="preserve"> </t>
    </r>
    <r>
      <rPr>
        <sz val="11"/>
        <color theme="1"/>
        <rFont val="宋体"/>
        <family val="3"/>
        <charset val="134"/>
        <scheme val="minor"/>
      </rPr>
      <t>代表残缺数据。虽然认识到该因素对被解释变量有显著影响，但无法获取数据。</t>
    </r>
  </si>
  <si>
    <r>
      <t>（3）</t>
    </r>
    <r>
      <rPr>
        <sz val="7"/>
        <color theme="1"/>
        <rFont val="Times New Roman"/>
        <family val="1"/>
      </rPr>
      <t>      </t>
    </r>
    <r>
      <rPr>
        <sz val="11"/>
        <color theme="1"/>
        <rFont val="宋体"/>
        <family val="2"/>
        <charset val="134"/>
        <scheme val="minor"/>
      </rPr>
      <t xml:space="preserve"> </t>
    </r>
    <r>
      <rPr>
        <sz val="11"/>
        <color theme="1"/>
        <rFont val="宋体"/>
        <family val="3"/>
        <charset val="134"/>
        <scheme val="minor"/>
      </rPr>
      <t>代表众多细小影响因素。认识到该因素对被解释变量有影响，也可以获取数据，但由于影响不明显，在简洁性原则下，省略该因素。</t>
    </r>
  </si>
  <si>
    <r>
      <t>（4）</t>
    </r>
    <r>
      <rPr>
        <sz val="7"/>
        <color theme="1"/>
        <rFont val="Times New Roman"/>
        <family val="1"/>
      </rPr>
      <t>      </t>
    </r>
    <r>
      <rPr>
        <sz val="11"/>
        <color theme="1"/>
        <rFont val="宋体"/>
        <family val="2"/>
        <charset val="134"/>
        <scheme val="minor"/>
      </rPr>
      <t xml:space="preserve"> </t>
    </r>
    <r>
      <rPr>
        <sz val="11"/>
        <color theme="1"/>
        <rFont val="宋体"/>
        <family val="3"/>
        <charset val="134"/>
        <scheme val="minor"/>
      </rPr>
      <t>代表数据观测误差。认识到该因素对被解释变量有影响，也可以获取数据，并纳入模型中，但获取的数据存在测量误差。</t>
    </r>
  </si>
  <si>
    <r>
      <t>（5）</t>
    </r>
    <r>
      <rPr>
        <sz val="7"/>
        <color theme="1"/>
        <rFont val="Times New Roman"/>
        <family val="1"/>
      </rPr>
      <t>      </t>
    </r>
    <r>
      <rPr>
        <sz val="11"/>
        <color theme="1"/>
        <rFont val="宋体"/>
        <family val="2"/>
        <charset val="134"/>
        <scheme val="minor"/>
      </rPr>
      <t xml:space="preserve"> </t>
    </r>
    <r>
      <rPr>
        <sz val="11"/>
        <color theme="1"/>
        <rFont val="宋体"/>
        <family val="3"/>
        <charset val="134"/>
        <scheme val="minor"/>
      </rPr>
      <t>代表模型设定误差。设定的模型函数与真实的模型有偏差。</t>
    </r>
  </si>
  <si>
    <r>
      <t>（6）</t>
    </r>
    <r>
      <rPr>
        <sz val="7"/>
        <color theme="1"/>
        <rFont val="Times New Roman"/>
        <family val="1"/>
      </rPr>
      <t>      </t>
    </r>
    <r>
      <rPr>
        <sz val="11"/>
        <color theme="1"/>
        <rFont val="宋体"/>
        <family val="2"/>
        <charset val="134"/>
        <scheme val="minor"/>
      </rPr>
      <t xml:space="preserve"> </t>
    </r>
    <r>
      <rPr>
        <sz val="11"/>
        <color theme="1"/>
        <rFont val="宋体"/>
        <family val="3"/>
        <charset val="134"/>
        <scheme val="minor"/>
      </rPr>
      <t>变量的内在随机性。</t>
    </r>
  </si>
  <si>
    <r>
      <t>原生随机误差：包含假设（</t>
    </r>
    <r>
      <rPr>
        <sz val="11"/>
        <color theme="1"/>
        <rFont val="宋体"/>
        <family val="2"/>
        <charset val="134"/>
        <scheme val="minor"/>
      </rPr>
      <t>3</t>
    </r>
    <r>
      <rPr>
        <sz val="11"/>
        <color theme="1"/>
        <rFont val="宋体"/>
        <family val="3"/>
        <charset val="134"/>
        <scheme val="minor"/>
      </rPr>
      <t>）、（</t>
    </r>
    <r>
      <rPr>
        <sz val="11"/>
        <color theme="1"/>
        <rFont val="宋体"/>
        <family val="2"/>
        <charset val="134"/>
        <scheme val="minor"/>
      </rPr>
      <t>6</t>
    </r>
    <r>
      <rPr>
        <sz val="11"/>
        <color theme="1"/>
        <rFont val="宋体"/>
        <family val="3"/>
        <charset val="134"/>
        <scheme val="minor"/>
      </rPr>
      <t>）</t>
    </r>
  </si>
  <si>
    <r>
      <t>衍生随机误差：包含（</t>
    </r>
    <r>
      <rPr>
        <sz val="11"/>
        <color theme="1"/>
        <rFont val="宋体"/>
        <family val="2"/>
        <charset val="134"/>
        <scheme val="minor"/>
      </rPr>
      <t>1</t>
    </r>
    <r>
      <rPr>
        <sz val="11"/>
        <color theme="1"/>
        <rFont val="宋体"/>
        <family val="3"/>
        <charset val="134"/>
        <scheme val="minor"/>
      </rPr>
      <t>）、（</t>
    </r>
    <r>
      <rPr>
        <sz val="11"/>
        <color theme="1"/>
        <rFont val="宋体"/>
        <family val="2"/>
        <charset val="134"/>
        <scheme val="minor"/>
      </rPr>
      <t>2</t>
    </r>
    <r>
      <rPr>
        <sz val="11"/>
        <color theme="1"/>
        <rFont val="宋体"/>
        <family val="3"/>
        <charset val="134"/>
        <scheme val="minor"/>
      </rPr>
      <t>）、（</t>
    </r>
    <r>
      <rPr>
        <sz val="11"/>
        <color theme="1"/>
        <rFont val="宋体"/>
        <family val="2"/>
        <charset val="134"/>
        <scheme val="minor"/>
      </rPr>
      <t>4</t>
    </r>
    <r>
      <rPr>
        <sz val="11"/>
        <color theme="1"/>
        <rFont val="宋体"/>
        <family val="3"/>
        <charset val="134"/>
        <scheme val="minor"/>
      </rPr>
      <t>）、（</t>
    </r>
    <r>
      <rPr>
        <sz val="11"/>
        <color theme="1"/>
        <rFont val="宋体"/>
        <family val="2"/>
        <charset val="134"/>
        <scheme val="minor"/>
      </rPr>
      <t>5</t>
    </r>
    <r>
      <rPr>
        <sz val="11"/>
        <color theme="1"/>
        <rFont val="宋体"/>
        <family val="3"/>
        <charset val="134"/>
        <scheme val="minor"/>
      </rPr>
      <t>）</t>
    </r>
  </si>
  <si>
    <t>引入随机干扰项的原因</t>
    <phoneticPr fontId="1" type="noConversion"/>
  </si>
  <si>
    <r>
      <t>u</t>
    </r>
    <r>
      <rPr>
        <sz val="13.75"/>
        <color theme="1"/>
        <rFont val="MathJax_Main"/>
        <family val="2"/>
      </rPr>
      <t>=</t>
    </r>
    <r>
      <rPr>
        <sz val="7.75"/>
        <color theme="1"/>
        <rFont val="MathJax_Main"/>
        <family val="2"/>
      </rPr>
      <t>1</t>
    </r>
    <r>
      <rPr>
        <i/>
        <sz val="7.75"/>
        <color theme="1"/>
        <rFont val="MathJax_Math"/>
        <family val="2"/>
      </rPr>
      <t>n</t>
    </r>
    <r>
      <rPr>
        <sz val="13.75"/>
        <color theme="1"/>
        <rFont val="MathJax_Size1"/>
        <family val="2"/>
      </rPr>
      <t>∑</t>
    </r>
    <r>
      <rPr>
        <i/>
        <sz val="7.75"/>
        <color theme="1"/>
        <rFont val="MathJax_Math"/>
        <family val="2"/>
      </rPr>
      <t>i</t>
    </r>
    <r>
      <rPr>
        <sz val="7.75"/>
        <color theme="1"/>
        <rFont val="MathJax_Main"/>
        <family val="2"/>
      </rPr>
      <t>=1</t>
    </r>
    <r>
      <rPr>
        <i/>
        <sz val="7.75"/>
        <color theme="1"/>
        <rFont val="MathJax_Math"/>
        <family val="2"/>
      </rPr>
      <t>n</t>
    </r>
    <r>
      <rPr>
        <i/>
        <sz val="13.75"/>
        <color theme="1"/>
        <rFont val="MathJax_Math"/>
        <family val="2"/>
      </rPr>
      <t>ε</t>
    </r>
    <r>
      <rPr>
        <i/>
        <sz val="7.75"/>
        <color theme="1"/>
        <rFont val="MathJax_Math"/>
        <family val="2"/>
      </rPr>
      <t>i</t>
    </r>
    <r>
      <rPr>
        <sz val="13.75"/>
        <color theme="1"/>
        <rFont val="MathJax_Main"/>
        <family val="2"/>
      </rPr>
      <t>=</t>
    </r>
    <r>
      <rPr>
        <sz val="7.75"/>
        <color theme="1"/>
        <rFont val="MathJax_Main"/>
        <family val="2"/>
      </rPr>
      <t>1</t>
    </r>
    <r>
      <rPr>
        <i/>
        <sz val="7.75"/>
        <color theme="1"/>
        <rFont val="MathJax_Math"/>
        <family val="2"/>
      </rPr>
      <t>n</t>
    </r>
    <r>
      <rPr>
        <sz val="13.75"/>
        <color theme="1"/>
        <rFont val="MathJax_Size1"/>
        <family val="2"/>
      </rPr>
      <t>∑</t>
    </r>
    <r>
      <rPr>
        <i/>
        <sz val="7.75"/>
        <color theme="1"/>
        <rFont val="MathJax_Math"/>
        <family val="2"/>
      </rPr>
      <t>i</t>
    </r>
    <r>
      <rPr>
        <sz val="7.75"/>
        <color theme="1"/>
        <rFont val="MathJax_Main"/>
        <family val="2"/>
      </rPr>
      <t>=1</t>
    </r>
    <r>
      <rPr>
        <i/>
        <sz val="7.75"/>
        <color theme="1"/>
        <rFont val="MathJax_Math"/>
        <family val="2"/>
      </rPr>
      <t>n</t>
    </r>
    <r>
      <rPr>
        <sz val="13.75"/>
        <color theme="1"/>
        <rFont val="MathJax_Main"/>
        <family val="2"/>
      </rPr>
      <t>(</t>
    </r>
    <r>
      <rPr>
        <i/>
        <sz val="13.75"/>
        <color theme="1"/>
        <rFont val="MathJax_Math"/>
        <family val="2"/>
      </rPr>
      <t>y</t>
    </r>
    <r>
      <rPr>
        <i/>
        <sz val="7.75"/>
        <color theme="1"/>
        <rFont val="MathJax_Math"/>
        <family val="2"/>
      </rPr>
      <t>i</t>
    </r>
    <r>
      <rPr>
        <sz val="13.75"/>
        <color theme="1"/>
        <rFont val="MathJax_Main"/>
        <family val="2"/>
      </rPr>
      <t>−</t>
    </r>
    <r>
      <rPr>
        <i/>
        <sz val="13.75"/>
        <color theme="1"/>
        <rFont val="MathJax_Math"/>
        <family val="2"/>
      </rPr>
      <t>y</t>
    </r>
    <r>
      <rPr>
        <sz val="13.75"/>
        <color theme="1"/>
        <rFont val="MathJax_Main"/>
        <family val="2"/>
      </rPr>
      <t>ˆ</t>
    </r>
    <r>
      <rPr>
        <i/>
        <sz val="7.75"/>
        <color theme="1"/>
        <rFont val="MathJax_Math"/>
        <family val="2"/>
      </rPr>
      <t>i</t>
    </r>
    <r>
      <rPr>
        <sz val="13.75"/>
        <color theme="1"/>
        <rFont val="MathJax_Main"/>
        <family val="2"/>
      </rPr>
      <t>)</t>
    </r>
    <r>
      <rPr>
        <sz val="11"/>
        <color theme="1"/>
        <rFont val="宋体"/>
        <family val="2"/>
        <charset val="134"/>
        <scheme val="minor"/>
      </rPr>
      <t>趋近于0或越小越好</t>
    </r>
  </si>
  <si>
    <r>
      <t>σ</t>
    </r>
    <r>
      <rPr>
        <sz val="7.75"/>
        <color theme="1"/>
        <rFont val="MathJax_Main"/>
        <family val="2"/>
      </rPr>
      <t>2</t>
    </r>
    <r>
      <rPr>
        <sz val="13.75"/>
        <color theme="1"/>
        <rFont val="MathJax_Main"/>
        <family val="2"/>
      </rPr>
      <t>=</t>
    </r>
    <r>
      <rPr>
        <sz val="7.75"/>
        <color theme="1"/>
        <rFont val="MathJax_Main"/>
        <family val="2"/>
      </rPr>
      <t>1</t>
    </r>
    <r>
      <rPr>
        <i/>
        <sz val="7.75"/>
        <color theme="1"/>
        <rFont val="MathJax_Math"/>
        <family val="2"/>
      </rPr>
      <t>n</t>
    </r>
    <r>
      <rPr>
        <sz val="13.75"/>
        <color theme="1"/>
        <rFont val="MathJax_Size1"/>
        <family val="2"/>
      </rPr>
      <t>∑</t>
    </r>
    <r>
      <rPr>
        <i/>
        <sz val="7.75"/>
        <color theme="1"/>
        <rFont val="MathJax_Math"/>
        <family val="2"/>
      </rPr>
      <t>i</t>
    </r>
    <r>
      <rPr>
        <sz val="7.75"/>
        <color theme="1"/>
        <rFont val="MathJax_Main"/>
        <family val="2"/>
      </rPr>
      <t>=1</t>
    </r>
    <r>
      <rPr>
        <i/>
        <sz val="7.75"/>
        <color theme="1"/>
        <rFont val="MathJax_Math"/>
        <family val="2"/>
      </rPr>
      <t>n</t>
    </r>
    <r>
      <rPr>
        <sz val="13.75"/>
        <color theme="1"/>
        <rFont val="MathJax_Main"/>
        <family val="2"/>
      </rPr>
      <t>(</t>
    </r>
    <r>
      <rPr>
        <i/>
        <sz val="13.75"/>
        <color theme="1"/>
        <rFont val="MathJax_Math"/>
        <family val="2"/>
      </rPr>
      <t>ε</t>
    </r>
    <r>
      <rPr>
        <i/>
        <sz val="7.75"/>
        <color theme="1"/>
        <rFont val="MathJax_Math"/>
        <family val="2"/>
      </rPr>
      <t>i</t>
    </r>
    <r>
      <rPr>
        <sz val="13.75"/>
        <color theme="1"/>
        <rFont val="MathJax_Main"/>
        <family val="2"/>
      </rPr>
      <t>−</t>
    </r>
    <r>
      <rPr>
        <i/>
        <sz val="13.75"/>
        <color theme="1"/>
        <rFont val="MathJax_Math"/>
        <family val="2"/>
      </rPr>
      <t>u</t>
    </r>
    <r>
      <rPr>
        <sz val="13.75"/>
        <color theme="1"/>
        <rFont val="MathJax_Main"/>
        <family val="2"/>
      </rPr>
      <t>)</t>
    </r>
    <r>
      <rPr>
        <sz val="7.75"/>
        <color theme="1"/>
        <rFont val="MathJax_Main"/>
        <family val="2"/>
      </rPr>
      <t>2</t>
    </r>
    <r>
      <rPr>
        <sz val="13.75"/>
        <color theme="1"/>
        <rFont val="MathJax_Main"/>
        <family val="2"/>
      </rPr>
      <t>=</t>
    </r>
    <r>
      <rPr>
        <sz val="7.75"/>
        <color theme="1"/>
        <rFont val="MathJax_Main"/>
        <family val="2"/>
      </rPr>
      <t>1</t>
    </r>
    <r>
      <rPr>
        <i/>
        <sz val="7.75"/>
        <color theme="1"/>
        <rFont val="MathJax_Math"/>
        <family val="2"/>
      </rPr>
      <t>n</t>
    </r>
    <r>
      <rPr>
        <sz val="13.75"/>
        <color theme="1"/>
        <rFont val="MathJax_Size1"/>
        <family val="2"/>
      </rPr>
      <t>∑</t>
    </r>
    <r>
      <rPr>
        <i/>
        <sz val="7.75"/>
        <color theme="1"/>
        <rFont val="MathJax_Math"/>
        <family val="2"/>
      </rPr>
      <t>i</t>
    </r>
    <r>
      <rPr>
        <sz val="7.75"/>
        <color theme="1"/>
        <rFont val="MathJax_Main"/>
        <family val="2"/>
      </rPr>
      <t>=1</t>
    </r>
    <r>
      <rPr>
        <i/>
        <sz val="7.75"/>
        <color theme="1"/>
        <rFont val="MathJax_Math"/>
        <family val="2"/>
      </rPr>
      <t>n</t>
    </r>
    <r>
      <rPr>
        <sz val="13.75"/>
        <color theme="1"/>
        <rFont val="MathJax_Main"/>
        <family val="2"/>
      </rPr>
      <t>(</t>
    </r>
    <r>
      <rPr>
        <i/>
        <sz val="13.75"/>
        <color theme="1"/>
        <rFont val="MathJax_Math"/>
        <family val="2"/>
      </rPr>
      <t>y</t>
    </r>
    <r>
      <rPr>
        <i/>
        <sz val="7.75"/>
        <color theme="1"/>
        <rFont val="MathJax_Math"/>
        <family val="2"/>
      </rPr>
      <t>i</t>
    </r>
    <r>
      <rPr>
        <sz val="13.75"/>
        <color theme="1"/>
        <rFont val="MathJax_Main"/>
        <family val="2"/>
      </rPr>
      <t>−</t>
    </r>
    <r>
      <rPr>
        <i/>
        <sz val="13.75"/>
        <color theme="1"/>
        <rFont val="MathJax_Math"/>
        <family val="2"/>
      </rPr>
      <t>y</t>
    </r>
    <r>
      <rPr>
        <sz val="13.75"/>
        <color theme="1"/>
        <rFont val="MathJax_Main"/>
        <family val="2"/>
      </rPr>
      <t>ˆ</t>
    </r>
    <r>
      <rPr>
        <i/>
        <sz val="7.75"/>
        <color theme="1"/>
        <rFont val="MathJax_Math"/>
        <family val="2"/>
      </rPr>
      <t>i</t>
    </r>
    <r>
      <rPr>
        <sz val="13.75"/>
        <color theme="1"/>
        <rFont val="MathJax_Main"/>
        <family val="2"/>
      </rPr>
      <t>−</t>
    </r>
    <r>
      <rPr>
        <i/>
        <sz val="13.75"/>
        <color theme="1"/>
        <rFont val="MathJax_Math"/>
        <family val="2"/>
      </rPr>
      <t>u</t>
    </r>
    <r>
      <rPr>
        <sz val="13.75"/>
        <color theme="1"/>
        <rFont val="MathJax_Main"/>
        <family val="2"/>
      </rPr>
      <t>)</t>
    </r>
    <r>
      <rPr>
        <sz val="7.75"/>
        <color theme="1"/>
        <rFont val="MathJax_Main"/>
        <family val="2"/>
      </rPr>
      <t>2</t>
    </r>
    <r>
      <rPr>
        <sz val="13.75"/>
        <color theme="1"/>
        <rFont val="MathJax_Main"/>
        <family val="2"/>
      </rPr>
      <t>≈</t>
    </r>
    <r>
      <rPr>
        <sz val="7.75"/>
        <color theme="1"/>
        <rFont val="MathJax_Main"/>
        <family val="2"/>
      </rPr>
      <t>1</t>
    </r>
    <r>
      <rPr>
        <i/>
        <sz val="7.75"/>
        <color theme="1"/>
        <rFont val="MathJax_Math"/>
        <family val="2"/>
      </rPr>
      <t>n</t>
    </r>
    <r>
      <rPr>
        <sz val="13.75"/>
        <color theme="1"/>
        <rFont val="MathJax_Size1"/>
        <family val="2"/>
      </rPr>
      <t>∑</t>
    </r>
    <r>
      <rPr>
        <i/>
        <sz val="7.75"/>
        <color theme="1"/>
        <rFont val="MathJax_Math"/>
        <family val="2"/>
      </rPr>
      <t>i</t>
    </r>
    <r>
      <rPr>
        <sz val="7.75"/>
        <color theme="1"/>
        <rFont val="MathJax_Main"/>
        <family val="2"/>
      </rPr>
      <t>=1</t>
    </r>
    <r>
      <rPr>
        <i/>
        <sz val="7.75"/>
        <color theme="1"/>
        <rFont val="MathJax_Math"/>
        <family val="2"/>
      </rPr>
      <t>n</t>
    </r>
    <r>
      <rPr>
        <sz val="13.75"/>
        <color theme="1"/>
        <rFont val="MathJax_Main"/>
        <family val="2"/>
      </rPr>
      <t>(</t>
    </r>
    <r>
      <rPr>
        <i/>
        <sz val="13.75"/>
        <color theme="1"/>
        <rFont val="MathJax_Math"/>
        <family val="2"/>
      </rPr>
      <t>y</t>
    </r>
    <r>
      <rPr>
        <i/>
        <sz val="7.75"/>
        <color theme="1"/>
        <rFont val="MathJax_Math"/>
        <family val="2"/>
      </rPr>
      <t>i</t>
    </r>
    <r>
      <rPr>
        <sz val="13.75"/>
        <color theme="1"/>
        <rFont val="MathJax_Main"/>
        <family val="2"/>
      </rPr>
      <t>−</t>
    </r>
    <r>
      <rPr>
        <i/>
        <sz val="13.75"/>
        <color theme="1"/>
        <rFont val="MathJax_Math"/>
        <family val="2"/>
      </rPr>
      <t>y</t>
    </r>
    <r>
      <rPr>
        <sz val="13.75"/>
        <color theme="1"/>
        <rFont val="MathJax_Main"/>
        <family val="2"/>
      </rPr>
      <t>ˆ</t>
    </r>
    <r>
      <rPr>
        <i/>
        <sz val="7.75"/>
        <color theme="1"/>
        <rFont val="MathJax_Math"/>
        <family val="2"/>
      </rPr>
      <t>i</t>
    </r>
    <r>
      <rPr>
        <sz val="13.75"/>
        <color theme="1"/>
        <rFont val="MathJax_Main"/>
        <family val="2"/>
      </rPr>
      <t>)</t>
    </r>
    <r>
      <rPr>
        <sz val="7.75"/>
        <color theme="1"/>
        <rFont val="MathJax_Main"/>
        <family val="2"/>
      </rPr>
      <t>2</t>
    </r>
    <r>
      <rPr>
        <sz val="11"/>
        <color theme="1"/>
        <rFont val="宋体"/>
        <family val="2"/>
        <charset val="134"/>
        <scheme val="minor"/>
      </rPr>
      <t>趋近于0或越小越好。</t>
    </r>
  </si>
  <si>
    <t>而这与最前面构建的平方形式损失函数本质上是等价的。</t>
  </si>
  <si>
    <t>从他们的时间复杂度可以看出，当n比较大时，用梯度下降法时间上更有优势。</t>
    <phoneticPr fontId="1" type="noConversion"/>
  </si>
  <si>
    <t>这里的大，吴恩达给出的建议是，当n &lt; 10000时，可以考虑Normal Equation，当n &gt;10000时，使用梯度下降更好。</t>
  </si>
  <si>
    <t>过拟合和正则化</t>
  </si>
  <si>
    <t>欠拟合（under-fitting, high bias）：模型没有很好地捕捉数据特征，不能很好地拟合数据</t>
  </si>
  <si>
    <t>过拟合（over-fitting, high varience) ：</t>
  </si>
  <si>
    <t>过拟合的表现：对于训练集，预测非常准确，对于新数据预测很差，也就是泛化能力差（generalize）。</t>
  </si>
  <si>
    <t>如何避免过拟合，有两种方式：</t>
  </si>
  <si>
    <t xml:space="preserve">    减少特征维度，有两种方法：</t>
  </si>
  <si>
    <t xml:space="preserve">        手动选择特征</t>
  </si>
  <si>
    <t xml:space="preserve">        通过模型选择</t>
  </si>
  <si>
    <t xml:space="preserve">    缺点：损失了部分信息</t>
  </si>
  <si>
    <t xml:space="preserve">    正则化（regularization）：保留所有特征，但是减小参数θ</t>
  </si>
  <si>
    <t xml:space="preserve">    的值，对于具有很多特征，每个特征都对预测值有贡献的问题，有很好的效果。</t>
  </si>
  <si>
    <t>正则化是一种避免过拟合的手段，其思想是通过在损失函数中添加参数“惩罚”，控制参数幅度，限制参数搜索空间。从而达到以下目的：</t>
  </si>
  <si>
    <t xml:space="preserve">    简化预测函数（hypothesis) hθ(x)</t>
  </si>
  <si>
    <t xml:space="preserve">    减小过拟合倾向</t>
  </si>
  <si>
    <t>正则化后，损失函数可以写为下式：可以看到这里的正则化项从1开始，没有对 θ0</t>
  </si>
  <si>
    <t xml:space="preserve">进行约束。在实际操作时，加上 θ0 对结果的影响也很小。 </t>
  </si>
  <si>
    <t xml:space="preserve">--------------------- </t>
  </si>
  <si>
    <t xml:space="preserve">作者：骁勇_simppy </t>
  </si>
  <si>
    <t xml:space="preserve">来源：CSDN </t>
  </si>
  <si>
    <t xml:space="preserve">原文：https://blog.csdn.net/zhao_cq/article/details/80808296 </t>
  </si>
  <si>
    <t>版权声明：本文为博主原创文章，转载请附上博文链接！</t>
  </si>
  <si>
    <r>
      <t>这将损失函数分成了两个部分：拟合训练集、减小参数值。这两部分的权重通过</t>
    </r>
    <r>
      <rPr>
        <i/>
        <sz val="13.75"/>
        <color theme="1"/>
        <rFont val="MathJax_Math"/>
        <family val="2"/>
      </rPr>
      <t>λ</t>
    </r>
    <r>
      <rPr>
        <sz val="11"/>
        <color theme="1"/>
        <rFont val="宋体"/>
        <family val="2"/>
        <charset val="134"/>
        <scheme val="minor"/>
      </rPr>
      <t xml:space="preserve"> 来调节，因此如何挑选合适的</t>
    </r>
    <r>
      <rPr>
        <i/>
        <sz val="13.75"/>
        <color theme="1"/>
        <rFont val="MathJax_Math"/>
        <family val="2"/>
      </rPr>
      <t>λ</t>
    </r>
    <r>
      <rPr>
        <sz val="11"/>
        <color theme="1"/>
        <rFont val="宋体"/>
        <family val="2"/>
        <charset val="134"/>
        <scheme val="minor"/>
      </rPr>
      <t xml:space="preserve"> 也是十分重要的，有相关算法后续会介绍。</t>
    </r>
  </si>
  <si>
    <t>岭回归是一种专用于共线性数据分析的有偏估计回归方法，实质上是一种改良的最小二乘估计法，通过放弃最小二乘法的无偏性，以损失部分信息、降低精度为代价，获得回归系数更为符合实际、更可靠的回归方法，对病态数据的耐受性远远强于最小二乘法。</t>
  </si>
  <si>
    <t>岭回归分析法是从根本上消除复共线性影响的统计方法。岭回归模型通过在相关矩阵中引入一个很小的岭参数K（1&gt;K&gt;0），并将它加到主对角线元素上，从而降低参数的最小二乘估计中复共线特征向量的影响，减小复共线变量系数最小二乘估计的方法，以保证参数估计更接近真实情况。岭回归分析将所有的变量引入模型中，比逐步回归分析提供更多的信息。</t>
  </si>
  <si>
    <t xml:space="preserve">作者：spearhead_cai </t>
  </si>
  <si>
    <t xml:space="preserve">原文：https://blog.csdn.net/lc013/article/details/55002463 </t>
  </si>
  <si>
    <t>正则化（Regularization）</t>
  </si>
  <si>
    <r>
      <t>机器学习中几乎都可以看到损失函数后面会添加一个额外项，常用的额外项一般有两种，一般英文称作</t>
    </r>
    <r>
      <rPr>
        <sz val="11"/>
        <color theme="1"/>
        <rFont val="宋体"/>
        <family val="2"/>
        <charset val="134"/>
        <scheme val="minor"/>
      </rPr>
      <t>ℓ</t>
    </r>
    <r>
      <rPr>
        <sz val="11"/>
        <color theme="1"/>
        <rFont val="宋体"/>
        <family val="2"/>
        <charset val="134"/>
        <scheme val="minor"/>
      </rPr>
      <t>1-norm和</t>
    </r>
    <r>
      <rPr>
        <sz val="11"/>
        <color theme="1"/>
        <rFont val="宋体"/>
        <family val="2"/>
        <charset val="134"/>
        <scheme val="minor"/>
      </rPr>
      <t>ℓ</t>
    </r>
    <r>
      <rPr>
        <sz val="11"/>
        <color theme="1"/>
        <rFont val="宋体"/>
        <family val="2"/>
        <charset val="134"/>
        <scheme val="minor"/>
      </rPr>
      <t>2-norm，中文称作L1正则化和L2正则化，或者L1范数和L2范数。</t>
    </r>
  </si>
  <si>
    <t>L1正则化和L2正则化可以看做是损失函数的惩罚项。</t>
  </si>
  <si>
    <t>L1正则化是指权值向量w中各个元素的绝对值之和，通常表示为||w||1</t>
  </si>
  <si>
    <t>L2正则化是指权值向量w中各个元素的平方和然后再求平方根（可以看到Ridge回归的L2正则化项有平方符号），通常表示为||w||2</t>
  </si>
  <si>
    <t>一般都会在正则化项之前添加一个系数，Python中用α</t>
  </si>
  <si>
    <t>表示，一些文章也用λ</t>
  </si>
  <si>
    <t>表示。这个系数需要用户指定。</t>
  </si>
  <si>
    <t>那添加L1和L2正则化有什么用？下面是L1正则化和L2正则化的作用，这些表述可以在很多文章中找到。</t>
  </si>
  <si>
    <t>L1正则化可以产生稀疏权值矩阵，即产生一个稀疏模型，可以用于特征选择(lasso)</t>
  </si>
  <si>
    <t>L2正则化可以防止模型过拟合（overfitting）；一定程度上，L1也可以防止过拟合(岭回归)。</t>
  </si>
  <si>
    <t>算法</t>
  </si>
  <si>
    <t>直接求解w^=(XTX)−1Xy</t>
  </si>
  <si>
    <t>(即最小二乘法,又称最小平方法)可能会遇到什么问题？</t>
  </si>
  <si>
    <t>1）只有当矩阵X是满秩的时候，才可以用最小二乘法。也就是多个因变量必须是相互独立的，如果相互之间关联较强，或者样本点比较少的时候，很可能造成X</t>
  </si>
  <si>
    <t>就不是满秩的，因为X−1（x的负1次方）是不可逆的。</t>
  </si>
  <si>
    <t>2）计算大型逆矩阵复杂度高，在处理大规模数据的时候，耗时长。</t>
  </si>
  <si>
    <t>岭回归(Ridge)</t>
  </si>
  <si>
    <t>第一种，</t>
  </si>
  <si>
    <t>“是一种专用于共线性数据分析的有偏估计回归方法，实质上是一种改良的最小二乘估计法，通过放弃最小二乘法的无偏性，以损失部分信息、降低精度为代价获得回归系数更为符合实际、更稳定、更可靠的回归方法，对病态数据的拟合要强于最小二乘法。”</t>
  </si>
  <si>
    <t>从上面这段话我们可以看出，全面理解岭回归需要先弄清楚以下一些关键的问题（概念）：</t>
  </si>
  <si>
    <t>1）什么是共线性数据？</t>
  </si>
  <si>
    <t>2）方程组中方程的个数少于特征个数是不是也是类似的情况？</t>
  </si>
  <si>
    <t>3）病态矩阵是什么？</t>
  </si>
  <si>
    <t>4）什么是有偏估计和无偏估计？</t>
  </si>
  <si>
    <t>5）为什么说放弃无偏性就可以使得模型更可靠？</t>
  </si>
  <si>
    <t>6）怎么样做才能放弃无偏性，提高模型的稳定性？</t>
  </si>
  <si>
    <t>2）欠定方程组的情况</t>
  </si>
  <si>
    <t>第二种，</t>
  </si>
  <si>
    <t>还有一种情况与共线性数据有所不同，也是岭回归适合解决的问题，在这里提一下：当样本点比较少，而特征比较多，特征个数多于样本个数，这时候输入数据的矩阵X</t>
  </si>
  <si>
    <t>是非满秩的，最直白的话就是方程的个数少于未知数，也就是欠定方程组，理论上应该有无穷多解。这时候最小二乘法同样是失效的。</t>
  </si>
  <si>
    <t xml:space="preserve">Lasso回归和岭回归最重要的区别是，岭回归中随着惩罚项增加时，所以项都会减小，但是仍然保持非0的状态，然而Lasso回归中，随着惩罚项的增加时，越来越多的参数会直接变为0，正是这个优势使得lasso回归容易用作特征的选择（对应参数非0项），因此lasso回归可以说能很好的保留那些具有重要意义的特征而去掉那些那些意义不大甚至毫无意义的特征（如果是超多维的稀疏矩阵，这难道不是在垃圾中寻找黄金的“掘金术”吗？），而岭回归永远不会认为一个特征是毫无意义的。 </t>
  </si>
  <si>
    <t xml:space="preserve">作者：jingChenGauss </t>
  </si>
  <si>
    <t xml:space="preserve">原文：https://blog.csdn.net/lc574260570/article/details/81951739 </t>
  </si>
  <si>
    <t>Parameter Estimation</t>
  </si>
  <si>
    <t>CostFunc(LeastSquares)</t>
  </si>
  <si>
    <t>BLUE</t>
  </si>
  <si>
    <t>Optimization Approach</t>
  </si>
  <si>
    <t>Regularization</t>
  </si>
  <si>
    <t>Ridge Regression / Lasso Regression</t>
    <phoneticPr fontId="1" type="noConversion"/>
  </si>
  <si>
    <t>Misc</t>
  </si>
  <si>
    <t>对于每组数据，我们可以用最小二乘法来求得一个线性模型，但对于这个模型的效果如何，如何来比较模型之间的好坏呢。R方就是来处理这个问题，它可以来计算预测值和真实y值的匹配程度，当R方（0~1）越接近1，这线性关系越明显。</t>
  </si>
  <si>
    <t>而在使用的时候要用调整后的R方，这个值是针对自变量的增多会不断增强预测力的一个矫正（因为即使没什么用的自变量，只要多增几个，R方也会变大，调整后的R方是对较多自变量的惩罚），R可以不用管，标准化的情况下R也是自变量和因变量的相关</t>
  </si>
  <si>
    <t>R2</t>
    <phoneticPr fontId="1" type="noConversion"/>
  </si>
  <si>
    <r>
      <t>F检验和</t>
    </r>
    <r>
      <rPr>
        <sz val="10.5"/>
        <color rgb="FF464646"/>
        <rFont val="Times New Roman"/>
        <family val="1"/>
      </rPr>
      <t>R</t>
    </r>
    <r>
      <rPr>
        <sz val="10.5"/>
        <color rgb="FF464646"/>
        <rFont val="宋体"/>
        <family val="3"/>
        <charset val="134"/>
      </rPr>
      <t>平方同向变化，当</t>
    </r>
    <r>
      <rPr>
        <sz val="10.5"/>
        <color rgb="FF464646"/>
        <rFont val="Times New Roman"/>
        <family val="1"/>
      </rPr>
      <t>R</t>
    </r>
    <r>
      <rPr>
        <sz val="10.5"/>
        <color rgb="FF464646"/>
        <rFont val="宋体"/>
        <family val="3"/>
        <charset val="134"/>
      </rPr>
      <t>方</t>
    </r>
    <r>
      <rPr>
        <sz val="10.5"/>
        <color rgb="FF464646"/>
        <rFont val="Times New Roman"/>
        <family val="1"/>
      </rPr>
      <t>=0</t>
    </r>
    <r>
      <rPr>
        <sz val="10.5"/>
        <color rgb="FF464646"/>
        <rFont val="宋体"/>
        <family val="3"/>
        <charset val="134"/>
      </rPr>
      <t>时</t>
    </r>
    <r>
      <rPr>
        <sz val="10.5"/>
        <color rgb="FF464646"/>
        <rFont val="Times New Roman"/>
        <family val="1"/>
      </rPr>
      <t>F=0</t>
    </r>
    <r>
      <rPr>
        <sz val="10.5"/>
        <color rgb="FF464646"/>
        <rFont val="宋体"/>
        <family val="3"/>
        <charset val="134"/>
      </rPr>
      <t>；</t>
    </r>
  </si>
  <si>
    <r>
      <t>F检验是所有回归系数的总显著性的度量也是</t>
    </r>
    <r>
      <rPr>
        <sz val="10.5"/>
        <color rgb="FF464646"/>
        <rFont val="Times New Roman"/>
        <family val="1"/>
      </rPr>
      <t>R</t>
    </r>
    <r>
      <rPr>
        <sz val="10.5"/>
        <color rgb="FF464646"/>
        <rFont val="宋体"/>
        <family val="3"/>
        <charset val="134"/>
      </rPr>
      <t>方的显著性检验，即检验回归系数为</t>
    </r>
    <r>
      <rPr>
        <sz val="10.5"/>
        <color rgb="FF464646"/>
        <rFont val="Times New Roman"/>
        <family val="1"/>
      </rPr>
      <t>0 </t>
    </r>
    <r>
      <rPr>
        <sz val="10.5"/>
        <color rgb="FF464646"/>
        <rFont val="宋体"/>
        <family val="3"/>
        <charset val="134"/>
      </rPr>
      <t>等价于</t>
    </r>
    <r>
      <rPr>
        <sz val="10.5"/>
        <color rgb="FF464646"/>
        <rFont val="Times New Roman"/>
        <family val="1"/>
      </rPr>
      <t>R</t>
    </r>
    <r>
      <rPr>
        <sz val="10.5"/>
        <color rgb="FF464646"/>
        <rFont val="宋体"/>
        <family val="3"/>
        <charset val="134"/>
      </rPr>
      <t>方为</t>
    </r>
    <r>
      <rPr>
        <sz val="10.5"/>
        <color rgb="FF464646"/>
        <rFont val="Times New Roman"/>
        <family val="1"/>
      </rPr>
      <t>0</t>
    </r>
    <r>
      <rPr>
        <sz val="10.5"/>
        <color rgb="FF464646"/>
        <rFont val="宋体"/>
        <family val="3"/>
        <charset val="134"/>
      </rPr>
      <t>，也就是在计算</t>
    </r>
    <r>
      <rPr>
        <sz val="10.5"/>
        <color rgb="FF464646"/>
        <rFont val="Times New Roman"/>
        <family val="1"/>
      </rPr>
      <t>R</t>
    </r>
    <r>
      <rPr>
        <sz val="10.5"/>
        <color rgb="FF464646"/>
        <rFont val="宋体"/>
        <family val="3"/>
        <charset val="134"/>
      </rPr>
      <t>方后，就不必做</t>
    </r>
    <r>
      <rPr>
        <sz val="10.5"/>
        <color rgb="FF464646"/>
        <rFont val="Times New Roman"/>
        <family val="1"/>
      </rPr>
      <t>F</t>
    </r>
    <r>
      <rPr>
        <sz val="10.5"/>
        <color rgb="FF464646"/>
        <rFont val="宋体"/>
        <family val="3"/>
        <charset val="134"/>
      </rPr>
      <t>检验。</t>
    </r>
  </si>
  <si>
    <t>残差平方和（又称误差平方和，SSE，Sum of Squaresfor Error）:因变量的各实际观测值(给定点的Y值)与回归值（回归直线上的Y值）的差的平方和，它是除了x对y的线性影响之外的其他因素对y变化的作用，是不能由回归直线来解释的。</t>
  </si>
  <si>
    <t>这些概念还是有些晦涩，我个人是这么理解的：</t>
  </si>
  <si>
    <t>就拿广告费和销售额的例子来说，其实广告费只是影响销售额的其中一个比较重要的因素，可能还有经济水平、产品质量、客户服务水平等众多难以说清的因素在影响最终的销售额，那么实际的销售额就是众多因素相互作用最终的结果，由于销售额是波动的，所以用上文提到的每个月的销售额与平均销售额的差的平方和（即总平方和）来表示整体的波动情况。</t>
  </si>
  <si>
    <t>回归线只表示广告费一个变量的变化对于总销售额的影响，所以必然会造成偏差，所以才会有实际值和回归值是有差异的，因此回归线只能解释一部分影响</t>
  </si>
  <si>
    <t>那么实际值与回归值的差异，就是除了广告费之外其他无数因素共同作用的结果，是不能用回归线来解释的。</t>
  </si>
  <si>
    <t>因此SST（总偏差）=SSR（回归线可以解释的偏差）+SSE（回归线不能解释的偏差）</t>
  </si>
  <si>
    <t>那么所画回归直线的拟合程度的好坏，其实就是看看这条直线（及X和Y的这个线性关系）能够多大程度上反映（或者说解释）Y值的变化，定义</t>
  </si>
  <si>
    <t>还是回到最开始的广告费和销售额的例子，这个回归线的R^2为0.73，说明拟合程度还凑合。</t>
  </si>
  <si>
    <t>R^2=SSR/SST 或 R^2=1-SSE/SST, R^2的取值在0，1之间，越接近1说明拟合程度越好</t>
  </si>
  <si>
    <t>假如所有的点都在回归线上，说明SSE为0，则R^2=1，意味着Y的变化100%由X的变化引起，没有其他因素会影响Y，回归线能够完全解释Y的变化。如果R^2很低，说明X和Y之间可能不存在线性关系</t>
  </si>
  <si>
    <t>四、相关系数R和判定系数R^2的区别</t>
  </si>
  <si>
    <t>在统计中还有一个类似的概念，叫做相关系数R（这个没有平方，学名是皮尔逊相关系数，因为这不是唯一的一个相关系数，而是最常见最常用的一个），用来表示X和Y作为两个随机变量的线性相关程度，取值范围为【-1，1】。</t>
  </si>
  <si>
    <t>当R=1，说明X和Y完全正相关，即可以用一条直线，把所有样本点（x,y）都串起来，且斜率为正，</t>
  </si>
  <si>
    <t>当R=-1，说明完全负相关，及可以用一条斜率为负的直线把所有点串起来。</t>
  </si>
  <si>
    <t>如果在R=0，则说明X和Y没有线性关系，注意，是没有线性关系，说不定有其他关系。</t>
  </si>
  <si>
    <t>就如同这两个概念的符号表示一样，在数学上可以证明，相关系数R的平方就是判定系数。</t>
  </si>
  <si>
    <t>判定系数R^2来判断回归方程的拟合程度，表示拟合直线能多大程度上反映Y的波动。</t>
  </si>
  <si>
    <t>变量的显著性检验</t>
  </si>
  <si>
    <r>
      <t>还有一点是intercept（截距,也就是Y=aX+b中的那个b）的T检验没有通过，是不显著的，</t>
    </r>
    <r>
      <rPr>
        <sz val="14"/>
        <color rgb="FFFF0000"/>
        <rFont val="Microsoft YaHei"/>
        <family val="2"/>
        <charset val="134"/>
      </rPr>
      <t>一般来说，只要F检验和关键变量的T检验通过了，模型的预测能力就是OK的。</t>
    </r>
  </si>
  <si>
    <t>Significant Test</t>
    <phoneticPr fontId="1" type="noConversion"/>
  </si>
  <si>
    <t>调整R方（Adjusted R-Square）</t>
  </si>
  <si>
    <t>另一个公式  R-squared = 1-   (RSS/（n-p-1)) / (TSS/(n-1))</t>
  </si>
  <si>
    <t>因为在模型中，增加多个变量，即使事实上无关的变量，也会小幅度条R平方的值，当时其是无意义，所有我们调整了下，降低R平方的值。</t>
  </si>
  <si>
    <t>简单地说就是，用r square的时候，不断添加变量能让模型的效果提升，而这种提升是虚假的。</t>
  </si>
  <si>
    <t>利用adjusted r square，能对添加的非显著变量给出惩罚，也就是说随意添加一个变量不一定能让模型拟合度上升</t>
  </si>
  <si>
    <t xml:space="preserve">作者：Jesszen </t>
  </si>
  <si>
    <t xml:space="preserve">原文：https://blog.csdn.net/Jesszen/article/details/81017669 </t>
  </si>
  <si>
    <r>
      <t>SS</t>
    </r>
    <r>
      <rPr>
        <i/>
        <sz val="7.75"/>
        <color theme="1"/>
        <rFont val="MathJax_Math"/>
        <family val="2"/>
      </rPr>
      <t>res</t>
    </r>
    <r>
      <rPr>
        <sz val="11"/>
        <color theme="1"/>
        <rFont val="宋体"/>
        <family val="2"/>
        <charset val="134"/>
        <scheme val="minor"/>
      </rPr>
      <t>一般比</t>
    </r>
    <r>
      <rPr>
        <i/>
        <sz val="13.75"/>
        <color theme="1"/>
        <rFont val="MathJax_Math"/>
        <family val="2"/>
      </rPr>
      <t>SS</t>
    </r>
    <r>
      <rPr>
        <i/>
        <sz val="7.75"/>
        <color theme="1"/>
        <rFont val="MathJax_Math"/>
        <family val="2"/>
      </rPr>
      <t>tot</t>
    </r>
    <r>
      <rPr>
        <sz val="11"/>
        <color theme="1"/>
        <rFont val="宋体"/>
        <family val="2"/>
        <charset val="134"/>
        <scheme val="minor"/>
      </rPr>
      <t>小，结果一般在0-1之间，</t>
    </r>
    <r>
      <rPr>
        <i/>
        <sz val="13.75"/>
        <color theme="1"/>
        <rFont val="MathJax_Math"/>
        <family val="2"/>
      </rPr>
      <t>SS</t>
    </r>
    <r>
      <rPr>
        <i/>
        <sz val="7.75"/>
        <color theme="1"/>
        <rFont val="MathJax_Math"/>
        <family val="2"/>
      </rPr>
      <t>tot</t>
    </r>
    <r>
      <rPr>
        <sz val="11"/>
        <color theme="1"/>
        <rFont val="宋体"/>
        <family val="2"/>
        <charset val="134"/>
        <scheme val="minor"/>
      </rPr>
      <t>在数据确定后始终是固定值，如果估计的越不准确，那么</t>
    </r>
    <r>
      <rPr>
        <i/>
        <sz val="13.75"/>
        <color theme="1"/>
        <rFont val="MathJax_Math"/>
        <family val="2"/>
      </rPr>
      <t>SS</t>
    </r>
    <r>
      <rPr>
        <i/>
        <sz val="7.75"/>
        <color theme="1"/>
        <rFont val="MathJax_Math"/>
        <family val="2"/>
      </rPr>
      <t>res</t>
    </r>
    <r>
      <rPr>
        <sz val="11"/>
        <color theme="1"/>
        <rFont val="宋体"/>
        <family val="2"/>
        <charset val="134"/>
        <scheme val="minor"/>
      </rPr>
      <t>就越大，那么</t>
    </r>
    <r>
      <rPr>
        <i/>
        <sz val="13.75"/>
        <color theme="1"/>
        <rFont val="MathJax_Math"/>
        <family val="2"/>
      </rPr>
      <t>R</t>
    </r>
    <r>
      <rPr>
        <sz val="7.75"/>
        <color theme="1"/>
        <rFont val="MathJax_Main"/>
        <family val="2"/>
      </rPr>
      <t>2</t>
    </r>
    <r>
      <rPr>
        <sz val="11"/>
        <color theme="1"/>
        <rFont val="宋体"/>
        <family val="2"/>
        <charset val="134"/>
        <scheme val="minor"/>
      </rPr>
      <t>就越接近0，所以估计的越准确就越接近1</t>
    </r>
  </si>
  <si>
    <t>Coefficient of determination 决定系数</t>
    <phoneticPr fontId="1" type="noConversion"/>
  </si>
  <si>
    <t>协方差与相关系数</t>
  </si>
  <si>
    <r>
      <t>X和</t>
    </r>
    <r>
      <rPr>
        <i/>
        <sz val="11.2"/>
        <color theme="1"/>
        <rFont val="MathJax_Math"/>
        <family val="2"/>
      </rPr>
      <t>Y</t>
    </r>
  </si>
  <si>
    <t>Y 之间的相关性的指标，定义如下：</t>
  </si>
  <si>
    <r>
      <t>Cov(</t>
    </r>
    <r>
      <rPr>
        <i/>
        <sz val="11.2"/>
        <color theme="1"/>
        <rFont val="MathJax_Math"/>
        <family val="2"/>
      </rPr>
      <t>X</t>
    </r>
    <r>
      <rPr>
        <sz val="11.2"/>
        <color theme="1"/>
        <rFont val="MathJax_Main"/>
        <family val="2"/>
      </rPr>
      <t>,</t>
    </r>
    <r>
      <rPr>
        <i/>
        <sz val="11.2"/>
        <color theme="1"/>
        <rFont val="MathJax_Math"/>
        <family val="2"/>
      </rPr>
      <t>Y</t>
    </r>
    <r>
      <rPr>
        <sz val="11.2"/>
        <color theme="1"/>
        <rFont val="MathJax_Main"/>
        <family val="2"/>
      </rPr>
      <t>)=E[(</t>
    </r>
    <r>
      <rPr>
        <i/>
        <sz val="11.2"/>
        <color theme="1"/>
        <rFont val="MathJax_Math"/>
        <family val="2"/>
      </rPr>
      <t>X</t>
    </r>
    <r>
      <rPr>
        <sz val="11.2"/>
        <color theme="1"/>
        <rFont val="MathJax_Main"/>
        <family val="2"/>
      </rPr>
      <t>−E</t>
    </r>
    <r>
      <rPr>
        <i/>
        <sz val="11.2"/>
        <color theme="1"/>
        <rFont val="MathJax_Math"/>
        <family val="2"/>
      </rPr>
      <t>X</t>
    </r>
    <r>
      <rPr>
        <sz val="11.2"/>
        <color theme="1"/>
        <rFont val="MathJax_Main"/>
        <family val="2"/>
      </rPr>
      <t>)(</t>
    </r>
    <r>
      <rPr>
        <i/>
        <sz val="11.2"/>
        <color theme="1"/>
        <rFont val="MathJax_Math"/>
        <family val="2"/>
      </rPr>
      <t>Y</t>
    </r>
    <r>
      <rPr>
        <sz val="11.2"/>
        <color theme="1"/>
        <rFont val="MathJax_Main"/>
        <family val="2"/>
      </rPr>
      <t>−E</t>
    </r>
    <r>
      <rPr>
        <i/>
        <sz val="11.2"/>
        <color theme="1"/>
        <rFont val="MathJax_Math"/>
        <family val="2"/>
      </rPr>
      <t>Y</t>
    </r>
    <r>
      <rPr>
        <sz val="11.2"/>
        <color theme="1"/>
        <rFont val="MathJax_Main"/>
        <family val="2"/>
      </rPr>
      <t>)]</t>
    </r>
  </si>
  <si>
    <t>Cov(X,Y)=E[(X−EX)(Y−EY)]</t>
  </si>
  <si>
    <t>但是协方差有一个确定：它的值会随着变量量纲的变化而变化（covariance is not scale invariant），所以，这才提出了相关系数的概念：</t>
  </si>
  <si>
    <r>
      <t>r</t>
    </r>
    <r>
      <rPr>
        <sz val="11.2"/>
        <color theme="1"/>
        <rFont val="MathJax_Main"/>
        <family val="2"/>
      </rPr>
      <t>=Corr</t>
    </r>
    <r>
      <rPr>
        <sz val="11.2"/>
        <color theme="1"/>
        <rFont val="MathJax_Size4"/>
        <family val="2"/>
      </rPr>
      <t>(</t>
    </r>
    <r>
      <rPr>
        <i/>
        <sz val="11.2"/>
        <color theme="1"/>
        <rFont val="MathJax_Math"/>
        <family val="2"/>
      </rPr>
      <t>X</t>
    </r>
    <r>
      <rPr>
        <sz val="11.2"/>
        <color theme="1"/>
        <rFont val="MathJax_Main"/>
        <family val="2"/>
      </rPr>
      <t>,</t>
    </r>
    <r>
      <rPr>
        <i/>
        <sz val="11.2"/>
        <color theme="1"/>
        <rFont val="MathJax_Math"/>
        <family val="2"/>
      </rPr>
      <t>Y</t>
    </r>
    <r>
      <rPr>
        <sz val="11.2"/>
        <color theme="1"/>
        <rFont val="MathJax_Size4"/>
        <family val="2"/>
      </rPr>
      <t>)</t>
    </r>
    <r>
      <rPr>
        <sz val="11.2"/>
        <color theme="1"/>
        <rFont val="MathJax_Main"/>
        <family val="2"/>
      </rPr>
      <t>=</t>
    </r>
    <r>
      <rPr>
        <i/>
        <sz val="7.75"/>
        <color theme="1"/>
        <rFont val="MathJax_Math"/>
        <family val="2"/>
      </rPr>
      <t>Cov</t>
    </r>
    <r>
      <rPr>
        <sz val="7.75"/>
        <color theme="1"/>
        <rFont val="MathJax_Main"/>
        <family val="2"/>
      </rPr>
      <t>(</t>
    </r>
    <r>
      <rPr>
        <i/>
        <sz val="7.75"/>
        <color theme="1"/>
        <rFont val="MathJax_Math"/>
        <family val="2"/>
      </rPr>
      <t>X</t>
    </r>
    <r>
      <rPr>
        <sz val="7.75"/>
        <color theme="1"/>
        <rFont val="MathJax_Main"/>
        <family val="2"/>
      </rPr>
      <t>,</t>
    </r>
    <r>
      <rPr>
        <i/>
        <sz val="7.75"/>
        <color theme="1"/>
        <rFont val="MathJax_Math"/>
        <family val="2"/>
      </rPr>
      <t>Y</t>
    </r>
    <r>
      <rPr>
        <sz val="7.75"/>
        <color theme="1"/>
        <rFont val="MathJax_Main"/>
        <family val="2"/>
      </rPr>
      <t>)</t>
    </r>
    <r>
      <rPr>
        <i/>
        <sz val="7.75"/>
        <color theme="1"/>
        <rFont val="MathJax_Math"/>
        <family val="2"/>
      </rPr>
      <t>σ</t>
    </r>
    <r>
      <rPr>
        <i/>
        <sz val="5.5"/>
        <color theme="1"/>
        <rFont val="MathJax_Math"/>
        <family val="2"/>
      </rPr>
      <t>X</t>
    </r>
    <r>
      <rPr>
        <sz val="7.75"/>
        <color theme="1"/>
        <rFont val="MathJax_Main"/>
        <family val="2"/>
      </rPr>
      <t>⋅</t>
    </r>
    <r>
      <rPr>
        <i/>
        <sz val="7.75"/>
        <color theme="1"/>
        <rFont val="MathJax_Math"/>
        <family val="2"/>
      </rPr>
      <t>σ</t>
    </r>
    <r>
      <rPr>
        <i/>
        <sz val="5.5"/>
        <color theme="1"/>
        <rFont val="MathJax_Math"/>
        <family val="2"/>
      </rPr>
      <t>Y</t>
    </r>
    <r>
      <rPr>
        <sz val="11.2"/>
        <color theme="1"/>
        <rFont val="MathJax_Main"/>
        <family val="2"/>
      </rPr>
      <t>=</t>
    </r>
    <r>
      <rPr>
        <sz val="7.75"/>
        <color theme="1"/>
        <rFont val="MathJax_Main"/>
        <family val="2"/>
      </rPr>
      <t>E[(</t>
    </r>
    <r>
      <rPr>
        <i/>
        <sz val="7.75"/>
        <color theme="1"/>
        <rFont val="MathJax_Math"/>
        <family val="2"/>
      </rPr>
      <t>X</t>
    </r>
    <r>
      <rPr>
        <sz val="7.75"/>
        <color theme="1"/>
        <rFont val="MathJax_Main"/>
        <family val="2"/>
      </rPr>
      <t>−E</t>
    </r>
    <r>
      <rPr>
        <i/>
        <sz val="7.75"/>
        <color theme="1"/>
        <rFont val="MathJax_Math"/>
        <family val="2"/>
      </rPr>
      <t>X</t>
    </r>
    <r>
      <rPr>
        <sz val="7.75"/>
        <color theme="1"/>
        <rFont val="MathJax_Main"/>
        <family val="2"/>
      </rPr>
      <t>)(</t>
    </r>
    <r>
      <rPr>
        <i/>
        <sz val="7.75"/>
        <color theme="1"/>
        <rFont val="MathJax_Math"/>
        <family val="2"/>
      </rPr>
      <t>Y</t>
    </r>
    <r>
      <rPr>
        <sz val="7.75"/>
        <color theme="1"/>
        <rFont val="MathJax_Main"/>
        <family val="2"/>
      </rPr>
      <t>−E</t>
    </r>
    <r>
      <rPr>
        <i/>
        <sz val="7.75"/>
        <color theme="1"/>
        <rFont val="MathJax_Math"/>
        <family val="2"/>
      </rPr>
      <t>Y</t>
    </r>
    <r>
      <rPr>
        <sz val="7.75"/>
        <color theme="1"/>
        <rFont val="MathJax_Main"/>
        <family val="2"/>
      </rPr>
      <t>)]E[</t>
    </r>
    <r>
      <rPr>
        <i/>
        <sz val="7.75"/>
        <color theme="1"/>
        <rFont val="MathJax_Math"/>
        <family val="2"/>
      </rPr>
      <t>X</t>
    </r>
    <r>
      <rPr>
        <sz val="7.75"/>
        <color theme="1"/>
        <rFont val="MathJax_Main"/>
        <family val="2"/>
      </rPr>
      <t>−E</t>
    </r>
    <r>
      <rPr>
        <i/>
        <sz val="7.75"/>
        <color theme="1"/>
        <rFont val="MathJax_Math"/>
        <family val="2"/>
      </rPr>
      <t>X</t>
    </r>
    <r>
      <rPr>
        <sz val="7.75"/>
        <color theme="1"/>
        <rFont val="MathJax_Main"/>
        <family val="2"/>
      </rPr>
      <t>]</t>
    </r>
    <r>
      <rPr>
        <sz val="5.5"/>
        <color theme="1"/>
        <rFont val="MathJax_Main"/>
        <family val="2"/>
      </rPr>
      <t>2</t>
    </r>
    <r>
      <rPr>
        <sz val="7.75"/>
        <color theme="1"/>
        <rFont val="MathJax_Size2"/>
        <family val="2"/>
      </rPr>
      <t>√</t>
    </r>
    <r>
      <rPr>
        <sz val="7.75"/>
        <color theme="1"/>
        <rFont val="MathJax_Main"/>
        <family val="2"/>
      </rPr>
      <t>E[</t>
    </r>
    <r>
      <rPr>
        <i/>
        <sz val="7.75"/>
        <color theme="1"/>
        <rFont val="MathJax_Math"/>
        <family val="2"/>
      </rPr>
      <t>Y</t>
    </r>
    <r>
      <rPr>
        <sz val="7.75"/>
        <color theme="1"/>
        <rFont val="MathJax_Main"/>
        <family val="2"/>
      </rPr>
      <t>−E</t>
    </r>
    <r>
      <rPr>
        <i/>
        <sz val="7.75"/>
        <color theme="1"/>
        <rFont val="MathJax_Math"/>
        <family val="2"/>
      </rPr>
      <t>Y</t>
    </r>
    <r>
      <rPr>
        <sz val="7.75"/>
        <color theme="1"/>
        <rFont val="MathJax_Main"/>
        <family val="2"/>
      </rPr>
      <t>]</t>
    </r>
    <r>
      <rPr>
        <sz val="5.5"/>
        <color theme="1"/>
        <rFont val="MathJax_Main"/>
        <family val="2"/>
      </rPr>
      <t>2</t>
    </r>
    <r>
      <rPr>
        <sz val="7.75"/>
        <color theme="1"/>
        <rFont val="MathJax_Size2"/>
        <family val="2"/>
      </rPr>
      <t>√</t>
    </r>
  </si>
  <si>
    <t>r=Corr(X,Y)=σX​⋅σY​Cov(X,Y)​=E[X−EX]2​E[Y−EY]2</t>
  </si>
  <si>
    <t>​E[(X−EX)(Y−EY)]​</t>
  </si>
  <si>
    <t>对于相关系数，我们需要注意：</t>
  </si>
  <si>
    <r>
      <t>1. 相关系数是用于描述两个变量</t>
    </r>
    <r>
      <rPr>
        <i/>
        <sz val="11"/>
        <color theme="1"/>
        <rFont val="宋体"/>
        <family val="3"/>
        <charset val="134"/>
        <scheme val="minor"/>
      </rPr>
      <t>线性</t>
    </r>
    <r>
      <rPr>
        <sz val="11"/>
        <color theme="1"/>
        <rFont val="宋体"/>
        <family val="2"/>
        <charset val="134"/>
        <scheme val="minor"/>
      </rPr>
      <t>相关程度的，如果</t>
    </r>
    <r>
      <rPr>
        <i/>
        <sz val="11.2"/>
        <color theme="1"/>
        <rFont val="MathJax_Math"/>
        <family val="2"/>
      </rPr>
      <t>r</t>
    </r>
    <r>
      <rPr>
        <sz val="11.2"/>
        <color theme="1"/>
        <rFont val="MathJax_Main"/>
        <family val="2"/>
      </rPr>
      <t>&gt;0</t>
    </r>
  </si>
  <si>
    <r>
      <t>r&gt;0，呈正相关；如果</t>
    </r>
    <r>
      <rPr>
        <i/>
        <sz val="11.2"/>
        <color theme="1"/>
        <rFont val="MathJax_Math"/>
        <family val="2"/>
      </rPr>
      <t>r</t>
    </r>
    <r>
      <rPr>
        <sz val="11.2"/>
        <color theme="1"/>
        <rFont val="MathJax_Main"/>
        <family val="2"/>
      </rPr>
      <t>=0</t>
    </r>
    <r>
      <rPr>
        <sz val="11"/>
        <color theme="1"/>
        <rFont val="宋体"/>
        <family val="2"/>
        <charset val="134"/>
        <scheme val="minor"/>
      </rPr>
      <t>r=0，不相关；如果</t>
    </r>
    <r>
      <rPr>
        <i/>
        <sz val="11.2"/>
        <color theme="1"/>
        <rFont val="MathJax_Math"/>
        <family val="2"/>
      </rPr>
      <t>r</t>
    </r>
    <r>
      <rPr>
        <sz val="11.2"/>
        <color theme="1"/>
        <rFont val="MathJax_Main"/>
        <family val="2"/>
      </rPr>
      <t>&amp;lt;0</t>
    </r>
  </si>
  <si>
    <t>r&lt;0，呈负相关。</t>
  </si>
  <si>
    <r>
      <t>如果我们将</t>
    </r>
    <r>
      <rPr>
        <i/>
        <sz val="11.2"/>
        <color theme="1"/>
        <rFont val="MathJax_Math"/>
        <family val="2"/>
      </rPr>
      <t>X</t>
    </r>
    <r>
      <rPr>
        <sz val="11.2"/>
        <color theme="1"/>
        <rFont val="MathJax_Main"/>
        <family val="2"/>
      </rPr>
      <t>−E</t>
    </r>
    <r>
      <rPr>
        <i/>
        <sz val="11.2"/>
        <color theme="1"/>
        <rFont val="MathJax_Math"/>
        <family val="2"/>
      </rPr>
      <t>X</t>
    </r>
  </si>
  <si>
    <r>
      <t>X−EX和</t>
    </r>
    <r>
      <rPr>
        <i/>
        <sz val="11.2"/>
        <color theme="1"/>
        <rFont val="MathJax_Math"/>
        <family val="2"/>
      </rPr>
      <t>Y</t>
    </r>
    <r>
      <rPr>
        <sz val="11.2"/>
        <color theme="1"/>
        <rFont val="MathJax_Main"/>
        <family val="2"/>
      </rPr>
      <t>−E</t>
    </r>
    <r>
      <rPr>
        <i/>
        <sz val="11.2"/>
        <color theme="1"/>
        <rFont val="MathJax_Math"/>
        <family val="2"/>
      </rPr>
      <t>Y</t>
    </r>
    <r>
      <rPr>
        <sz val="11"/>
        <color theme="1"/>
        <rFont val="宋体"/>
        <family val="2"/>
        <charset val="134"/>
        <scheme val="minor"/>
      </rPr>
      <t>Y−EY看成两个向量的话，那</t>
    </r>
    <r>
      <rPr>
        <i/>
        <sz val="11.2"/>
        <color theme="1"/>
        <rFont val="MathJax_Math"/>
        <family val="2"/>
      </rPr>
      <t>r</t>
    </r>
    <r>
      <rPr>
        <sz val="11"/>
        <color theme="1"/>
        <rFont val="宋体"/>
        <family val="2"/>
        <charset val="134"/>
        <scheme val="minor"/>
      </rPr>
      <t>r刚好表示的是这两个向量夹角的余弦值，这也就解释了为什么</t>
    </r>
    <r>
      <rPr>
        <i/>
        <sz val="11.2"/>
        <color theme="1"/>
        <rFont val="MathJax_Math"/>
        <family val="2"/>
      </rPr>
      <t>r</t>
    </r>
  </si>
  <si>
    <t>r的值域是[-1, 1]。</t>
  </si>
  <si>
    <r>
      <t>相关系数对变量的平移和缩放（线性变换）保持不变（Correlation is invariant to scaling and shift，不知道中文该如何准确表达，😅）。比如</t>
    </r>
    <r>
      <rPr>
        <sz val="11.2"/>
        <color theme="1"/>
        <rFont val="MathJax_Main"/>
        <family val="2"/>
      </rPr>
      <t>Corr(</t>
    </r>
    <r>
      <rPr>
        <i/>
        <sz val="11.2"/>
        <color theme="1"/>
        <rFont val="MathJax_Math"/>
        <family val="2"/>
      </rPr>
      <t>X</t>
    </r>
    <r>
      <rPr>
        <sz val="11.2"/>
        <color theme="1"/>
        <rFont val="MathJax_Main"/>
        <family val="2"/>
      </rPr>
      <t>,</t>
    </r>
    <r>
      <rPr>
        <i/>
        <sz val="11.2"/>
        <color theme="1"/>
        <rFont val="MathJax_Math"/>
        <family val="2"/>
      </rPr>
      <t>Y</t>
    </r>
    <r>
      <rPr>
        <sz val="11.2"/>
        <color theme="1"/>
        <rFont val="MathJax_Main"/>
        <family val="2"/>
      </rPr>
      <t>)=Corr(</t>
    </r>
    <r>
      <rPr>
        <i/>
        <sz val="11.2"/>
        <color theme="1"/>
        <rFont val="MathJax_Math"/>
        <family val="2"/>
      </rPr>
      <t>aX</t>
    </r>
    <r>
      <rPr>
        <sz val="11.2"/>
        <color theme="1"/>
        <rFont val="MathJax_Main"/>
        <family val="2"/>
      </rPr>
      <t>+</t>
    </r>
    <r>
      <rPr>
        <i/>
        <sz val="11.2"/>
        <color theme="1"/>
        <rFont val="MathJax_Math"/>
        <family val="2"/>
      </rPr>
      <t>b</t>
    </r>
    <r>
      <rPr>
        <sz val="11.2"/>
        <color theme="1"/>
        <rFont val="MathJax_Main"/>
        <family val="2"/>
      </rPr>
      <t>,</t>
    </r>
    <r>
      <rPr>
        <i/>
        <sz val="11.2"/>
        <color theme="1"/>
        <rFont val="MathJax_Math"/>
        <family val="2"/>
      </rPr>
      <t>Y</t>
    </r>
    <r>
      <rPr>
        <sz val="11.2"/>
        <color theme="1"/>
        <rFont val="MathJax_Main"/>
        <family val="2"/>
      </rPr>
      <t>)</t>
    </r>
  </si>
  <si>
    <t>Corr(X,Y)=Corr(aX+b,Y)恒成立。</t>
  </si>
  <si>
    <t>https://www.displayr.com/8-tips-for-interpreting-r-squared/</t>
    <phoneticPr fontId="1" type="noConversion"/>
  </si>
  <si>
    <r>
      <t>r-squared, R-square, </t>
    </r>
    <r>
      <rPr>
        <sz val="11"/>
        <color theme="1"/>
        <rFont val="宋体"/>
        <family val="2"/>
        <charset val="134"/>
        <scheme val="minor"/>
      </rPr>
      <t>the </t>
    </r>
    <r>
      <rPr>
        <i/>
        <sz val="11"/>
        <color theme="1"/>
        <rFont val="宋体"/>
        <family val="3"/>
        <charset val="134"/>
        <scheme val="minor"/>
      </rPr>
      <t>coefficient of determination, variance explained</t>
    </r>
    <r>
      <rPr>
        <sz val="11"/>
        <color theme="1"/>
        <rFont val="宋体"/>
        <family val="2"/>
        <charset val="134"/>
        <scheme val="minor"/>
      </rPr>
      <t>, </t>
    </r>
    <r>
      <rPr>
        <sz val="11"/>
        <color rgb="FFFF0000"/>
        <rFont val="宋体"/>
        <family val="3"/>
        <charset val="134"/>
        <scheme val="minor"/>
      </rPr>
      <t>the </t>
    </r>
    <r>
      <rPr>
        <i/>
        <sz val="11"/>
        <color rgb="FFFF0000"/>
        <rFont val="宋体"/>
        <family val="3"/>
        <charset val="134"/>
        <scheme val="minor"/>
      </rPr>
      <t>squared correlation, r</t>
    </r>
    <r>
      <rPr>
        <i/>
        <vertAlign val="superscript"/>
        <sz val="11"/>
        <color rgb="FFFF0000"/>
        <rFont val="宋体"/>
        <family val="3"/>
        <charset val="134"/>
        <scheme val="minor"/>
      </rPr>
      <t>2</t>
    </r>
    <r>
      <rPr>
        <sz val="11"/>
        <color rgb="FFFF0000"/>
        <rFont val="宋体"/>
        <family val="3"/>
        <charset val="134"/>
        <scheme val="minor"/>
      </rPr>
      <t>,</t>
    </r>
    <r>
      <rPr>
        <sz val="11"/>
        <color theme="1"/>
        <rFont val="宋体"/>
        <family val="2"/>
        <charset val="134"/>
        <scheme val="minor"/>
      </rPr>
      <t xml:space="preserve"> and </t>
    </r>
    <r>
      <rPr>
        <i/>
        <sz val="11"/>
        <color theme="1"/>
        <rFont val="宋体"/>
        <family val="3"/>
        <charset val="134"/>
        <scheme val="minor"/>
      </rPr>
      <t>R</t>
    </r>
    <r>
      <rPr>
        <i/>
        <vertAlign val="superscript"/>
        <sz val="11"/>
        <color theme="1"/>
        <rFont val="宋体"/>
        <family val="3"/>
        <charset val="134"/>
        <scheme val="minor"/>
      </rPr>
      <t>2</t>
    </r>
    <r>
      <rPr>
        <sz val="11"/>
        <color theme="1"/>
        <rFont val="宋体"/>
        <family val="2"/>
        <charset val="134"/>
        <scheme val="minor"/>
      </rPr>
      <t>.</t>
    </r>
    <phoneticPr fontId="1" type="noConversion"/>
  </si>
  <si>
    <t>http://blog.minitab.com/blog/adventures-in-statistics-2/regression-analysis-how-do-i-interpret-r-squared-and-assess-the-goodness-of-fit</t>
    <phoneticPr fontId="1" type="noConversion"/>
  </si>
  <si>
    <t>Key Limitations of R-squared</t>
  </si>
  <si>
    <r>
      <t>R-squared </t>
    </r>
    <r>
      <rPr>
        <i/>
        <sz val="11"/>
        <color theme="1"/>
        <rFont val="宋体"/>
        <family val="3"/>
        <charset val="134"/>
        <scheme val="minor"/>
      </rPr>
      <t>cannot</t>
    </r>
    <r>
      <rPr>
        <sz val="11"/>
        <color theme="1"/>
        <rFont val="宋体"/>
        <family val="2"/>
        <charset val="134"/>
        <scheme val="minor"/>
      </rPr>
      <t> determine whether the coefficient estimates and predictions are biased, which is why you must assess the residual plots.</t>
    </r>
  </si>
  <si>
    <t>R-squared does not indicate whether a regression model is adequate. You can have a low R-squared value for a good model, or a high R-squared value for a model that does not fit the data!</t>
  </si>
  <si>
    <t>Are Low R-squared Values Inherently Bad?</t>
  </si>
  <si>
    <t>No! There are two major reasons why it can be just fine to have low R-squared values.</t>
  </si>
  <si>
    <t>In some fields, it is entirely expected that your R-squared values will be low. For example, any field that attempts to predict human behavior, such as psychology, typically has R-squared values lower than 50%. Humans are simply harder to predict than, say, physical processes.</t>
  </si>
  <si>
    <t>Furthermore, if your R-squared value is low but you have statistically significant predictors, you can still draw important conclusions about how changes in the predictor values are associated with changes in the response value. Regardless of the R-squared, the significant coefficients still represent the mean change in the response for one unit of change in the predictor while holding other predictors in the model constant. Obviously, this type of information can be extremely valuable.</t>
  </si>
  <si>
    <t>See a graphical illustration of why a low R-squared doesn't affect the interpretation of significant variables.</t>
  </si>
  <si>
    <t>A low R-squared is most problematic when you want to produce predictions that are reasonably precise (have a small enough prediction interval). How high should the R-squared be for prediction? Well, that depends on your requirements for the width of a prediction interval and how much variability is present in your data. While a high R-squared is required for precise predictions, it’s not sufficient by itself, as we shall see.</t>
  </si>
  <si>
    <t>Are High R-squared Values Inherently Good?</t>
  </si>
  <si>
    <t>he fitted line plot shows that these data follow a nice tight function and the R-squared is 98.5%, which sounds great. However, look closer to see how the regression line systematically over and under-predicts the data (bias) at different points along the curve. You can also see patterns in the Residuals versus Fits plot, rather than the randomness that you want to see. This indicates a bad fit, and serves as a reminder as to why you should always check the residual plots.</t>
  </si>
  <si>
    <t>This example comes from my post about choosing between linear and nonlinear regression. In this case, the answer is to use nonlinear regression because linear models are unable to fit the specific curve that these data follow.</t>
  </si>
  <si>
    <t>However, similar biases can occur when your linear model is missing important predictors, polynomial terms, and interaction terms. Statisticians call this specification bias, and it is caused by an underspecified model. For this type of bias, you can fix the residuals by adding the proper terms to the model.</t>
  </si>
  <si>
    <t>For more information about how a high R-squared is not always good a thing, read my post Five Reasons Why Your R-squared Can Be Too High.</t>
  </si>
  <si>
    <r>
      <t>No! A high R-squared does not necessarily indicate that the model has a good fit. That might be a surprise, but look at the fitted line plot and</t>
    </r>
    <r>
      <rPr>
        <sz val="11"/>
        <color rgb="FFFF0000"/>
        <rFont val="宋体"/>
        <family val="3"/>
        <charset val="134"/>
        <scheme val="minor"/>
      </rPr>
      <t xml:space="preserve"> residual plot</t>
    </r>
    <r>
      <rPr>
        <sz val="11"/>
        <color theme="1"/>
        <rFont val="宋体"/>
        <family val="2"/>
        <charset val="134"/>
        <scheme val="minor"/>
      </rPr>
      <t xml:space="preserve"> below. The fitted line plot displays the relationship between semiconductor electron mobility and the natural log of the density for real experimental data.</t>
    </r>
    <phoneticPr fontId="1" type="noConversion"/>
  </si>
  <si>
    <t>1. 相关系数（R）</t>
  </si>
  <si>
    <t>定义：变量之间线性相关的度量。分三种，spearman, pearson, kendall</t>
  </si>
  <si>
    <t>公式：</t>
  </si>
  <si>
    <t>image.png</t>
  </si>
  <si>
    <t>解释：自变量X和因变量Y的协方差/标准差的乘积。</t>
  </si>
  <si>
    <t>* 协方差：两个变量变化是同方向的还是异方向的。X高Y也高，协方差就是正，相反，则是负。</t>
  </si>
  <si>
    <t>* 为什么要除标准差：标准化。即消除了X和Y自身变化的影响，只讨论两者之间关系。</t>
  </si>
  <si>
    <t>* 因此，相关系数是一种特殊的协方差。</t>
  </si>
  <si>
    <t>作者：PriscillaBai</t>
  </si>
  <si>
    <t>链接：https://www.jianshu.com/p/8aefd78be186</t>
  </si>
  <si>
    <t>来源：简书</t>
  </si>
  <si>
    <t>简书著作权归作者所有，任何形式的转载都请联系作者获得授权并注明出处。</t>
  </si>
  <si>
    <t>rho(p)</t>
    <phoneticPr fontId="1" type="noConversion"/>
  </si>
  <si>
    <t>线性回归模型的基本假定</t>
    <phoneticPr fontId="1" type="noConversion"/>
  </si>
  <si>
    <r>
      <t>假设1</t>
    </r>
    <r>
      <rPr>
        <sz val="11"/>
        <color theme="1"/>
        <rFont val="宋体"/>
        <family val="3"/>
        <charset val="134"/>
        <scheme val="minor"/>
      </rPr>
      <t>：回归模型是正确设定的。</t>
    </r>
    <phoneticPr fontId="1" type="noConversion"/>
  </si>
  <si>
    <t>样本方差的极限为非零的有限常数的假设，则旨在排除时间序列数据出现持续上升或下降的变量作为解释变量，因为这类数据不仅使大样本统计推断变得无效，而且往往产生所谓的伪回归问题（spurious regression problem）。</t>
  </si>
  <si>
    <r>
      <t>假设3</t>
    </r>
    <r>
      <rPr>
        <sz val="11"/>
        <color theme="1"/>
        <rFont val="宋体"/>
        <family val="3"/>
        <charset val="134"/>
        <scheme val="minor"/>
      </rPr>
      <t>：解释变量</t>
    </r>
    <r>
      <rPr>
        <sz val="11"/>
        <color theme="1"/>
        <rFont val="宋体"/>
        <family val="2"/>
        <charset val="134"/>
        <scheme val="minor"/>
      </rPr>
      <t>X</t>
    </r>
    <r>
      <rPr>
        <sz val="11"/>
        <color theme="1"/>
        <rFont val="宋体"/>
        <family val="3"/>
        <charset val="134"/>
        <scheme val="minor"/>
      </rPr>
      <t>在所抽取的样本中具有变异性，</t>
    </r>
    <r>
      <rPr>
        <sz val="11"/>
        <color theme="1"/>
        <rFont val="宋体"/>
        <family val="2"/>
        <charset val="134"/>
        <scheme val="minor"/>
      </rPr>
      <t>x</t>
    </r>
    <r>
      <rPr>
        <sz val="11"/>
        <color theme="1"/>
        <rFont val="宋体"/>
        <family val="3"/>
        <charset val="134"/>
        <scheme val="minor"/>
      </rPr>
      <t>而且随着样本容量的无限增加，解释变量</t>
    </r>
    <r>
      <rPr>
        <sz val="11"/>
        <color theme="1"/>
        <rFont val="宋体"/>
        <family val="2"/>
        <charset val="134"/>
        <scheme val="minor"/>
      </rPr>
      <t>X</t>
    </r>
    <r>
      <rPr>
        <sz val="11"/>
        <color theme="1"/>
        <rFont val="宋体"/>
        <family val="3"/>
        <charset val="134"/>
        <scheme val="minor"/>
      </rPr>
      <t>的样本方差趋于一个非零的有限常数。</t>
    </r>
    <phoneticPr fontId="1" type="noConversion"/>
  </si>
  <si>
    <t>假设6：随机误差项服从零均值、同方差的正态分布。（决定了损失函数的形式）</t>
    <phoneticPr fontId="1" type="noConversion"/>
  </si>
  <si>
    <r>
      <t>称模型没有设定偏误（specification error）:
（1</t>
    </r>
    <r>
      <rPr>
        <sz val="11"/>
        <color theme="1"/>
        <rFont val="宋体"/>
        <family val="3"/>
        <charset val="134"/>
        <scheme val="minor"/>
      </rPr>
      <t>）模型选择了正确的变量；（</t>
    </r>
    <r>
      <rPr>
        <sz val="11"/>
        <color theme="1"/>
        <rFont val="宋体"/>
        <family val="2"/>
        <charset val="134"/>
        <scheme val="minor"/>
      </rPr>
      <t>2</t>
    </r>
    <r>
      <rPr>
        <sz val="11"/>
        <color theme="1"/>
        <rFont val="宋体"/>
        <family val="3"/>
        <charset val="134"/>
        <scheme val="minor"/>
      </rPr>
      <t>）模型选择了正确的函数形式</t>
    </r>
    <phoneticPr fontId="1" type="noConversion"/>
  </si>
  <si>
    <t>1.最小二乘法</t>
    <phoneticPr fontId="1" type="noConversion"/>
  </si>
  <si>
    <t>线性回归模型的参数估计</t>
    <phoneticPr fontId="1" type="noConversion"/>
  </si>
  <si>
    <t>线性回归模型的参数估计方法包括：最小二乘法、最大似然法、矩估计等。</t>
    <phoneticPr fontId="1" type="noConversion"/>
  </si>
  <si>
    <r>
      <t>在估计的参数（常数项和自变量的系数）的方差表达式中，都含有随机干扰项的方差</t>
    </r>
    <r>
      <rPr>
        <sz val="11"/>
        <color theme="1"/>
        <rFont val="宋体"/>
        <family val="2"/>
        <charset val="134"/>
        <scheme val="minor"/>
      </rPr>
      <t>sigma</t>
    </r>
    <r>
      <rPr>
        <vertAlign val="superscript"/>
        <sz val="11"/>
        <color theme="1"/>
        <rFont val="宋体"/>
        <family val="3"/>
        <charset val="134"/>
        <scheme val="minor"/>
      </rPr>
      <t>2</t>
    </r>
    <r>
      <rPr>
        <sz val="11"/>
        <color theme="1"/>
        <rFont val="宋体"/>
        <family val="3"/>
        <charset val="134"/>
        <scheme val="minor"/>
      </rPr>
      <t>。由于随机干扰项的方差实际上是未知的，因此参数的方差实际上无法计算，这就需要对其进行估计。由于随机干扰项不可观测，只能从随机干扰项的估计（残差）来对总体方差进行估计。（参考：</t>
    </r>
    <r>
      <rPr>
        <sz val="11"/>
        <color rgb="FFFF0000"/>
        <rFont val="宋体"/>
        <family val="3"/>
        <charset val="134"/>
        <scheme val="minor"/>
      </rPr>
      <t>李子奈，计量经济学</t>
    </r>
    <r>
      <rPr>
        <sz val="11"/>
        <color theme="1"/>
        <rFont val="宋体"/>
        <family val="3"/>
        <charset val="134"/>
        <scheme val="minor"/>
      </rPr>
      <t>）可以证明：</t>
    </r>
    <phoneticPr fontId="1" type="noConversion"/>
  </si>
  <si>
    <r>
      <t>我们在线性回归中要求得最佳拟合直线</t>
    </r>
    <r>
      <rPr>
        <i/>
        <sz val="13.75"/>
        <color theme="1"/>
        <rFont val="MathJax_Math"/>
        <family val="2"/>
      </rPr>
      <t>y</t>
    </r>
    <r>
      <rPr>
        <sz val="13.75"/>
        <color theme="1"/>
        <rFont val="MathJax_Main"/>
        <family val="2"/>
      </rPr>
      <t>ˆ</t>
    </r>
    <r>
      <rPr>
        <i/>
        <sz val="7.75"/>
        <color theme="1"/>
        <rFont val="MathJax_Math"/>
        <family val="2"/>
      </rPr>
      <t>i</t>
    </r>
    <r>
      <rPr>
        <sz val="13.75"/>
        <color theme="1"/>
        <rFont val="MathJax_Main"/>
        <family val="2"/>
      </rPr>
      <t>=</t>
    </r>
    <r>
      <rPr>
        <i/>
        <sz val="13.75"/>
        <color theme="1"/>
        <rFont val="MathJax_Math"/>
        <family val="2"/>
      </rPr>
      <t>θ</t>
    </r>
    <r>
      <rPr>
        <sz val="7.75"/>
        <color theme="1"/>
        <rFont val="MathJax_Main"/>
        <family val="2"/>
      </rPr>
      <t>0</t>
    </r>
    <r>
      <rPr>
        <sz val="13.75"/>
        <color theme="1"/>
        <rFont val="MathJax_Main"/>
        <family val="2"/>
      </rPr>
      <t>+</t>
    </r>
    <r>
      <rPr>
        <i/>
        <sz val="13.75"/>
        <color theme="1"/>
        <rFont val="MathJax_Math"/>
        <family val="2"/>
      </rPr>
      <t>θ</t>
    </r>
    <r>
      <rPr>
        <sz val="7.75"/>
        <color theme="1"/>
        <rFont val="MathJax_Main"/>
        <family val="2"/>
      </rPr>
      <t>1</t>
    </r>
    <r>
      <rPr>
        <sz val="13.75"/>
        <color theme="1"/>
        <rFont val="MathJax_Main"/>
        <family val="2"/>
      </rPr>
      <t>∙</t>
    </r>
    <r>
      <rPr>
        <i/>
        <sz val="13.75"/>
        <color theme="1"/>
        <rFont val="MathJax_Math"/>
        <family val="2"/>
      </rPr>
      <t>x</t>
    </r>
    <r>
      <rPr>
        <i/>
        <sz val="7.75"/>
        <color theme="1"/>
        <rFont val="MathJax_Math"/>
        <family val="2"/>
      </rPr>
      <t>i</t>
    </r>
    <r>
      <rPr>
        <sz val="11"/>
        <color theme="1"/>
        <rFont val="宋体"/>
        <family val="2"/>
        <charset val="134"/>
        <scheme val="minor"/>
      </rPr>
      <t>，实质上是求预估值</t>
    </r>
    <r>
      <rPr>
        <i/>
        <sz val="13.75"/>
        <color theme="1"/>
        <rFont val="MathJax_Math"/>
        <family val="2"/>
      </rPr>
      <t>y</t>
    </r>
    <r>
      <rPr>
        <sz val="13.75"/>
        <color theme="1"/>
        <rFont val="MathJax_Main"/>
        <family val="2"/>
      </rPr>
      <t>ˆ</t>
    </r>
    <r>
      <rPr>
        <i/>
        <sz val="7.75"/>
        <color theme="1"/>
        <rFont val="MathJax_Math"/>
        <family val="2"/>
      </rPr>
      <t>i</t>
    </r>
    <r>
      <rPr>
        <sz val="11"/>
        <color theme="1"/>
        <rFont val="宋体"/>
        <family val="2"/>
        <charset val="134"/>
        <scheme val="minor"/>
      </rPr>
      <t>与观测值</t>
    </r>
    <r>
      <rPr>
        <i/>
        <sz val="13.75"/>
        <color theme="1"/>
        <rFont val="MathJax_Math"/>
        <family val="2"/>
      </rPr>
      <t>y</t>
    </r>
    <r>
      <rPr>
        <i/>
        <sz val="7.75"/>
        <color theme="1"/>
        <rFont val="MathJax_Math"/>
        <family val="2"/>
      </rPr>
      <t>i</t>
    </r>
    <r>
      <rPr>
        <sz val="11"/>
        <color theme="1"/>
        <rFont val="宋体"/>
        <family val="2"/>
        <charset val="134"/>
        <scheme val="minor"/>
      </rPr>
      <t>之间的误差</t>
    </r>
    <r>
      <rPr>
        <i/>
        <sz val="13.75"/>
        <color theme="1"/>
        <rFont val="MathJax_Math"/>
        <family val="2"/>
      </rPr>
      <t>ε</t>
    </r>
    <r>
      <rPr>
        <i/>
        <sz val="7.75"/>
        <color theme="1"/>
        <rFont val="MathJax_Math"/>
        <family val="2"/>
      </rPr>
      <t>i</t>
    </r>
    <r>
      <rPr>
        <sz val="11"/>
        <color theme="1"/>
        <rFont val="宋体"/>
        <family val="2"/>
        <charset val="134"/>
        <scheme val="minor"/>
      </rPr>
      <t>最小（最好是没有误差）的情况下</t>
    </r>
    <r>
      <rPr>
        <i/>
        <sz val="13.75"/>
        <color theme="1"/>
        <rFont val="MathJax_Math"/>
        <family val="2"/>
      </rPr>
      <t>θ</t>
    </r>
    <r>
      <rPr>
        <sz val="11"/>
        <color theme="1"/>
        <rFont val="宋体"/>
        <family val="2"/>
        <charset val="134"/>
        <scheme val="minor"/>
      </rPr>
      <t>的值。</t>
    </r>
    <phoneticPr fontId="1" type="noConversion"/>
  </si>
  <si>
    <t>而前面提到过，ε是服从参数(u,σ2)的正态分布，那最好是均值u和方差σ趋近于0或越小越好。即:</t>
  </si>
  <si>
    <t>而在大样本性质中，由于问题较为复杂，人们更多地关注一致性。</t>
    <phoneticPr fontId="1" type="noConversion"/>
  </si>
  <si>
    <t>从估计量统计性质的角度看，无偏性与有效性是小样本性质中最为重要的两个性质，线性性并不是必须的；</t>
    <phoneticPr fontId="1" type="noConversion"/>
  </si>
  <si>
    <t>普通最小二乘法具有线性性、无偏性和有效性，是最佳线性无偏估计量</t>
    <phoneticPr fontId="1" type="noConversion"/>
  </si>
  <si>
    <t>这就是著名的高斯-马尔科夫定理（Gauss-Markov theorem）。</t>
  </si>
  <si>
    <r>
      <t>后三个准则称为估计量的无限样本性质或</t>
    </r>
    <r>
      <rPr>
        <b/>
        <sz val="11"/>
        <color theme="1"/>
        <rFont val="宋体"/>
        <family val="3"/>
        <charset val="134"/>
        <scheme val="minor"/>
      </rPr>
      <t>大样本渐进性质</t>
    </r>
    <r>
      <rPr>
        <sz val="11"/>
        <color theme="1"/>
        <rFont val="宋体"/>
        <family val="3"/>
        <charset val="134"/>
        <scheme val="minor"/>
      </rPr>
      <t>（</t>
    </r>
    <r>
      <rPr>
        <sz val="11"/>
        <color theme="1"/>
        <rFont val="宋体"/>
        <family val="2"/>
        <charset val="134"/>
        <scheme val="minor"/>
      </rPr>
      <t>large-sample asymptotic properties</t>
    </r>
    <r>
      <rPr>
        <sz val="11"/>
        <color theme="1"/>
        <rFont val="宋体"/>
        <family val="3"/>
        <charset val="134"/>
        <scheme val="minor"/>
      </rPr>
      <t>）。</t>
    </r>
    <phoneticPr fontId="1" type="noConversion"/>
  </si>
  <si>
    <t>如果有限样本情况下不能满足估计的准则，则应扩大样本容量，考虑参数估计量的大样本性质。</t>
  </si>
  <si>
    <r>
      <t>这里，前三个准则也称作估计量的有限样本性质或小样本性质（</t>
    </r>
    <r>
      <rPr>
        <sz val="11"/>
        <color theme="1"/>
        <rFont val="宋体"/>
        <family val="2"/>
        <charset val="134"/>
        <scheme val="minor"/>
      </rPr>
      <t>small-sample properties</t>
    </r>
    <r>
      <rPr>
        <sz val="11"/>
        <color theme="1"/>
        <rFont val="宋体"/>
        <family val="3"/>
        <charset val="134"/>
        <scheme val="minor"/>
      </rPr>
      <t>）</t>
    </r>
    <r>
      <rPr>
        <sz val="11"/>
        <color theme="1"/>
        <rFont val="宋体"/>
        <family val="2"/>
        <charset val="134"/>
        <scheme val="minor"/>
      </rPr>
      <t>,</t>
    </r>
    <r>
      <rPr>
        <sz val="11"/>
        <color theme="1"/>
        <rFont val="宋体"/>
        <family val="3"/>
        <charset val="134"/>
        <scheme val="minor"/>
      </rPr>
      <t>因为一旦某估计量具有该性质，它是不以样本的大小而改变的。</t>
    </r>
    <phoneticPr fontId="1" type="noConversion"/>
  </si>
  <si>
    <t>拥有这类性质的估计量称为最佳线性无偏估计量（Best Linear Unbiased Estimator，BLUE）。</t>
  </si>
  <si>
    <r>
      <rPr>
        <sz val="10.5"/>
        <color rgb="FF464646"/>
        <rFont val="Times New Roman"/>
        <family val="1"/>
      </rPr>
      <t>T</t>
    </r>
    <r>
      <rPr>
        <sz val="10.5"/>
        <color rgb="FF464646"/>
        <rFont val="宋体"/>
        <family val="3"/>
        <charset val="134"/>
      </rPr>
      <t>检验</t>
    </r>
    <phoneticPr fontId="1" type="noConversion"/>
  </si>
  <si>
    <r>
      <rPr>
        <sz val="10.5"/>
        <color rgb="FF464646"/>
        <rFont val="Times New Roman"/>
        <family val="1"/>
      </rPr>
      <t>F</t>
    </r>
    <r>
      <rPr>
        <sz val="10.5"/>
        <color rgb="FF464646"/>
        <rFont val="宋体"/>
        <family val="3"/>
        <charset val="134"/>
      </rPr>
      <t>检验</t>
    </r>
    <phoneticPr fontId="1" type="noConversion"/>
  </si>
  <si>
    <r>
      <t>T检验是对各个回归系数的检验，绝对值越大，</t>
    </r>
    <r>
      <rPr>
        <sz val="10.5"/>
        <color rgb="FF464646"/>
        <rFont val="Times New Roman"/>
        <family val="1"/>
      </rPr>
      <t>sig</t>
    </r>
    <r>
      <rPr>
        <sz val="10.5"/>
        <color rgb="FF464646"/>
        <rFont val="宋体"/>
        <family val="3"/>
        <charset val="134"/>
      </rPr>
      <t>就越小，</t>
    </r>
    <r>
      <rPr>
        <sz val="10.5"/>
        <color rgb="FF464646"/>
        <rFont val="Times New Roman"/>
        <family val="1"/>
      </rPr>
      <t>sig</t>
    </r>
    <r>
      <rPr>
        <sz val="10.5"/>
        <color rgb="FF464646"/>
        <rFont val="宋体"/>
        <family val="3"/>
        <charset val="134"/>
      </rPr>
      <t>代表</t>
    </r>
    <r>
      <rPr>
        <sz val="10.5"/>
        <color rgb="FF464646"/>
        <rFont val="Times New Roman"/>
        <family val="1"/>
      </rPr>
      <t>t</t>
    </r>
    <r>
      <rPr>
        <sz val="10.5"/>
        <color rgb="FF464646"/>
        <rFont val="宋体"/>
        <family val="3"/>
        <charset val="134"/>
      </rPr>
      <t>检验的显著性，</t>
    </r>
    <phoneticPr fontId="1" type="noConversion"/>
  </si>
  <si>
    <t>在统计学上，sig&lt;0.05一般被认为是系数检验显著，显著的意思就是你的回归系数的绝对值显著大于0，表明自变量可以有效预测因变量的变异，</t>
    <phoneticPr fontId="1" type="noConversion"/>
  </si>
  <si>
    <t>做出这个结论你有5%的可能会犯错误，即有95%的把握结论正确。</t>
  </si>
  <si>
    <r>
      <t>当</t>
    </r>
    <r>
      <rPr>
        <sz val="10.5"/>
        <color rgb="FF464646"/>
        <rFont val="Times New Roman"/>
        <family val="1"/>
      </rPr>
      <t>R</t>
    </r>
    <r>
      <rPr>
        <sz val="10.5"/>
        <color rgb="FF464646"/>
        <rFont val="宋体"/>
        <family val="3"/>
        <charset val="134"/>
      </rPr>
      <t>方越大，</t>
    </r>
    <r>
      <rPr>
        <sz val="10.5"/>
        <color rgb="FF464646"/>
        <rFont val="Times New Roman"/>
        <family val="1"/>
      </rPr>
      <t>F</t>
    </r>
    <r>
      <rPr>
        <sz val="10.5"/>
        <color rgb="FF464646"/>
        <rFont val="宋体"/>
        <family val="3"/>
        <charset val="134"/>
      </rPr>
      <t>值也就越大；当</t>
    </r>
    <r>
      <rPr>
        <sz val="10.5"/>
        <color rgb="FF464646"/>
        <rFont val="Times New Roman"/>
        <family val="1"/>
      </rPr>
      <t>R</t>
    </r>
    <r>
      <rPr>
        <sz val="10.5"/>
        <color rgb="FF464646"/>
        <rFont val="宋体"/>
        <family val="3"/>
        <charset val="134"/>
      </rPr>
      <t>方</t>
    </r>
    <r>
      <rPr>
        <sz val="10.5"/>
        <color rgb="FF464646"/>
        <rFont val="Times New Roman"/>
        <family val="1"/>
      </rPr>
      <t>=1</t>
    </r>
    <r>
      <rPr>
        <sz val="10.5"/>
        <color rgb="FF464646"/>
        <rFont val="宋体"/>
        <family val="3"/>
        <charset val="134"/>
      </rPr>
      <t>时，</t>
    </r>
    <r>
      <rPr>
        <sz val="10.5"/>
        <color rgb="FF464646"/>
        <rFont val="Times New Roman"/>
        <family val="1"/>
      </rPr>
      <t>F</t>
    </r>
    <r>
      <rPr>
        <sz val="10.5"/>
        <color rgb="FF464646"/>
        <rFont val="宋体"/>
        <family val="3"/>
        <charset val="134"/>
      </rPr>
      <t>为无穷大。</t>
    </r>
    <phoneticPr fontId="1" type="noConversion"/>
  </si>
  <si>
    <r>
      <t>T检验的结果看P-value，F检验看Significant F值，</t>
    </r>
    <r>
      <rPr>
        <sz val="11"/>
        <color rgb="FFFF0000"/>
        <rFont val="Microsoft YaHei"/>
        <family val="2"/>
        <charset val="134"/>
      </rPr>
      <t>一般要小于0.05，越小越显著</t>
    </r>
    <phoneticPr fontId="1" type="noConversion"/>
  </si>
  <si>
    <r>
      <t>F检验是对所有回归系数的检验，代表你进行回归的所有自变量的回归系数的一个总体检验，如果</t>
    </r>
    <r>
      <rPr>
        <sz val="10.5"/>
        <color rgb="FF464646"/>
        <rFont val="Times New Roman"/>
        <family val="1"/>
      </rPr>
      <t>sig&lt;0.05,</t>
    </r>
    <r>
      <rPr>
        <sz val="10.5"/>
        <color rgb="FF464646"/>
        <rFont val="宋体"/>
        <family val="3"/>
        <charset val="134"/>
      </rPr>
      <t>说明至少有一个自变量能够有效预测因变量</t>
    </r>
    <phoneticPr fontId="1" type="noConversion"/>
  </si>
  <si>
    <t>变量的显著性检验的思想：</t>
    <phoneticPr fontId="1" type="noConversion"/>
  </si>
  <si>
    <t>Xi参数的实际值做一个假设，然后在这个假设成立的情况下，利用已知的样本信息构造一个符合一定分布的（如正态分布、T分布和F分布）的统计量，然后从理论上计算得到这个统计量的概率，</t>
    <phoneticPr fontId="1" type="noConversion"/>
  </si>
  <si>
    <t>如果概率很低（5%以下），根据“小概率事件在一次实验中不可能发生”的统计学基本原理，现在居然发生了！</t>
    <phoneticPr fontId="1" type="noConversion"/>
  </si>
  <si>
    <t>（因为我们的统计量就是根据已知的样本算出来的，这些已知样本就是一次实验）肯定是最开始的假设有问题，所以就可以拒绝最开始的假设，如果概率不低，那就说明假设没问题。</t>
  </si>
  <si>
    <t>Lets now go step by step to understand the Gradient Descent algorithm:</t>
  </si>
  <si>
    <t>Step 1: Initialize the weights(a &amp; b) with random values and calculate Error (SSE)</t>
  </si>
  <si>
    <t>Step 2: Calculate the gradient i.e. change in SSE when the weights (a &amp; b) are changed by a very small value from their original randomly initialized value. This helps us move the values of a &amp; b in the direction in which SSE is minimized.</t>
  </si>
  <si>
    <t>Step 3: Adjust the weights with the gradients to reach the optimal values where SSE is minimized</t>
  </si>
  <si>
    <t>Step 4: Use the new weights for prediction and to calculate the new SSE</t>
  </si>
  <si>
    <t>Step 5: Repeat steps 2 and 3 till further adjustments to weights doesn’t significantly reduce the Error</t>
  </si>
  <si>
    <t>Size</t>
  </si>
  <si>
    <t>Price</t>
  </si>
  <si>
    <t>Size_min/max</t>
    <phoneticPr fontId="1" type="noConversion"/>
  </si>
  <si>
    <t>Price_min/max</t>
    <phoneticPr fontId="1" type="noConversion"/>
  </si>
  <si>
    <t>a</t>
    <phoneticPr fontId="1" type="noConversion"/>
  </si>
  <si>
    <t>b</t>
    <phoneticPr fontId="1" type="noConversion"/>
  </si>
  <si>
    <t>yp=a+bx</t>
    <phoneticPr fontId="1" type="noConversion"/>
  </si>
  <si>
    <t>Total</t>
    <phoneticPr fontId="1" type="noConversion"/>
  </si>
  <si>
    <t>r</t>
    <phoneticPr fontId="1" type="noConversion"/>
  </si>
  <si>
    <t>a_updated</t>
    <phoneticPr fontId="1" type="noConversion"/>
  </si>
  <si>
    <t>b_updated</t>
    <phoneticPr fontId="1" type="noConversion"/>
  </si>
  <si>
    <t>https://www.kdnuggets.com/2017/04/simple-understand-gradient-descent-algorithm.html</t>
    <phoneticPr fontId="1" type="noConversion"/>
  </si>
  <si>
    <t>a</t>
    <phoneticPr fontId="1" type="noConversion"/>
  </si>
  <si>
    <t>SSE</t>
    <phoneticPr fontId="1" type="noConversion"/>
  </si>
  <si>
    <t xml:space="preserve">bp = </t>
    <phoneticPr fontId="1" type="noConversion"/>
  </si>
  <si>
    <t>xi^2</t>
    <phoneticPr fontId="1" type="noConversion"/>
  </si>
  <si>
    <t xml:space="preserve">ap = </t>
    <phoneticPr fontId="1" type="noConversion"/>
  </si>
  <si>
    <t>xi*yi</t>
    <phoneticPr fontId="1" type="noConversion"/>
  </si>
  <si>
    <t>GAP with Normal Equation</t>
    <phoneticPr fontId="1" type="noConversion"/>
  </si>
  <si>
    <t>SST</t>
    <phoneticPr fontId="1" type="noConversion"/>
  </si>
  <si>
    <t>R^2</t>
    <phoneticPr fontId="1" type="noConversion"/>
  </si>
  <si>
    <t>Learning Result</t>
    <phoneticPr fontId="1" type="noConversion"/>
  </si>
  <si>
    <t xml:space="preserve">ap = </t>
  </si>
  <si>
    <t xml:space="preserve">bp = </t>
  </si>
  <si>
    <t>Result by Normal Equation</t>
    <phoneticPr fontId="1" type="noConversion"/>
  </si>
  <si>
    <t>iterations to go</t>
    <phoneticPr fontId="1" type="noConversion"/>
  </si>
  <si>
    <t>iter</t>
    <phoneticPr fontId="1" type="noConversion"/>
  </si>
  <si>
    <r>
      <rPr>
        <sz val="11"/>
        <color theme="1"/>
        <rFont val="MS Gothic"/>
        <family val="3"/>
        <charset val="128"/>
      </rPr>
      <t>∂</t>
    </r>
    <r>
      <rPr>
        <sz val="11"/>
        <color theme="1"/>
        <rFont val="宋体"/>
        <family val="3"/>
        <charset val="128"/>
      </rPr>
      <t>SSE/</t>
    </r>
    <r>
      <rPr>
        <sz val="11"/>
        <color theme="1"/>
        <rFont val="MS Gothic"/>
        <family val="3"/>
        <charset val="128"/>
      </rPr>
      <t>∂</t>
    </r>
    <r>
      <rPr>
        <sz val="11"/>
        <color theme="1"/>
        <rFont val="宋体"/>
        <family val="3"/>
        <charset val="128"/>
      </rPr>
      <t>a = -(ya - yp)</t>
    </r>
    <phoneticPr fontId="1" type="noConversion"/>
  </si>
  <si>
    <r>
      <rPr>
        <sz val="11"/>
        <color theme="1"/>
        <rFont val="MS Gothic"/>
        <family val="3"/>
        <charset val="128"/>
      </rPr>
      <t>∂</t>
    </r>
    <r>
      <rPr>
        <sz val="11"/>
        <color theme="1"/>
        <rFont val="宋体"/>
        <family val="3"/>
        <charset val="128"/>
      </rPr>
      <t>SSE/</t>
    </r>
    <r>
      <rPr>
        <sz val="11"/>
        <color theme="1"/>
        <rFont val="MS Gothic"/>
        <family val="3"/>
        <charset val="128"/>
      </rPr>
      <t>∂</t>
    </r>
    <r>
      <rPr>
        <sz val="11"/>
        <color theme="1"/>
        <rFont val="宋体"/>
        <family val="3"/>
        <charset val="128"/>
      </rPr>
      <t>b = -(ya - yp)*x</t>
    </r>
    <phoneticPr fontId="1" type="noConversion"/>
  </si>
  <si>
    <t>https://blog.csdn.net/weixin_39910711/article/details/81607386</t>
    <phoneticPr fontId="1" type="noConversion"/>
  </si>
  <si>
    <t>SSE =(1/(2*m))* (ya-yp)^2</t>
    <phoneticPr fontId="1" type="noConversion"/>
  </si>
  <si>
    <t>SST = (1/(2*m))*(ya - yaa)^2</t>
    <phoneticPr fontId="1" type="noConversion"/>
  </si>
  <si>
    <t>SSR = (1/(2*m))*(yp - yaa)^2</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</si>
</sst>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 #,##0.00_ ;_ * \-#,##0.00_ ;_ * &quot;-&quot;??_ ;_ @_ "/>
    <numFmt numFmtId="176" formatCode="_ * #,##0.000_ ;_ * \-#,##0.000_ ;_ * &quot;-&quot;??_ ;_ @_ "/>
    <numFmt numFmtId="177" formatCode="_ * #,##0.0000_ ;_ * \-#,##0.0000_ ;_ * &quot;-&quot;??_ ;_ @_ "/>
    <numFmt numFmtId="178" formatCode="0.0000_);[Red]\(0.0000\)"/>
  </numFmts>
  <fonts count="42">
    <font>
      <sz val="11"/>
      <color theme="1"/>
      <name val="宋体"/>
      <family val="2"/>
      <charset val="134"/>
      <scheme val="minor"/>
    </font>
    <font>
      <sz val="9"/>
      <name val="宋体"/>
      <family val="2"/>
      <charset val="134"/>
      <scheme val="minor"/>
    </font>
    <font>
      <sz val="11"/>
      <color theme="1"/>
      <name val="宋体"/>
      <family val="3"/>
      <charset val="134"/>
      <scheme val="minor"/>
    </font>
    <font>
      <sz val="10.5"/>
      <color theme="1"/>
      <name val="宋体"/>
      <family val="3"/>
      <charset val="134"/>
      <scheme val="minor"/>
    </font>
    <font>
      <sz val="10.5"/>
      <color theme="1"/>
      <name val="Calibri"/>
      <family val="2"/>
    </font>
    <font>
      <b/>
      <sz val="11"/>
      <color theme="1"/>
      <name val="宋体"/>
      <family val="3"/>
      <charset val="134"/>
      <scheme val="minor"/>
    </font>
    <font>
      <sz val="7"/>
      <color theme="1"/>
      <name val="Times New Roman"/>
      <family val="1"/>
    </font>
    <font>
      <vertAlign val="subscript"/>
      <sz val="11"/>
      <color theme="1"/>
      <name val="宋体"/>
      <family val="3"/>
      <charset val="134"/>
      <scheme val="minor"/>
    </font>
    <font>
      <vertAlign val="superscript"/>
      <sz val="11"/>
      <color theme="1"/>
      <name val="宋体"/>
      <family val="3"/>
      <charset val="134"/>
      <scheme val="minor"/>
    </font>
    <font>
      <sz val="11"/>
      <color rgb="FFFF0000"/>
      <name val="宋体"/>
      <family val="3"/>
      <charset val="134"/>
      <scheme val="minor"/>
    </font>
    <font>
      <sz val="11"/>
      <color theme="1"/>
      <name val="Calibri"/>
      <family val="2"/>
    </font>
    <font>
      <vertAlign val="superscript"/>
      <sz val="10"/>
      <color theme="1"/>
      <name val="Calibri"/>
      <family val="2"/>
    </font>
    <font>
      <b/>
      <sz val="11"/>
      <color rgb="FFFF0000"/>
      <name val="宋体"/>
      <family val="3"/>
      <charset val="134"/>
      <scheme val="minor"/>
    </font>
    <font>
      <b/>
      <sz val="11"/>
      <color rgb="FFFF0000"/>
      <name val="Calibri"/>
      <family val="2"/>
    </font>
    <font>
      <b/>
      <vertAlign val="superscript"/>
      <sz val="10"/>
      <color rgb="FFFF0000"/>
      <name val="Calibri"/>
      <family val="2"/>
    </font>
    <font>
      <sz val="11"/>
      <color rgb="FFFF0000"/>
      <name val="宋体"/>
      <family val="2"/>
      <charset val="134"/>
      <scheme val="minor"/>
    </font>
    <font>
      <i/>
      <sz val="13.75"/>
      <color theme="1"/>
      <name val="MathJax_Math"/>
      <family val="2"/>
    </font>
    <font>
      <sz val="13.75"/>
      <color theme="1"/>
      <name val="MathJax_Main"/>
      <family val="2"/>
    </font>
    <font>
      <i/>
      <sz val="7.75"/>
      <color theme="1"/>
      <name val="MathJax_Math"/>
      <family val="2"/>
    </font>
    <font>
      <sz val="7.75"/>
      <color theme="1"/>
      <name val="MathJax_Main"/>
      <family val="2"/>
    </font>
    <font>
      <sz val="13.75"/>
      <color theme="1"/>
      <name val="MathJax_Size1"/>
      <family val="2"/>
    </font>
    <font>
      <sz val="11"/>
      <color theme="1"/>
      <name val="宋体"/>
      <family val="2"/>
      <charset val="134"/>
      <scheme val="minor"/>
    </font>
    <font>
      <sz val="10.5"/>
      <color rgb="FF464646"/>
      <name val="宋体"/>
      <family val="3"/>
      <charset val="134"/>
    </font>
    <font>
      <sz val="10.5"/>
      <color rgb="FF464646"/>
      <name val="Times New Roman"/>
      <family val="1"/>
    </font>
    <font>
      <sz val="11"/>
      <color theme="1"/>
      <name val="Microsoft YaHei"/>
      <family val="2"/>
      <charset val="134"/>
    </font>
    <font>
      <sz val="11"/>
      <color rgb="FFFF0000"/>
      <name val="Microsoft YaHei"/>
      <family val="2"/>
      <charset val="134"/>
    </font>
    <font>
      <sz val="14"/>
      <color rgb="FFFF0000"/>
      <name val="Microsoft YaHei"/>
      <family val="2"/>
      <charset val="134"/>
    </font>
    <font>
      <b/>
      <sz val="18"/>
      <color theme="1"/>
      <name val="宋体"/>
      <family val="3"/>
      <charset val="134"/>
      <scheme val="minor"/>
    </font>
    <font>
      <b/>
      <sz val="18"/>
      <color theme="1"/>
      <name val="Microsoft YaHei"/>
      <family val="2"/>
      <charset val="134"/>
    </font>
    <font>
      <i/>
      <sz val="11.2"/>
      <color theme="1"/>
      <name val="MathJax_Math"/>
      <family val="2"/>
    </font>
    <font>
      <sz val="11.2"/>
      <color theme="1"/>
      <name val="MathJax_Main"/>
      <family val="2"/>
    </font>
    <font>
      <sz val="11.2"/>
      <color theme="1"/>
      <name val="MathJax_Size4"/>
      <family val="2"/>
    </font>
    <font>
      <i/>
      <sz val="5.5"/>
      <color theme="1"/>
      <name val="MathJax_Math"/>
      <family val="2"/>
    </font>
    <font>
      <sz val="5.5"/>
      <color theme="1"/>
      <name val="MathJax_Main"/>
      <family val="2"/>
    </font>
    <font>
      <sz val="7.75"/>
      <color theme="1"/>
      <name val="MathJax_Size2"/>
      <family val="2"/>
    </font>
    <font>
      <i/>
      <sz val="11"/>
      <color theme="1"/>
      <name val="宋体"/>
      <family val="3"/>
      <charset val="134"/>
      <scheme val="minor"/>
    </font>
    <font>
      <u/>
      <sz val="11"/>
      <color theme="10"/>
      <name val="宋体"/>
      <family val="2"/>
      <charset val="134"/>
      <scheme val="minor"/>
    </font>
    <font>
      <i/>
      <vertAlign val="superscript"/>
      <sz val="11"/>
      <color theme="1"/>
      <name val="宋体"/>
      <family val="3"/>
      <charset val="134"/>
      <scheme val="minor"/>
    </font>
    <font>
      <i/>
      <sz val="11"/>
      <color rgb="FFFF0000"/>
      <name val="宋体"/>
      <family val="3"/>
      <charset val="134"/>
      <scheme val="minor"/>
    </font>
    <font>
      <i/>
      <vertAlign val="superscript"/>
      <sz val="11"/>
      <color rgb="FFFF0000"/>
      <name val="宋体"/>
      <family val="3"/>
      <charset val="134"/>
      <scheme val="minor"/>
    </font>
    <font>
      <sz val="11"/>
      <color theme="1"/>
      <name val="宋体"/>
      <family val="3"/>
      <charset val="128"/>
    </font>
    <font>
      <sz val="11"/>
      <color theme="1"/>
      <name val="MS Gothic"/>
      <family val="3"/>
      <charset val="128"/>
    </font>
  </fonts>
  <fills count="6">
    <fill>
      <patternFill patternType="none"/>
    </fill>
    <fill>
      <patternFill patternType="gray125"/>
    </fill>
    <fill>
      <patternFill patternType="solid">
        <fgColor theme="0" tint="-0.14999847407452621"/>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2" tint="-9.9978637043366805E-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4">
    <xf numFmtId="0" fontId="0" fillId="0" borderId="0">
      <alignment vertical="center"/>
    </xf>
    <xf numFmtId="0" fontId="36" fillId="0" borderId="0" applyNumberFormat="0" applyFill="0" applyBorder="0" applyAlignment="0" applyProtection="0">
      <alignment vertical="center"/>
    </xf>
    <xf numFmtId="43" fontId="21" fillId="0" borderId="0" applyFont="0" applyFill="0" applyBorder="0" applyAlignment="0" applyProtection="0">
      <alignment vertical="center"/>
    </xf>
    <xf numFmtId="9" fontId="21" fillId="0" borderId="0" applyFont="0" applyFill="0" applyBorder="0" applyAlignment="0" applyProtection="0">
      <alignment vertical="center"/>
    </xf>
  </cellStyleXfs>
  <cellXfs count="50">
    <xf numFmtId="0" fontId="0" fillId="0" borderId="0" xfId="0">
      <alignment vertical="center"/>
    </xf>
    <xf numFmtId="0" fontId="2" fillId="0" borderId="0" xfId="0" applyFont="1">
      <alignment vertical="center"/>
    </xf>
    <xf numFmtId="0" fontId="5" fillId="0" borderId="0" xfId="0" applyFont="1" applyAlignment="1">
      <alignment horizontal="center" vertical="center"/>
    </xf>
    <xf numFmtId="0" fontId="12" fillId="0" borderId="0" xfId="0" applyFont="1">
      <alignment vertical="center"/>
    </xf>
    <xf numFmtId="0" fontId="0" fillId="0" borderId="0" xfId="0" applyAlignment="1">
      <alignment horizontal="left" vertical="center" indent="1"/>
    </xf>
    <xf numFmtId="0" fontId="2" fillId="0" borderId="0" xfId="0" applyFont="1" applyAlignment="1">
      <alignment horizontal="left" vertical="center" indent="1"/>
    </xf>
    <xf numFmtId="0" fontId="15" fillId="0" borderId="0" xfId="0" applyFont="1">
      <alignment vertical="center"/>
    </xf>
    <xf numFmtId="0" fontId="16" fillId="0" borderId="0" xfId="0" applyFont="1">
      <alignment vertical="center"/>
    </xf>
    <xf numFmtId="0" fontId="24" fillId="0" borderId="0" xfId="0" applyFont="1">
      <alignment vertical="center"/>
    </xf>
    <xf numFmtId="0" fontId="28" fillId="0" borderId="0" xfId="0" applyFont="1">
      <alignment vertical="center"/>
    </xf>
    <xf numFmtId="0" fontId="24" fillId="0" borderId="0" xfId="0" applyFont="1" applyAlignment="1">
      <alignment horizontal="left" vertical="center" indent="1"/>
    </xf>
    <xf numFmtId="0" fontId="27" fillId="0" borderId="0" xfId="0" applyFont="1">
      <alignment vertical="center"/>
    </xf>
    <xf numFmtId="0" fontId="36" fillId="0" borderId="0" xfId="1">
      <alignment vertical="center"/>
    </xf>
    <xf numFmtId="0" fontId="30" fillId="0" borderId="0" xfId="0" applyFont="1">
      <alignment vertical="center"/>
    </xf>
    <xf numFmtId="0" fontId="29" fillId="0" borderId="0" xfId="0" applyFont="1">
      <alignment vertical="center"/>
    </xf>
    <xf numFmtId="0" fontId="35" fillId="0" borderId="0" xfId="0" applyFont="1">
      <alignment vertical="center"/>
    </xf>
    <xf numFmtId="0" fontId="0" fillId="0" borderId="1" xfId="0" applyBorder="1">
      <alignment vertical="center"/>
    </xf>
    <xf numFmtId="0" fontId="0" fillId="0" borderId="2" xfId="0" applyFill="1" applyBorder="1">
      <alignment vertical="center"/>
    </xf>
    <xf numFmtId="0" fontId="0" fillId="0" borderId="1" xfId="0" applyFill="1" applyBorder="1">
      <alignment vertical="center"/>
    </xf>
    <xf numFmtId="0" fontId="0" fillId="0" borderId="1" xfId="0" applyBorder="1" applyAlignment="1">
      <alignment vertical="center"/>
    </xf>
    <xf numFmtId="0" fontId="0" fillId="0" borderId="1" xfId="0" applyBorder="1" applyAlignment="1">
      <alignment vertical="center" wrapText="1"/>
    </xf>
    <xf numFmtId="0" fontId="15" fillId="0" borderId="1" xfId="0" applyFont="1" applyBorder="1">
      <alignment vertical="center"/>
    </xf>
    <xf numFmtId="0" fontId="5" fillId="0" borderId="1" xfId="0" applyFont="1" applyBorder="1" applyAlignment="1">
      <alignment horizontal="center" vertical="center"/>
    </xf>
    <xf numFmtId="0" fontId="2" fillId="0" borderId="1" xfId="0" applyFont="1" applyBorder="1">
      <alignment vertical="center"/>
    </xf>
    <xf numFmtId="0" fontId="22" fillId="0" borderId="1" xfId="0" applyFont="1" applyBorder="1" applyAlignment="1">
      <alignment horizontal="left" vertical="center"/>
    </xf>
    <xf numFmtId="43" fontId="0" fillId="0" borderId="1" xfId="2" applyFont="1" applyBorder="1">
      <alignment vertical="center"/>
    </xf>
    <xf numFmtId="43" fontId="0" fillId="0" borderId="1" xfId="0" applyNumberFormat="1" applyBorder="1">
      <alignment vertical="center"/>
    </xf>
    <xf numFmtId="176" fontId="0" fillId="0" borderId="1" xfId="0" applyNumberFormat="1" applyBorder="1">
      <alignment vertical="center"/>
    </xf>
    <xf numFmtId="43" fontId="0" fillId="0" borderId="0" xfId="0" applyNumberFormat="1">
      <alignment vertical="center"/>
    </xf>
    <xf numFmtId="0" fontId="0" fillId="2" borderId="1" xfId="0" applyFill="1" applyBorder="1">
      <alignment vertical="center"/>
    </xf>
    <xf numFmtId="0" fontId="0" fillId="3" borderId="1" xfId="0" applyFill="1" applyBorder="1">
      <alignment vertical="center"/>
    </xf>
    <xf numFmtId="177" fontId="0" fillId="0" borderId="1" xfId="2" applyNumberFormat="1" applyFont="1" applyBorder="1">
      <alignment vertical="center"/>
    </xf>
    <xf numFmtId="43" fontId="0" fillId="2" borderId="1" xfId="2" applyFont="1" applyFill="1" applyBorder="1">
      <alignment vertical="center"/>
    </xf>
    <xf numFmtId="176" fontId="0" fillId="0" borderId="0" xfId="2" applyNumberFormat="1" applyFont="1">
      <alignment vertical="center"/>
    </xf>
    <xf numFmtId="176" fontId="0" fillId="3" borderId="1" xfId="2" applyNumberFormat="1" applyFont="1" applyFill="1" applyBorder="1">
      <alignment vertical="center"/>
    </xf>
    <xf numFmtId="0" fontId="0" fillId="0" borderId="1" xfId="0" applyBorder="1" applyAlignment="1">
      <alignment horizontal="right" vertical="center"/>
    </xf>
    <xf numFmtId="10" fontId="0" fillId="0" borderId="1" xfId="3" applyNumberFormat="1" applyFont="1" applyBorder="1">
      <alignment vertical="center"/>
    </xf>
    <xf numFmtId="177" fontId="0" fillId="0" borderId="1" xfId="0" applyNumberFormat="1" applyBorder="1">
      <alignment vertical="center"/>
    </xf>
    <xf numFmtId="43" fontId="0" fillId="4" borderId="1" xfId="2" applyFont="1" applyFill="1" applyBorder="1">
      <alignment vertical="center"/>
    </xf>
    <xf numFmtId="0" fontId="0" fillId="4" borderId="1" xfId="0" applyFill="1" applyBorder="1">
      <alignment vertical="center"/>
    </xf>
    <xf numFmtId="0" fontId="0" fillId="5" borderId="1" xfId="0" applyFill="1" applyBorder="1">
      <alignment vertical="center"/>
    </xf>
    <xf numFmtId="0" fontId="40" fillId="5" borderId="1" xfId="0" applyFont="1" applyFill="1" applyBorder="1">
      <alignment vertical="center"/>
    </xf>
    <xf numFmtId="0" fontId="40" fillId="5" borderId="1" xfId="2" applyNumberFormat="1" applyFont="1" applyFill="1" applyBorder="1">
      <alignment vertical="center"/>
    </xf>
    <xf numFmtId="177" fontId="0" fillId="5" borderId="1" xfId="0" applyNumberFormat="1" applyFill="1" applyBorder="1">
      <alignment vertical="center"/>
    </xf>
    <xf numFmtId="0" fontId="0" fillId="4" borderId="1" xfId="0" applyFill="1" applyBorder="1" applyAlignment="1">
      <alignment horizontal="center" vertical="center"/>
    </xf>
    <xf numFmtId="177" fontId="0" fillId="4" borderId="1" xfId="2" applyNumberFormat="1" applyFont="1" applyFill="1" applyBorder="1" applyAlignment="1">
      <alignment horizontal="center" vertical="center"/>
    </xf>
    <xf numFmtId="177" fontId="0" fillId="0" borderId="1" xfId="2" applyNumberFormat="1" applyFont="1" applyBorder="1" applyAlignment="1">
      <alignment horizontal="left" vertical="center"/>
    </xf>
    <xf numFmtId="178" fontId="0" fillId="0" borderId="1" xfId="2" applyNumberFormat="1" applyFont="1" applyBorder="1">
      <alignment vertical="center"/>
    </xf>
    <xf numFmtId="177" fontId="0" fillId="4" borderId="1" xfId="0" applyNumberFormat="1" applyFill="1" applyBorder="1" applyAlignment="1">
      <alignment horizontal="center" vertical="center"/>
    </xf>
    <xf numFmtId="177" fontId="0" fillId="3" borderId="1" xfId="2" applyNumberFormat="1" applyFont="1" applyFill="1" applyBorder="1">
      <alignment vertical="center"/>
    </xf>
  </cellXfs>
  <cellStyles count="4">
    <cellStyle name="Comma" xfId="2" builtinId="3"/>
    <cellStyle name="Hyperlink" xfId="1" builtinId="8"/>
    <cellStyle name="Normal" xfId="0" builtinId="0"/>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image" Target="../media/image16.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2" Type="http://schemas.openxmlformats.org/officeDocument/2006/relationships/image" Target="../media/image5.png"/><Relationship Id="rId16" Type="http://schemas.openxmlformats.org/officeDocument/2006/relationships/image" Target="../media/image19.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5" Type="http://schemas.openxmlformats.org/officeDocument/2006/relationships/image" Target="../media/image1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 Id="rId14" Type="http://schemas.openxmlformats.org/officeDocument/2006/relationships/image" Target="../media/image17.png"/></Relationships>
</file>

<file path=xl/drawings/_rels/drawing3.xml.rels><?xml version="1.0" encoding="UTF-8" standalone="yes"?>
<Relationships xmlns="http://schemas.openxmlformats.org/package/2006/relationships"><Relationship Id="rId8" Type="http://schemas.openxmlformats.org/officeDocument/2006/relationships/image" Target="../media/image27.png"/><Relationship Id="rId3" Type="http://schemas.openxmlformats.org/officeDocument/2006/relationships/image" Target="../media/image22.png"/><Relationship Id="rId7" Type="http://schemas.openxmlformats.org/officeDocument/2006/relationships/image" Target="../media/image26.png"/><Relationship Id="rId2" Type="http://schemas.openxmlformats.org/officeDocument/2006/relationships/image" Target="../media/image21.png"/><Relationship Id="rId1" Type="http://schemas.openxmlformats.org/officeDocument/2006/relationships/image" Target="../media/image20.png"/><Relationship Id="rId6" Type="http://schemas.openxmlformats.org/officeDocument/2006/relationships/image" Target="../media/image25.png"/><Relationship Id="rId5" Type="http://schemas.openxmlformats.org/officeDocument/2006/relationships/image" Target="../media/image24.png"/><Relationship Id="rId4" Type="http://schemas.openxmlformats.org/officeDocument/2006/relationships/image" Target="../media/image23.png"/><Relationship Id="rId9" Type="http://schemas.openxmlformats.org/officeDocument/2006/relationships/image" Target="../media/image28.png"/></Relationships>
</file>

<file path=xl/drawings/_rels/drawing4.xml.rels><?xml version="1.0" encoding="UTF-8" standalone="yes"?>
<Relationships xmlns="http://schemas.openxmlformats.org/package/2006/relationships"><Relationship Id="rId2" Type="http://schemas.openxmlformats.org/officeDocument/2006/relationships/image" Target="../media/image30.png"/><Relationship Id="rId1" Type="http://schemas.openxmlformats.org/officeDocument/2006/relationships/image" Target="../media/image29.png"/></Relationships>
</file>

<file path=xl/drawings/_rels/drawing5.xml.rels><?xml version="1.0" encoding="UTF-8" standalone="yes"?>
<Relationships xmlns="http://schemas.openxmlformats.org/package/2006/relationships"><Relationship Id="rId3" Type="http://schemas.openxmlformats.org/officeDocument/2006/relationships/image" Target="../media/image33.png"/><Relationship Id="rId2" Type="http://schemas.openxmlformats.org/officeDocument/2006/relationships/image" Target="../media/image32.png"/><Relationship Id="rId1" Type="http://schemas.openxmlformats.org/officeDocument/2006/relationships/image" Target="../media/image31.png"/><Relationship Id="rId5" Type="http://schemas.openxmlformats.org/officeDocument/2006/relationships/image" Target="../media/image35.png"/><Relationship Id="rId4" Type="http://schemas.openxmlformats.org/officeDocument/2006/relationships/image" Target="../media/image34.png"/></Relationships>
</file>

<file path=xl/drawings/_rels/drawing6.xml.rels><?xml version="1.0" encoding="UTF-8" standalone="yes"?>
<Relationships xmlns="http://schemas.openxmlformats.org/package/2006/relationships"><Relationship Id="rId3" Type="http://schemas.openxmlformats.org/officeDocument/2006/relationships/image" Target="../media/image38.png"/><Relationship Id="rId2" Type="http://schemas.openxmlformats.org/officeDocument/2006/relationships/image" Target="../media/image37.png"/><Relationship Id="rId1" Type="http://schemas.openxmlformats.org/officeDocument/2006/relationships/image" Target="../media/image36.png"/><Relationship Id="rId6" Type="http://schemas.openxmlformats.org/officeDocument/2006/relationships/image" Target="../media/image41.png"/><Relationship Id="rId5" Type="http://schemas.openxmlformats.org/officeDocument/2006/relationships/image" Target="../media/image40.png"/><Relationship Id="rId4" Type="http://schemas.openxmlformats.org/officeDocument/2006/relationships/image" Target="../media/image39.png"/></Relationships>
</file>

<file path=xl/drawings/_rels/drawing7.xml.rels><?xml version="1.0" encoding="UTF-8" standalone="yes"?>
<Relationships xmlns="http://schemas.openxmlformats.org/package/2006/relationships"><Relationship Id="rId3" Type="http://schemas.openxmlformats.org/officeDocument/2006/relationships/image" Target="../media/image44.png"/><Relationship Id="rId2" Type="http://schemas.openxmlformats.org/officeDocument/2006/relationships/image" Target="../media/image43.png"/><Relationship Id="rId1" Type="http://schemas.openxmlformats.org/officeDocument/2006/relationships/image" Target="../media/image42.png"/></Relationships>
</file>

<file path=xl/drawings/_rels/drawing9.x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0</xdr:col>
      <xdr:colOff>95250</xdr:colOff>
      <xdr:row>9</xdr:row>
      <xdr:rowOff>47625</xdr:rowOff>
    </xdr:from>
    <xdr:to>
      <xdr:col>2</xdr:col>
      <xdr:colOff>3781425</xdr:colOff>
      <xdr:row>16</xdr:row>
      <xdr:rowOff>19051</xdr:rowOff>
    </xdr:to>
    <xdr:pic>
      <xdr:nvPicPr>
        <xdr:cNvPr id="2" name="Picture 1" descr="一元线性回归模型的基本假定"/>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0" y="1771650"/>
          <a:ext cx="5753100" cy="11715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17</xdr:row>
      <xdr:rowOff>114300</xdr:rowOff>
    </xdr:from>
    <xdr:to>
      <xdr:col>2</xdr:col>
      <xdr:colOff>4038600</xdr:colOff>
      <xdr:row>19</xdr:row>
      <xdr:rowOff>85725</xdr:rowOff>
    </xdr:to>
    <xdr:pic>
      <xdr:nvPicPr>
        <xdr:cNvPr id="3" name="Picture 2" descr="一元线性回归模型的基本假定"/>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209925"/>
          <a:ext cx="61055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257175</xdr:colOff>
      <xdr:row>21</xdr:row>
      <xdr:rowOff>57150</xdr:rowOff>
    </xdr:from>
    <xdr:to>
      <xdr:col>2</xdr:col>
      <xdr:colOff>4600575</xdr:colOff>
      <xdr:row>23</xdr:row>
      <xdr:rowOff>57150</xdr:rowOff>
    </xdr:to>
    <xdr:pic>
      <xdr:nvPicPr>
        <xdr:cNvPr id="4" name="Picture 3" descr="一元线性回归模型的基本假定"/>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57175" y="3838575"/>
          <a:ext cx="6410325"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7</xdr:row>
      <xdr:rowOff>161925</xdr:rowOff>
    </xdr:from>
    <xdr:to>
      <xdr:col>9</xdr:col>
      <xdr:colOff>219075</xdr:colOff>
      <xdr:row>11</xdr:row>
      <xdr:rowOff>104775</xdr:rowOff>
    </xdr:to>
    <xdr:pic>
      <xdr:nvPicPr>
        <xdr:cNvPr id="2" name="Picture 1" descr="一元线性回归模型的参数估计"/>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19175"/>
          <a:ext cx="6391275" cy="628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13</xdr:row>
      <xdr:rowOff>0</xdr:rowOff>
    </xdr:from>
    <xdr:to>
      <xdr:col>9</xdr:col>
      <xdr:colOff>285750</xdr:colOff>
      <xdr:row>20</xdr:row>
      <xdr:rowOff>28575</xdr:rowOff>
    </xdr:to>
    <xdr:pic>
      <xdr:nvPicPr>
        <xdr:cNvPr id="3" name="Picture 2" descr="一元线性回归模型的参数估计"/>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885950"/>
          <a:ext cx="6457950" cy="1228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22</xdr:row>
      <xdr:rowOff>0</xdr:rowOff>
    </xdr:from>
    <xdr:to>
      <xdr:col>9</xdr:col>
      <xdr:colOff>400050</xdr:colOff>
      <xdr:row>26</xdr:row>
      <xdr:rowOff>142875</xdr:rowOff>
    </xdr:to>
    <xdr:pic>
      <xdr:nvPicPr>
        <xdr:cNvPr id="4" name="Picture 3" descr="一元线性回归模型的参数估计"/>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3429000"/>
          <a:ext cx="6572250" cy="828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29</xdr:row>
      <xdr:rowOff>0</xdr:rowOff>
    </xdr:from>
    <xdr:to>
      <xdr:col>8</xdr:col>
      <xdr:colOff>371475</xdr:colOff>
      <xdr:row>34</xdr:row>
      <xdr:rowOff>85725</xdr:rowOff>
    </xdr:to>
    <xdr:pic>
      <xdr:nvPicPr>
        <xdr:cNvPr id="5" name="Picture 4" descr="一元线性回归模型的参数估计"/>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4629150"/>
          <a:ext cx="5857875" cy="942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40</xdr:row>
      <xdr:rowOff>0</xdr:rowOff>
    </xdr:from>
    <xdr:to>
      <xdr:col>7</xdr:col>
      <xdr:colOff>76200</xdr:colOff>
      <xdr:row>42</xdr:row>
      <xdr:rowOff>9525</xdr:rowOff>
    </xdr:to>
    <xdr:pic>
      <xdr:nvPicPr>
        <xdr:cNvPr id="6" name="Picture 5" descr="一元线性回归模型的参数估计"/>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6896100"/>
          <a:ext cx="4876800"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43</xdr:row>
      <xdr:rowOff>0</xdr:rowOff>
    </xdr:from>
    <xdr:to>
      <xdr:col>7</xdr:col>
      <xdr:colOff>85725</xdr:colOff>
      <xdr:row>46</xdr:row>
      <xdr:rowOff>123825</xdr:rowOff>
    </xdr:to>
    <xdr:pic>
      <xdr:nvPicPr>
        <xdr:cNvPr id="7" name="Picture 6" descr="一元线性回归模型的参数估计"/>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0" y="7410450"/>
          <a:ext cx="4886325" cy="638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49</xdr:row>
      <xdr:rowOff>142875</xdr:rowOff>
    </xdr:from>
    <xdr:to>
      <xdr:col>7</xdr:col>
      <xdr:colOff>152400</xdr:colOff>
      <xdr:row>55</xdr:row>
      <xdr:rowOff>47625</xdr:rowOff>
    </xdr:to>
    <xdr:pic>
      <xdr:nvPicPr>
        <xdr:cNvPr id="8" name="Picture 7" descr="一元线性回归模型的参数估计"/>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0" y="8582025"/>
          <a:ext cx="4953000" cy="933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59</xdr:row>
      <xdr:rowOff>0</xdr:rowOff>
    </xdr:from>
    <xdr:to>
      <xdr:col>7</xdr:col>
      <xdr:colOff>104775</xdr:colOff>
      <xdr:row>61</xdr:row>
      <xdr:rowOff>9525</xdr:rowOff>
    </xdr:to>
    <xdr:pic>
      <xdr:nvPicPr>
        <xdr:cNvPr id="9" name="Picture 8" descr="一元线性回归模型的参数估计"/>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0" y="10191750"/>
          <a:ext cx="4905375"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64</xdr:row>
      <xdr:rowOff>0</xdr:rowOff>
    </xdr:from>
    <xdr:to>
      <xdr:col>1</xdr:col>
      <xdr:colOff>466725</xdr:colOff>
      <xdr:row>65</xdr:row>
      <xdr:rowOff>104775</xdr:rowOff>
    </xdr:to>
    <xdr:pic>
      <xdr:nvPicPr>
        <xdr:cNvPr id="10" name="Picture 9" descr="一元线性回归模型的参数估计"/>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0" y="11049000"/>
          <a:ext cx="1152525" cy="276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71</xdr:row>
      <xdr:rowOff>0</xdr:rowOff>
    </xdr:from>
    <xdr:to>
      <xdr:col>6</xdr:col>
      <xdr:colOff>390525</xdr:colOff>
      <xdr:row>73</xdr:row>
      <xdr:rowOff>161925</xdr:rowOff>
    </xdr:to>
    <xdr:pic>
      <xdr:nvPicPr>
        <xdr:cNvPr id="11" name="Picture 10" descr="一元线性回归模型的参数估计"/>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0" y="12249150"/>
          <a:ext cx="4505325" cy="504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75</xdr:row>
      <xdr:rowOff>0</xdr:rowOff>
    </xdr:from>
    <xdr:to>
      <xdr:col>7</xdr:col>
      <xdr:colOff>180975</xdr:colOff>
      <xdr:row>79</xdr:row>
      <xdr:rowOff>0</xdr:rowOff>
    </xdr:to>
    <xdr:pic>
      <xdr:nvPicPr>
        <xdr:cNvPr id="12" name="Picture 11" descr="一元线性回归模型的参数估计"/>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0" y="12934950"/>
          <a:ext cx="498157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0</xdr:colOff>
      <xdr:row>0</xdr:row>
      <xdr:rowOff>0</xdr:rowOff>
    </xdr:from>
    <xdr:to>
      <xdr:col>19</xdr:col>
      <xdr:colOff>618448</xdr:colOff>
      <xdr:row>33</xdr:row>
      <xdr:rowOff>65959</xdr:rowOff>
    </xdr:to>
    <xdr:pic>
      <xdr:nvPicPr>
        <xdr:cNvPr id="13" name="Picture 12"/>
        <xdr:cNvPicPr>
          <a:picLocks noChangeAspect="1"/>
        </xdr:cNvPicPr>
      </xdr:nvPicPr>
      <xdr:blipFill>
        <a:blip xmlns:r="http://schemas.openxmlformats.org/officeDocument/2006/relationships" r:embed="rId12"/>
        <a:stretch>
          <a:fillRect/>
        </a:stretch>
      </xdr:blipFill>
      <xdr:spPr>
        <a:xfrm>
          <a:off x="8229600" y="0"/>
          <a:ext cx="5419048" cy="5723809"/>
        </a:xfrm>
        <a:prstGeom prst="rect">
          <a:avLst/>
        </a:prstGeom>
      </xdr:spPr>
    </xdr:pic>
    <xdr:clientData/>
  </xdr:twoCellAnchor>
  <xdr:twoCellAnchor editAs="oneCell">
    <xdr:from>
      <xdr:col>12</xdr:col>
      <xdr:colOff>0</xdr:colOff>
      <xdr:row>36</xdr:row>
      <xdr:rowOff>0</xdr:rowOff>
    </xdr:from>
    <xdr:to>
      <xdr:col>20</xdr:col>
      <xdr:colOff>542171</xdr:colOff>
      <xdr:row>60</xdr:row>
      <xdr:rowOff>9000</xdr:rowOff>
    </xdr:to>
    <xdr:pic>
      <xdr:nvPicPr>
        <xdr:cNvPr id="14" name="Picture 13"/>
        <xdr:cNvPicPr>
          <a:picLocks noChangeAspect="1"/>
        </xdr:cNvPicPr>
      </xdr:nvPicPr>
      <xdr:blipFill>
        <a:blip xmlns:r="http://schemas.openxmlformats.org/officeDocument/2006/relationships" r:embed="rId13"/>
        <a:stretch>
          <a:fillRect/>
        </a:stretch>
      </xdr:blipFill>
      <xdr:spPr>
        <a:xfrm>
          <a:off x="8229600" y="6172200"/>
          <a:ext cx="6028571" cy="4200000"/>
        </a:xfrm>
        <a:prstGeom prst="rect">
          <a:avLst/>
        </a:prstGeom>
      </xdr:spPr>
    </xdr:pic>
    <xdr:clientData/>
  </xdr:twoCellAnchor>
  <xdr:twoCellAnchor editAs="oneCell">
    <xdr:from>
      <xdr:col>0</xdr:col>
      <xdr:colOff>0</xdr:colOff>
      <xdr:row>88</xdr:row>
      <xdr:rowOff>0</xdr:rowOff>
    </xdr:from>
    <xdr:to>
      <xdr:col>7</xdr:col>
      <xdr:colOff>142875</xdr:colOff>
      <xdr:row>91</xdr:row>
      <xdr:rowOff>85725</xdr:rowOff>
    </xdr:to>
    <xdr:pic>
      <xdr:nvPicPr>
        <xdr:cNvPr id="15" name="Picture 14" descr="随机干扰项mui的方差sigma2的估计"/>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0" y="742950"/>
          <a:ext cx="4943475" cy="600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94</xdr:row>
      <xdr:rowOff>0</xdr:rowOff>
    </xdr:from>
    <xdr:to>
      <xdr:col>7</xdr:col>
      <xdr:colOff>152400</xdr:colOff>
      <xdr:row>97</xdr:row>
      <xdr:rowOff>9525</xdr:rowOff>
    </xdr:to>
    <xdr:pic>
      <xdr:nvPicPr>
        <xdr:cNvPr id="16" name="Picture 15" descr="随机干扰项mui的方差sigma2的估计"/>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0" y="1790700"/>
          <a:ext cx="4953000"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100</xdr:row>
      <xdr:rowOff>0</xdr:rowOff>
    </xdr:from>
    <xdr:to>
      <xdr:col>7</xdr:col>
      <xdr:colOff>133350</xdr:colOff>
      <xdr:row>103</xdr:row>
      <xdr:rowOff>19050</xdr:rowOff>
    </xdr:to>
    <xdr:pic>
      <xdr:nvPicPr>
        <xdr:cNvPr id="17" name="Picture 16" descr="随机干扰项mui的方差sigma2的估计"/>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0" y="2838450"/>
          <a:ext cx="493395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427886</xdr:colOff>
      <xdr:row>22</xdr:row>
      <xdr:rowOff>85243</xdr:rowOff>
    </xdr:to>
    <xdr:pic>
      <xdr:nvPicPr>
        <xdr:cNvPr id="2" name="Picture 1"/>
        <xdr:cNvPicPr>
          <a:picLocks noChangeAspect="1"/>
        </xdr:cNvPicPr>
      </xdr:nvPicPr>
      <xdr:blipFill>
        <a:blip xmlns:r="http://schemas.openxmlformats.org/officeDocument/2006/relationships" r:embed="rId1"/>
        <a:stretch>
          <a:fillRect/>
        </a:stretch>
      </xdr:blipFill>
      <xdr:spPr>
        <a:xfrm>
          <a:off x="0" y="0"/>
          <a:ext cx="5914286" cy="3857143"/>
        </a:xfrm>
        <a:prstGeom prst="rect">
          <a:avLst/>
        </a:prstGeom>
      </xdr:spPr>
    </xdr:pic>
    <xdr:clientData/>
  </xdr:twoCellAnchor>
  <xdr:twoCellAnchor editAs="oneCell">
    <xdr:from>
      <xdr:col>0</xdr:col>
      <xdr:colOff>0</xdr:colOff>
      <xdr:row>24</xdr:row>
      <xdr:rowOff>0</xdr:rowOff>
    </xdr:from>
    <xdr:to>
      <xdr:col>8</xdr:col>
      <xdr:colOff>189790</xdr:colOff>
      <xdr:row>45</xdr:row>
      <xdr:rowOff>170979</xdr:rowOff>
    </xdr:to>
    <xdr:pic>
      <xdr:nvPicPr>
        <xdr:cNvPr id="3" name="Picture 2"/>
        <xdr:cNvPicPr>
          <a:picLocks noChangeAspect="1"/>
        </xdr:cNvPicPr>
      </xdr:nvPicPr>
      <xdr:blipFill>
        <a:blip xmlns:r="http://schemas.openxmlformats.org/officeDocument/2006/relationships" r:embed="rId2"/>
        <a:stretch>
          <a:fillRect/>
        </a:stretch>
      </xdr:blipFill>
      <xdr:spPr>
        <a:xfrm>
          <a:off x="0" y="4114800"/>
          <a:ext cx="5676190" cy="3771429"/>
        </a:xfrm>
        <a:prstGeom prst="rect">
          <a:avLst/>
        </a:prstGeom>
      </xdr:spPr>
    </xdr:pic>
    <xdr:clientData/>
  </xdr:twoCellAnchor>
  <xdr:twoCellAnchor editAs="oneCell">
    <xdr:from>
      <xdr:col>0</xdr:col>
      <xdr:colOff>0</xdr:colOff>
      <xdr:row>48</xdr:row>
      <xdr:rowOff>0</xdr:rowOff>
    </xdr:from>
    <xdr:to>
      <xdr:col>6</xdr:col>
      <xdr:colOff>9009</xdr:colOff>
      <xdr:row>78</xdr:row>
      <xdr:rowOff>46976</xdr:rowOff>
    </xdr:to>
    <xdr:pic>
      <xdr:nvPicPr>
        <xdr:cNvPr id="4" name="Picture 3"/>
        <xdr:cNvPicPr>
          <a:picLocks noChangeAspect="1"/>
        </xdr:cNvPicPr>
      </xdr:nvPicPr>
      <xdr:blipFill>
        <a:blip xmlns:r="http://schemas.openxmlformats.org/officeDocument/2006/relationships" r:embed="rId3"/>
        <a:stretch>
          <a:fillRect/>
        </a:stretch>
      </xdr:blipFill>
      <xdr:spPr>
        <a:xfrm>
          <a:off x="0" y="8229600"/>
          <a:ext cx="4123809" cy="5190476"/>
        </a:xfrm>
        <a:prstGeom prst="rect">
          <a:avLst/>
        </a:prstGeom>
      </xdr:spPr>
    </xdr:pic>
    <xdr:clientData/>
  </xdr:twoCellAnchor>
  <xdr:twoCellAnchor editAs="oneCell">
    <xdr:from>
      <xdr:col>0</xdr:col>
      <xdr:colOff>0</xdr:colOff>
      <xdr:row>81</xdr:row>
      <xdr:rowOff>0</xdr:rowOff>
    </xdr:from>
    <xdr:to>
      <xdr:col>11</xdr:col>
      <xdr:colOff>608581</xdr:colOff>
      <xdr:row>89</xdr:row>
      <xdr:rowOff>37924</xdr:rowOff>
    </xdr:to>
    <xdr:pic>
      <xdr:nvPicPr>
        <xdr:cNvPr id="5" name="Picture 4"/>
        <xdr:cNvPicPr>
          <a:picLocks noChangeAspect="1"/>
        </xdr:cNvPicPr>
      </xdr:nvPicPr>
      <xdr:blipFill>
        <a:blip xmlns:r="http://schemas.openxmlformats.org/officeDocument/2006/relationships" r:embed="rId4"/>
        <a:stretch>
          <a:fillRect/>
        </a:stretch>
      </xdr:blipFill>
      <xdr:spPr>
        <a:xfrm>
          <a:off x="0" y="13887450"/>
          <a:ext cx="8152381" cy="1409524"/>
        </a:xfrm>
        <a:prstGeom prst="rect">
          <a:avLst/>
        </a:prstGeom>
      </xdr:spPr>
    </xdr:pic>
    <xdr:clientData/>
  </xdr:twoCellAnchor>
  <xdr:twoCellAnchor editAs="oneCell">
    <xdr:from>
      <xdr:col>0</xdr:col>
      <xdr:colOff>0</xdr:colOff>
      <xdr:row>91</xdr:row>
      <xdr:rowOff>0</xdr:rowOff>
    </xdr:from>
    <xdr:to>
      <xdr:col>9</xdr:col>
      <xdr:colOff>256371</xdr:colOff>
      <xdr:row>117</xdr:row>
      <xdr:rowOff>161348</xdr:rowOff>
    </xdr:to>
    <xdr:pic>
      <xdr:nvPicPr>
        <xdr:cNvPr id="6" name="Picture 5"/>
        <xdr:cNvPicPr>
          <a:picLocks noChangeAspect="1"/>
        </xdr:cNvPicPr>
      </xdr:nvPicPr>
      <xdr:blipFill>
        <a:blip xmlns:r="http://schemas.openxmlformats.org/officeDocument/2006/relationships" r:embed="rId5"/>
        <a:stretch>
          <a:fillRect/>
        </a:stretch>
      </xdr:blipFill>
      <xdr:spPr>
        <a:xfrm>
          <a:off x="0" y="15601950"/>
          <a:ext cx="6428571" cy="4619048"/>
        </a:xfrm>
        <a:prstGeom prst="rect">
          <a:avLst/>
        </a:prstGeom>
      </xdr:spPr>
    </xdr:pic>
    <xdr:clientData/>
  </xdr:twoCellAnchor>
  <xdr:twoCellAnchor editAs="oneCell">
    <xdr:from>
      <xdr:col>0</xdr:col>
      <xdr:colOff>0</xdr:colOff>
      <xdr:row>119</xdr:row>
      <xdr:rowOff>0</xdr:rowOff>
    </xdr:from>
    <xdr:to>
      <xdr:col>9</xdr:col>
      <xdr:colOff>323038</xdr:colOff>
      <xdr:row>142</xdr:row>
      <xdr:rowOff>9031</xdr:rowOff>
    </xdr:to>
    <xdr:pic>
      <xdr:nvPicPr>
        <xdr:cNvPr id="7" name="Picture 6"/>
        <xdr:cNvPicPr>
          <a:picLocks noChangeAspect="1"/>
        </xdr:cNvPicPr>
      </xdr:nvPicPr>
      <xdr:blipFill>
        <a:blip xmlns:r="http://schemas.openxmlformats.org/officeDocument/2006/relationships" r:embed="rId6"/>
        <a:stretch>
          <a:fillRect/>
        </a:stretch>
      </xdr:blipFill>
      <xdr:spPr>
        <a:xfrm>
          <a:off x="0" y="20402550"/>
          <a:ext cx="6495238" cy="3952381"/>
        </a:xfrm>
        <a:prstGeom prst="rect">
          <a:avLst/>
        </a:prstGeom>
      </xdr:spPr>
    </xdr:pic>
    <xdr:clientData/>
  </xdr:twoCellAnchor>
  <xdr:twoCellAnchor editAs="oneCell">
    <xdr:from>
      <xdr:col>0</xdr:col>
      <xdr:colOff>0</xdr:colOff>
      <xdr:row>145</xdr:row>
      <xdr:rowOff>0</xdr:rowOff>
    </xdr:from>
    <xdr:to>
      <xdr:col>10</xdr:col>
      <xdr:colOff>170571</xdr:colOff>
      <xdr:row>172</xdr:row>
      <xdr:rowOff>66088</xdr:rowOff>
    </xdr:to>
    <xdr:pic>
      <xdr:nvPicPr>
        <xdr:cNvPr id="8" name="Picture 7"/>
        <xdr:cNvPicPr>
          <a:picLocks noChangeAspect="1"/>
        </xdr:cNvPicPr>
      </xdr:nvPicPr>
      <xdr:blipFill>
        <a:blip xmlns:r="http://schemas.openxmlformats.org/officeDocument/2006/relationships" r:embed="rId7"/>
        <a:stretch>
          <a:fillRect/>
        </a:stretch>
      </xdr:blipFill>
      <xdr:spPr>
        <a:xfrm>
          <a:off x="0" y="24860250"/>
          <a:ext cx="7028571" cy="4695238"/>
        </a:xfrm>
        <a:prstGeom prst="rect">
          <a:avLst/>
        </a:prstGeom>
      </xdr:spPr>
    </xdr:pic>
    <xdr:clientData/>
  </xdr:twoCellAnchor>
  <xdr:twoCellAnchor editAs="oneCell">
    <xdr:from>
      <xdr:col>0</xdr:col>
      <xdr:colOff>0</xdr:colOff>
      <xdr:row>176</xdr:row>
      <xdr:rowOff>0</xdr:rowOff>
    </xdr:from>
    <xdr:to>
      <xdr:col>9</xdr:col>
      <xdr:colOff>684943</xdr:colOff>
      <xdr:row>200</xdr:row>
      <xdr:rowOff>132819</xdr:rowOff>
    </xdr:to>
    <xdr:pic>
      <xdr:nvPicPr>
        <xdr:cNvPr id="9" name="Picture 8"/>
        <xdr:cNvPicPr>
          <a:picLocks noChangeAspect="1"/>
        </xdr:cNvPicPr>
      </xdr:nvPicPr>
      <xdr:blipFill>
        <a:blip xmlns:r="http://schemas.openxmlformats.org/officeDocument/2006/relationships" r:embed="rId8"/>
        <a:stretch>
          <a:fillRect/>
        </a:stretch>
      </xdr:blipFill>
      <xdr:spPr>
        <a:xfrm>
          <a:off x="0" y="30175200"/>
          <a:ext cx="6857143" cy="4247619"/>
        </a:xfrm>
        <a:prstGeom prst="rect">
          <a:avLst/>
        </a:prstGeom>
      </xdr:spPr>
    </xdr:pic>
    <xdr:clientData/>
  </xdr:twoCellAnchor>
  <xdr:twoCellAnchor editAs="oneCell">
    <xdr:from>
      <xdr:col>0</xdr:col>
      <xdr:colOff>0</xdr:colOff>
      <xdr:row>203</xdr:row>
      <xdr:rowOff>0</xdr:rowOff>
    </xdr:from>
    <xdr:to>
      <xdr:col>10</xdr:col>
      <xdr:colOff>46762</xdr:colOff>
      <xdr:row>230</xdr:row>
      <xdr:rowOff>56564</xdr:rowOff>
    </xdr:to>
    <xdr:pic>
      <xdr:nvPicPr>
        <xdr:cNvPr id="10" name="Picture 9"/>
        <xdr:cNvPicPr>
          <a:picLocks noChangeAspect="1"/>
        </xdr:cNvPicPr>
      </xdr:nvPicPr>
      <xdr:blipFill>
        <a:blip xmlns:r="http://schemas.openxmlformats.org/officeDocument/2006/relationships" r:embed="rId9"/>
        <a:stretch>
          <a:fillRect/>
        </a:stretch>
      </xdr:blipFill>
      <xdr:spPr>
        <a:xfrm>
          <a:off x="0" y="34804350"/>
          <a:ext cx="6904762" cy="46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19</xdr:row>
      <xdr:rowOff>0</xdr:rowOff>
    </xdr:from>
    <xdr:to>
      <xdr:col>2</xdr:col>
      <xdr:colOff>2142068</xdr:colOff>
      <xdr:row>57</xdr:row>
      <xdr:rowOff>75376</xdr:rowOff>
    </xdr:to>
    <xdr:pic>
      <xdr:nvPicPr>
        <xdr:cNvPr id="2" name="Picture 1"/>
        <xdr:cNvPicPr>
          <a:picLocks noChangeAspect="1"/>
        </xdr:cNvPicPr>
      </xdr:nvPicPr>
      <xdr:blipFill>
        <a:blip xmlns:r="http://schemas.openxmlformats.org/officeDocument/2006/relationships" r:embed="rId1"/>
        <a:stretch>
          <a:fillRect/>
        </a:stretch>
      </xdr:blipFill>
      <xdr:spPr>
        <a:xfrm>
          <a:off x="0" y="3257550"/>
          <a:ext cx="8457143" cy="6590476"/>
        </a:xfrm>
        <a:prstGeom prst="rect">
          <a:avLst/>
        </a:prstGeom>
      </xdr:spPr>
    </xdr:pic>
    <xdr:clientData/>
  </xdr:twoCellAnchor>
  <xdr:twoCellAnchor editAs="oneCell">
    <xdr:from>
      <xdr:col>1</xdr:col>
      <xdr:colOff>0</xdr:colOff>
      <xdr:row>67</xdr:row>
      <xdr:rowOff>0</xdr:rowOff>
    </xdr:from>
    <xdr:to>
      <xdr:col>1</xdr:col>
      <xdr:colOff>5857143</xdr:colOff>
      <xdr:row>76</xdr:row>
      <xdr:rowOff>152188</xdr:rowOff>
    </xdr:to>
    <xdr:pic>
      <xdr:nvPicPr>
        <xdr:cNvPr id="3" name="Picture 2"/>
        <xdr:cNvPicPr>
          <a:picLocks noChangeAspect="1"/>
        </xdr:cNvPicPr>
      </xdr:nvPicPr>
      <xdr:blipFill>
        <a:blip xmlns:r="http://schemas.openxmlformats.org/officeDocument/2006/relationships" r:embed="rId2"/>
        <a:stretch>
          <a:fillRect/>
        </a:stretch>
      </xdr:blipFill>
      <xdr:spPr>
        <a:xfrm>
          <a:off x="0" y="11315700"/>
          <a:ext cx="5857143" cy="16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10</xdr:row>
      <xdr:rowOff>28575</xdr:rowOff>
    </xdr:from>
    <xdr:to>
      <xdr:col>10</xdr:col>
      <xdr:colOff>408667</xdr:colOff>
      <xdr:row>36</xdr:row>
      <xdr:rowOff>18494</xdr:rowOff>
    </xdr:to>
    <xdr:pic>
      <xdr:nvPicPr>
        <xdr:cNvPr id="2" name="Picture 1"/>
        <xdr:cNvPicPr>
          <a:picLocks noChangeAspect="1"/>
        </xdr:cNvPicPr>
      </xdr:nvPicPr>
      <xdr:blipFill>
        <a:blip xmlns:r="http://schemas.openxmlformats.org/officeDocument/2006/relationships" r:embed="rId1"/>
        <a:stretch>
          <a:fillRect/>
        </a:stretch>
      </xdr:blipFill>
      <xdr:spPr>
        <a:xfrm>
          <a:off x="0" y="1743075"/>
          <a:ext cx="7266667" cy="4447619"/>
        </a:xfrm>
        <a:prstGeom prst="rect">
          <a:avLst/>
        </a:prstGeom>
      </xdr:spPr>
    </xdr:pic>
    <xdr:clientData/>
  </xdr:twoCellAnchor>
  <xdr:twoCellAnchor editAs="oneCell">
    <xdr:from>
      <xdr:col>0</xdr:col>
      <xdr:colOff>0</xdr:colOff>
      <xdr:row>0</xdr:row>
      <xdr:rowOff>0</xdr:rowOff>
    </xdr:from>
    <xdr:to>
      <xdr:col>8</xdr:col>
      <xdr:colOff>370743</xdr:colOff>
      <xdr:row>7</xdr:row>
      <xdr:rowOff>161755</xdr:rowOff>
    </xdr:to>
    <xdr:pic>
      <xdr:nvPicPr>
        <xdr:cNvPr id="3" name="Picture 2"/>
        <xdr:cNvPicPr>
          <a:picLocks noChangeAspect="1"/>
        </xdr:cNvPicPr>
      </xdr:nvPicPr>
      <xdr:blipFill>
        <a:blip xmlns:r="http://schemas.openxmlformats.org/officeDocument/2006/relationships" r:embed="rId2"/>
        <a:stretch>
          <a:fillRect/>
        </a:stretch>
      </xdr:blipFill>
      <xdr:spPr>
        <a:xfrm>
          <a:off x="0" y="0"/>
          <a:ext cx="5857143" cy="1361905"/>
        </a:xfrm>
        <a:prstGeom prst="rect">
          <a:avLst/>
        </a:prstGeom>
      </xdr:spPr>
    </xdr:pic>
    <xdr:clientData/>
  </xdr:twoCellAnchor>
  <xdr:twoCellAnchor editAs="oneCell">
    <xdr:from>
      <xdr:col>0</xdr:col>
      <xdr:colOff>0</xdr:colOff>
      <xdr:row>39</xdr:row>
      <xdr:rowOff>0</xdr:rowOff>
    </xdr:from>
    <xdr:to>
      <xdr:col>9</xdr:col>
      <xdr:colOff>265895</xdr:colOff>
      <xdr:row>77</xdr:row>
      <xdr:rowOff>84900</xdr:rowOff>
    </xdr:to>
    <xdr:pic>
      <xdr:nvPicPr>
        <xdr:cNvPr id="4" name="Picture 3"/>
        <xdr:cNvPicPr>
          <a:picLocks noChangeAspect="1"/>
        </xdr:cNvPicPr>
      </xdr:nvPicPr>
      <xdr:blipFill>
        <a:blip xmlns:r="http://schemas.openxmlformats.org/officeDocument/2006/relationships" r:embed="rId3"/>
        <a:stretch>
          <a:fillRect/>
        </a:stretch>
      </xdr:blipFill>
      <xdr:spPr>
        <a:xfrm>
          <a:off x="0" y="6686550"/>
          <a:ext cx="6438095" cy="6600000"/>
        </a:xfrm>
        <a:prstGeom prst="rect">
          <a:avLst/>
        </a:prstGeom>
      </xdr:spPr>
    </xdr:pic>
    <xdr:clientData/>
  </xdr:twoCellAnchor>
  <xdr:twoCellAnchor editAs="oneCell">
    <xdr:from>
      <xdr:col>13</xdr:col>
      <xdr:colOff>0</xdr:colOff>
      <xdr:row>10</xdr:row>
      <xdr:rowOff>0</xdr:rowOff>
    </xdr:from>
    <xdr:to>
      <xdr:col>25</xdr:col>
      <xdr:colOff>218019</xdr:colOff>
      <xdr:row>21</xdr:row>
      <xdr:rowOff>123574</xdr:rowOff>
    </xdr:to>
    <xdr:pic>
      <xdr:nvPicPr>
        <xdr:cNvPr id="5" name="Picture 4"/>
        <xdr:cNvPicPr>
          <a:picLocks noChangeAspect="1"/>
        </xdr:cNvPicPr>
      </xdr:nvPicPr>
      <xdr:blipFill>
        <a:blip xmlns:r="http://schemas.openxmlformats.org/officeDocument/2006/relationships" r:embed="rId4"/>
        <a:stretch>
          <a:fillRect/>
        </a:stretch>
      </xdr:blipFill>
      <xdr:spPr>
        <a:xfrm>
          <a:off x="8915400" y="1714500"/>
          <a:ext cx="8447619" cy="2009524"/>
        </a:xfrm>
        <a:prstGeom prst="rect">
          <a:avLst/>
        </a:prstGeom>
      </xdr:spPr>
    </xdr:pic>
    <xdr:clientData/>
  </xdr:twoCellAnchor>
  <xdr:twoCellAnchor editAs="oneCell">
    <xdr:from>
      <xdr:col>0</xdr:col>
      <xdr:colOff>0</xdr:colOff>
      <xdr:row>80</xdr:row>
      <xdr:rowOff>0</xdr:rowOff>
    </xdr:from>
    <xdr:to>
      <xdr:col>8</xdr:col>
      <xdr:colOff>656457</xdr:colOff>
      <xdr:row>115</xdr:row>
      <xdr:rowOff>151631</xdr:rowOff>
    </xdr:to>
    <xdr:pic>
      <xdr:nvPicPr>
        <xdr:cNvPr id="6" name="Picture 5"/>
        <xdr:cNvPicPr>
          <a:picLocks noChangeAspect="1"/>
        </xdr:cNvPicPr>
      </xdr:nvPicPr>
      <xdr:blipFill>
        <a:blip xmlns:r="http://schemas.openxmlformats.org/officeDocument/2006/relationships" r:embed="rId5"/>
        <a:stretch>
          <a:fillRect/>
        </a:stretch>
      </xdr:blipFill>
      <xdr:spPr>
        <a:xfrm>
          <a:off x="0" y="13716000"/>
          <a:ext cx="6142857" cy="615238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29</xdr:row>
      <xdr:rowOff>0</xdr:rowOff>
    </xdr:from>
    <xdr:to>
      <xdr:col>5</xdr:col>
      <xdr:colOff>456714</xdr:colOff>
      <xdr:row>33</xdr:row>
      <xdr:rowOff>133248</xdr:rowOff>
    </xdr:to>
    <xdr:pic>
      <xdr:nvPicPr>
        <xdr:cNvPr id="2" name="Picture 1"/>
        <xdr:cNvPicPr>
          <a:picLocks noChangeAspect="1"/>
        </xdr:cNvPicPr>
      </xdr:nvPicPr>
      <xdr:blipFill>
        <a:blip xmlns:r="http://schemas.openxmlformats.org/officeDocument/2006/relationships" r:embed="rId1"/>
        <a:stretch>
          <a:fillRect/>
        </a:stretch>
      </xdr:blipFill>
      <xdr:spPr>
        <a:xfrm>
          <a:off x="0" y="4972050"/>
          <a:ext cx="3885714" cy="819048"/>
        </a:xfrm>
        <a:prstGeom prst="rect">
          <a:avLst/>
        </a:prstGeom>
      </xdr:spPr>
    </xdr:pic>
    <xdr:clientData/>
  </xdr:twoCellAnchor>
  <xdr:twoCellAnchor editAs="oneCell">
    <xdr:from>
      <xdr:col>0</xdr:col>
      <xdr:colOff>0</xdr:colOff>
      <xdr:row>38</xdr:row>
      <xdr:rowOff>0</xdr:rowOff>
    </xdr:from>
    <xdr:to>
      <xdr:col>11</xdr:col>
      <xdr:colOff>8581</xdr:colOff>
      <xdr:row>79</xdr:row>
      <xdr:rowOff>132455</xdr:rowOff>
    </xdr:to>
    <xdr:pic>
      <xdr:nvPicPr>
        <xdr:cNvPr id="3" name="Picture 2"/>
        <xdr:cNvPicPr>
          <a:picLocks noChangeAspect="1"/>
        </xdr:cNvPicPr>
      </xdr:nvPicPr>
      <xdr:blipFill>
        <a:blip xmlns:r="http://schemas.openxmlformats.org/officeDocument/2006/relationships" r:embed="rId2"/>
        <a:stretch>
          <a:fillRect/>
        </a:stretch>
      </xdr:blipFill>
      <xdr:spPr>
        <a:xfrm>
          <a:off x="0" y="6572250"/>
          <a:ext cx="7552381" cy="7161905"/>
        </a:xfrm>
        <a:prstGeom prst="rect">
          <a:avLst/>
        </a:prstGeom>
      </xdr:spPr>
    </xdr:pic>
    <xdr:clientData/>
  </xdr:twoCellAnchor>
  <xdr:twoCellAnchor editAs="oneCell">
    <xdr:from>
      <xdr:col>0</xdr:col>
      <xdr:colOff>0</xdr:colOff>
      <xdr:row>127</xdr:row>
      <xdr:rowOff>0</xdr:rowOff>
    </xdr:from>
    <xdr:to>
      <xdr:col>12</xdr:col>
      <xdr:colOff>227543</xdr:colOff>
      <xdr:row>151</xdr:row>
      <xdr:rowOff>9009</xdr:rowOff>
    </xdr:to>
    <xdr:pic>
      <xdr:nvPicPr>
        <xdr:cNvPr id="4" name="Picture 3"/>
        <xdr:cNvPicPr>
          <a:picLocks noChangeAspect="1"/>
        </xdr:cNvPicPr>
      </xdr:nvPicPr>
      <xdr:blipFill>
        <a:blip xmlns:r="http://schemas.openxmlformats.org/officeDocument/2006/relationships" r:embed="rId3"/>
        <a:stretch>
          <a:fillRect/>
        </a:stretch>
      </xdr:blipFill>
      <xdr:spPr>
        <a:xfrm>
          <a:off x="0" y="21831300"/>
          <a:ext cx="8457143" cy="4123809"/>
        </a:xfrm>
        <a:prstGeom prst="rect">
          <a:avLst/>
        </a:prstGeom>
      </xdr:spPr>
    </xdr:pic>
    <xdr:clientData/>
  </xdr:twoCellAnchor>
  <xdr:twoCellAnchor editAs="oneCell">
    <xdr:from>
      <xdr:col>0</xdr:col>
      <xdr:colOff>0</xdr:colOff>
      <xdr:row>152</xdr:row>
      <xdr:rowOff>0</xdr:rowOff>
    </xdr:from>
    <xdr:to>
      <xdr:col>12</xdr:col>
      <xdr:colOff>113257</xdr:colOff>
      <xdr:row>172</xdr:row>
      <xdr:rowOff>28143</xdr:rowOff>
    </xdr:to>
    <xdr:pic>
      <xdr:nvPicPr>
        <xdr:cNvPr id="5" name="Picture 4"/>
        <xdr:cNvPicPr>
          <a:picLocks noChangeAspect="1"/>
        </xdr:cNvPicPr>
      </xdr:nvPicPr>
      <xdr:blipFill>
        <a:blip xmlns:r="http://schemas.openxmlformats.org/officeDocument/2006/relationships" r:embed="rId4"/>
        <a:stretch>
          <a:fillRect/>
        </a:stretch>
      </xdr:blipFill>
      <xdr:spPr>
        <a:xfrm>
          <a:off x="0" y="26117550"/>
          <a:ext cx="8342857" cy="3457143"/>
        </a:xfrm>
        <a:prstGeom prst="rect">
          <a:avLst/>
        </a:prstGeom>
      </xdr:spPr>
    </xdr:pic>
    <xdr:clientData/>
  </xdr:twoCellAnchor>
  <xdr:twoCellAnchor editAs="oneCell">
    <xdr:from>
      <xdr:col>0</xdr:col>
      <xdr:colOff>0</xdr:colOff>
      <xdr:row>174</xdr:row>
      <xdr:rowOff>0</xdr:rowOff>
    </xdr:from>
    <xdr:to>
      <xdr:col>12</xdr:col>
      <xdr:colOff>275162</xdr:colOff>
      <xdr:row>200</xdr:row>
      <xdr:rowOff>161348</xdr:rowOff>
    </xdr:to>
    <xdr:pic>
      <xdr:nvPicPr>
        <xdr:cNvPr id="6" name="Picture 5"/>
        <xdr:cNvPicPr>
          <a:picLocks noChangeAspect="1"/>
        </xdr:cNvPicPr>
      </xdr:nvPicPr>
      <xdr:blipFill>
        <a:blip xmlns:r="http://schemas.openxmlformats.org/officeDocument/2006/relationships" r:embed="rId5"/>
        <a:stretch>
          <a:fillRect/>
        </a:stretch>
      </xdr:blipFill>
      <xdr:spPr>
        <a:xfrm>
          <a:off x="0" y="29889450"/>
          <a:ext cx="8504762" cy="4619048"/>
        </a:xfrm>
        <a:prstGeom prst="rect">
          <a:avLst/>
        </a:prstGeom>
      </xdr:spPr>
    </xdr:pic>
    <xdr:clientData/>
  </xdr:twoCellAnchor>
  <xdr:twoCellAnchor editAs="oneCell">
    <xdr:from>
      <xdr:col>0</xdr:col>
      <xdr:colOff>0</xdr:colOff>
      <xdr:row>202</xdr:row>
      <xdr:rowOff>0</xdr:rowOff>
    </xdr:from>
    <xdr:to>
      <xdr:col>12</xdr:col>
      <xdr:colOff>179924</xdr:colOff>
      <xdr:row>230</xdr:row>
      <xdr:rowOff>18448</xdr:rowOff>
    </xdr:to>
    <xdr:pic>
      <xdr:nvPicPr>
        <xdr:cNvPr id="7" name="Picture 6"/>
        <xdr:cNvPicPr>
          <a:picLocks noChangeAspect="1"/>
        </xdr:cNvPicPr>
      </xdr:nvPicPr>
      <xdr:blipFill>
        <a:blip xmlns:r="http://schemas.openxmlformats.org/officeDocument/2006/relationships" r:embed="rId6"/>
        <a:stretch>
          <a:fillRect/>
        </a:stretch>
      </xdr:blipFill>
      <xdr:spPr>
        <a:xfrm>
          <a:off x="0" y="34690050"/>
          <a:ext cx="8409524" cy="481904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46676</xdr:colOff>
      <xdr:row>25</xdr:row>
      <xdr:rowOff>142321</xdr:rowOff>
    </xdr:to>
    <xdr:pic>
      <xdr:nvPicPr>
        <xdr:cNvPr id="2" name="Picture 1"/>
        <xdr:cNvPicPr>
          <a:picLocks noChangeAspect="1"/>
        </xdr:cNvPicPr>
      </xdr:nvPicPr>
      <xdr:blipFill>
        <a:blip xmlns:r="http://schemas.openxmlformats.org/officeDocument/2006/relationships" r:embed="rId1"/>
        <a:stretch>
          <a:fillRect/>
        </a:stretch>
      </xdr:blipFill>
      <xdr:spPr>
        <a:xfrm>
          <a:off x="0" y="0"/>
          <a:ext cx="7590476" cy="4428571"/>
        </a:xfrm>
        <a:prstGeom prst="rect">
          <a:avLst/>
        </a:prstGeom>
      </xdr:spPr>
    </xdr:pic>
    <xdr:clientData/>
  </xdr:twoCellAnchor>
  <xdr:twoCellAnchor editAs="oneCell">
    <xdr:from>
      <xdr:col>0</xdr:col>
      <xdr:colOff>0</xdr:colOff>
      <xdr:row>28</xdr:row>
      <xdr:rowOff>0</xdr:rowOff>
    </xdr:from>
    <xdr:to>
      <xdr:col>11</xdr:col>
      <xdr:colOff>18105</xdr:colOff>
      <xdr:row>45</xdr:row>
      <xdr:rowOff>9159</xdr:rowOff>
    </xdr:to>
    <xdr:pic>
      <xdr:nvPicPr>
        <xdr:cNvPr id="3" name="Picture 2"/>
        <xdr:cNvPicPr>
          <a:picLocks noChangeAspect="1"/>
        </xdr:cNvPicPr>
      </xdr:nvPicPr>
      <xdr:blipFill>
        <a:blip xmlns:r="http://schemas.openxmlformats.org/officeDocument/2006/relationships" r:embed="rId2"/>
        <a:stretch>
          <a:fillRect/>
        </a:stretch>
      </xdr:blipFill>
      <xdr:spPr>
        <a:xfrm>
          <a:off x="0" y="4800600"/>
          <a:ext cx="7561905" cy="2923809"/>
        </a:xfrm>
        <a:prstGeom prst="rect">
          <a:avLst/>
        </a:prstGeom>
      </xdr:spPr>
    </xdr:pic>
    <xdr:clientData/>
  </xdr:twoCellAnchor>
  <xdr:twoCellAnchor editAs="oneCell">
    <xdr:from>
      <xdr:col>0</xdr:col>
      <xdr:colOff>0</xdr:colOff>
      <xdr:row>48</xdr:row>
      <xdr:rowOff>0</xdr:rowOff>
    </xdr:from>
    <xdr:to>
      <xdr:col>10</xdr:col>
      <xdr:colOff>627714</xdr:colOff>
      <xdr:row>79</xdr:row>
      <xdr:rowOff>104098</xdr:rowOff>
    </xdr:to>
    <xdr:pic>
      <xdr:nvPicPr>
        <xdr:cNvPr id="4" name="Picture 3"/>
        <xdr:cNvPicPr>
          <a:picLocks noChangeAspect="1"/>
        </xdr:cNvPicPr>
      </xdr:nvPicPr>
      <xdr:blipFill>
        <a:blip xmlns:r="http://schemas.openxmlformats.org/officeDocument/2006/relationships" r:embed="rId3"/>
        <a:stretch>
          <a:fillRect/>
        </a:stretch>
      </xdr:blipFill>
      <xdr:spPr>
        <a:xfrm>
          <a:off x="0" y="8229600"/>
          <a:ext cx="7485714" cy="5419048"/>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4</xdr:col>
      <xdr:colOff>952500</xdr:colOff>
      <xdr:row>24</xdr:row>
      <xdr:rowOff>84364</xdr:rowOff>
    </xdr:from>
    <xdr:to>
      <xdr:col>6</xdr:col>
      <xdr:colOff>0</xdr:colOff>
      <xdr:row>26</xdr:row>
      <xdr:rowOff>84364</xdr:rowOff>
    </xdr:to>
    <xdr:sp macro="[0]!update_a_n_B.update_a_n_B" textlink="">
      <xdr:nvSpPr>
        <xdr:cNvPr id="11" name="Rounded Rectangle 10"/>
        <xdr:cNvSpPr/>
      </xdr:nvSpPr>
      <xdr:spPr>
        <a:xfrm>
          <a:off x="3796393" y="4329793"/>
          <a:ext cx="1415143" cy="353785"/>
        </a:xfrm>
        <a:prstGeom prst="round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b="1"/>
            <a:t>Learn Something</a:t>
          </a:r>
          <a:endParaRPr lang="zh-CN" altLang="en-US" sz="1100" b="1"/>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7</xdr:col>
      <xdr:colOff>533400</xdr:colOff>
      <xdr:row>3</xdr:row>
      <xdr:rowOff>142875</xdr:rowOff>
    </xdr:from>
    <xdr:to>
      <xdr:col>16</xdr:col>
      <xdr:colOff>219075</xdr:colOff>
      <xdr:row>9</xdr:row>
      <xdr:rowOff>57150</xdr:rowOff>
    </xdr:to>
    <xdr:pic>
      <xdr:nvPicPr>
        <xdr:cNvPr id="2" name="Picture 1" descr="一元线性回归模型的参数估计"/>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05575" y="657225"/>
          <a:ext cx="5857875" cy="942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hyperlink" Target="http://blog.minitab.com/blog/adventures-in-statistics/how-to-interpret-a-regression-model-with-low-r-squared-and-low-p-values" TargetMode="External"/><Relationship Id="rId2" Type="http://schemas.openxmlformats.org/officeDocument/2006/relationships/hyperlink" Target="http://blog.minitab.com/blog/adventures-in-statistics-2/regression-analysis-how-do-i-interpret-r-squared-and-assess-the-goodness-of-fit" TargetMode="External"/><Relationship Id="rId1" Type="http://schemas.openxmlformats.org/officeDocument/2006/relationships/hyperlink" Target="https://www.displayr.com/8-tips-for-interpreting-r-squared/" TargetMode="External"/><Relationship Id="rId6" Type="http://schemas.openxmlformats.org/officeDocument/2006/relationships/hyperlink" Target="http://blog.minitab.com/blog/adventures-in-statistics/five-reasons-why-your-r-squared-can-be-too-high" TargetMode="External"/><Relationship Id="rId5" Type="http://schemas.openxmlformats.org/officeDocument/2006/relationships/hyperlink" Target="http://blog.minitab.com/blog/adventures-in-statistics/linear-or-nonlinear-regression-that-is-the-question" TargetMode="External"/><Relationship Id="rId4" Type="http://schemas.openxmlformats.org/officeDocument/2006/relationships/hyperlink" Target="http://blog.minitab.com/blog/adventures-in-statistics/when-should-i-use-confidence-intervals-prediction-intervals-and-tolerance-intervals"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blog.csdn.net/weixin_39910711/article/details/81607386" TargetMode="Externa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bin"/><Relationship Id="rId1" Type="http://schemas.openxmlformats.org/officeDocument/2006/relationships/hyperlink" Target="https://www.kdnuggets.com/2017/04/simple-understand-gradient-descent-algorithm.html"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5:C15"/>
  <sheetViews>
    <sheetView showGridLines="0" workbookViewId="0">
      <selection activeCell="E18" sqref="E18"/>
    </sheetView>
  </sheetViews>
  <sheetFormatPr defaultRowHeight="13.5"/>
  <cols>
    <col min="2" max="2" width="3.5" bestFit="1" customWidth="1"/>
    <col min="3" max="3" width="39.375" bestFit="1" customWidth="1"/>
  </cols>
  <sheetData>
    <row r="5" spans="2:3">
      <c r="B5" s="16">
        <v>1</v>
      </c>
      <c r="C5" s="16" t="s">
        <v>9</v>
      </c>
    </row>
    <row r="6" spans="2:3">
      <c r="B6" s="16">
        <v>2</v>
      </c>
      <c r="C6" s="16" t="s">
        <v>110</v>
      </c>
    </row>
    <row r="7" spans="2:3">
      <c r="B7" s="16">
        <v>3</v>
      </c>
      <c r="C7" s="16" t="s">
        <v>112</v>
      </c>
    </row>
    <row r="8" spans="2:3">
      <c r="B8" s="16">
        <v>4</v>
      </c>
      <c r="C8" s="16" t="s">
        <v>111</v>
      </c>
    </row>
    <row r="9" spans="2:3">
      <c r="B9" s="16">
        <v>5</v>
      </c>
      <c r="C9" s="16" t="s">
        <v>113</v>
      </c>
    </row>
    <row r="10" spans="2:3">
      <c r="B10" s="16">
        <v>6</v>
      </c>
      <c r="C10" s="16" t="s">
        <v>141</v>
      </c>
    </row>
    <row r="11" spans="2:3">
      <c r="B11" s="16">
        <v>7</v>
      </c>
      <c r="C11" s="16" t="s">
        <v>119</v>
      </c>
    </row>
    <row r="12" spans="2:3">
      <c r="B12" s="16">
        <v>8</v>
      </c>
      <c r="C12" s="17" t="s">
        <v>199</v>
      </c>
    </row>
    <row r="13" spans="2:3">
      <c r="B13" s="16">
        <v>9</v>
      </c>
      <c r="C13" s="16" t="s">
        <v>114</v>
      </c>
    </row>
    <row r="14" spans="2:3">
      <c r="B14" s="16">
        <v>10</v>
      </c>
      <c r="C14" s="16" t="s">
        <v>115</v>
      </c>
    </row>
    <row r="15" spans="2:3">
      <c r="B15" s="18">
        <v>11</v>
      </c>
      <c r="C15" s="16" t="s">
        <v>116</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D9"/>
  <sheetViews>
    <sheetView showGridLines="0" zoomScaleNormal="100" workbookViewId="0">
      <selection activeCell="D15" sqref="D15"/>
    </sheetView>
  </sheetViews>
  <sheetFormatPr defaultRowHeight="13.5"/>
  <cols>
    <col min="1" max="1" width="3.625" customWidth="1"/>
    <col min="2" max="2" width="23.5" bestFit="1" customWidth="1"/>
    <col min="3" max="3" width="64.25" customWidth="1"/>
    <col min="4" max="4" width="218.125" bestFit="1" customWidth="1"/>
  </cols>
  <sheetData>
    <row r="1" spans="2:4">
      <c r="B1" t="s">
        <v>200</v>
      </c>
    </row>
    <row r="4" spans="2:4">
      <c r="B4" s="16" t="s">
        <v>0</v>
      </c>
      <c r="C4" s="16" t="s">
        <v>201</v>
      </c>
      <c r="D4" s="19" t="s">
        <v>205</v>
      </c>
    </row>
    <row r="5" spans="2:4">
      <c r="B5" s="16" t="s">
        <v>1</v>
      </c>
      <c r="C5" s="16" t="s">
        <v>2</v>
      </c>
      <c r="D5" s="16"/>
    </row>
    <row r="6" spans="2:4" ht="27">
      <c r="B6" s="16"/>
      <c r="C6" s="20" t="s">
        <v>203</v>
      </c>
      <c r="D6" s="16" t="s">
        <v>202</v>
      </c>
    </row>
    <row r="7" spans="2:4" ht="14.25">
      <c r="B7" s="16" t="s">
        <v>3</v>
      </c>
      <c r="C7" s="16" t="s">
        <v>4</v>
      </c>
      <c r="D7" s="16" t="s">
        <v>5</v>
      </c>
    </row>
    <row r="8" spans="2:4">
      <c r="B8" s="16"/>
      <c r="C8" s="16" t="s">
        <v>6</v>
      </c>
      <c r="D8" s="16" t="s">
        <v>7</v>
      </c>
    </row>
    <row r="9" spans="2:4">
      <c r="B9" s="16"/>
      <c r="C9" s="21" t="s">
        <v>204</v>
      </c>
      <c r="D9" s="16" t="s">
        <v>8</v>
      </c>
    </row>
  </sheetData>
  <phoneticPr fontId="1"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118"/>
  <sheetViews>
    <sheetView showGridLines="0" workbookViewId="0">
      <selection activeCell="U6" sqref="U6"/>
    </sheetView>
  </sheetViews>
  <sheetFormatPr defaultRowHeight="13.5"/>
  <sheetData>
    <row r="1" spans="1:1">
      <c r="A1" t="s">
        <v>207</v>
      </c>
    </row>
    <row r="2" spans="1:1">
      <c r="A2" t="s">
        <v>208</v>
      </c>
    </row>
    <row r="5" spans="1:1">
      <c r="A5" t="s">
        <v>206</v>
      </c>
    </row>
    <row r="6" spans="1:1">
      <c r="A6" t="s">
        <v>10</v>
      </c>
    </row>
    <row r="7" spans="1:1">
      <c r="A7" t="s">
        <v>11</v>
      </c>
    </row>
    <row r="38" spans="1:1">
      <c r="A38" t="s">
        <v>12</v>
      </c>
    </row>
    <row r="39" spans="1:1" ht="16.5">
      <c r="A39" s="1" t="s">
        <v>13</v>
      </c>
    </row>
    <row r="49" spans="1:1" ht="16.5">
      <c r="A49" s="1" t="s">
        <v>14</v>
      </c>
    </row>
    <row r="59" spans="1:1">
      <c r="A59" s="1" t="s">
        <v>15</v>
      </c>
    </row>
    <row r="64" spans="1:1">
      <c r="A64" s="1" t="s">
        <v>16</v>
      </c>
    </row>
    <row r="67" spans="1:1">
      <c r="A67" s="1" t="s">
        <v>17</v>
      </c>
    </row>
    <row r="70" spans="1:1">
      <c r="A70" t="s">
        <v>18</v>
      </c>
    </row>
    <row r="71" spans="1:1">
      <c r="A71" s="1" t="s">
        <v>19</v>
      </c>
    </row>
    <row r="75" spans="1:1">
      <c r="A75" s="1" t="s">
        <v>20</v>
      </c>
    </row>
    <row r="80" spans="1:1">
      <c r="A80" s="1" t="s">
        <v>21</v>
      </c>
    </row>
    <row r="85" spans="1:1">
      <c r="A85" t="s">
        <v>31</v>
      </c>
    </row>
    <row r="87" spans="1:1" ht="15.75">
      <c r="A87" s="1" t="s">
        <v>209</v>
      </c>
    </row>
    <row r="88" spans="1:1" ht="15.75">
      <c r="A88" s="1" t="s">
        <v>32</v>
      </c>
    </row>
    <row r="94" spans="1:1" ht="15">
      <c r="A94" s="1" t="s">
        <v>33</v>
      </c>
    </row>
    <row r="100" spans="1:1" ht="15">
      <c r="A100" s="1" t="s">
        <v>34</v>
      </c>
    </row>
    <row r="106" spans="1:1" ht="15">
      <c r="A106" s="3" t="s">
        <v>35</v>
      </c>
    </row>
    <row r="110" spans="1:1">
      <c r="A110" s="2" t="s">
        <v>44</v>
      </c>
    </row>
    <row r="111" spans="1:1">
      <c r="A111" s="4" t="s">
        <v>36</v>
      </c>
    </row>
    <row r="112" spans="1:1">
      <c r="A112" s="4" t="s">
        <v>37</v>
      </c>
    </row>
    <row r="113" spans="1:1">
      <c r="A113" s="4" t="s">
        <v>38</v>
      </c>
    </row>
    <row r="114" spans="1:1">
      <c r="A114" s="4" t="s">
        <v>39</v>
      </c>
    </row>
    <row r="115" spans="1:1">
      <c r="A115" s="4" t="s">
        <v>40</v>
      </c>
    </row>
    <row r="116" spans="1:1">
      <c r="A116" s="4" t="s">
        <v>41</v>
      </c>
    </row>
    <row r="117" spans="1:1">
      <c r="A117" s="5" t="s">
        <v>42</v>
      </c>
    </row>
    <row r="118" spans="1:1">
      <c r="A118" s="5" t="s">
        <v>43</v>
      </c>
    </row>
  </sheetData>
  <phoneticPr fontId="1"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election activeCell="L131" sqref="L131"/>
    </sheetView>
  </sheetViews>
  <sheetFormatPr defaultRowHeight="13.5"/>
  <sheetData/>
  <phoneticPr fontId="1"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2:C65"/>
  <sheetViews>
    <sheetView showGridLines="0" topLeftCell="A64" zoomScaleNormal="100" workbookViewId="0">
      <selection activeCell="C74" sqref="C74"/>
    </sheetView>
  </sheetViews>
  <sheetFormatPr defaultRowHeight="13.5"/>
  <cols>
    <col min="2" max="2" width="82.875" customWidth="1"/>
    <col min="3" max="3" width="140.375" customWidth="1"/>
  </cols>
  <sheetData>
    <row r="2" spans="2:3">
      <c r="B2" s="22" t="s">
        <v>22</v>
      </c>
      <c r="C2" s="16"/>
    </row>
    <row r="3" spans="2:3">
      <c r="B3" s="23" t="s">
        <v>23</v>
      </c>
      <c r="C3" s="16"/>
    </row>
    <row r="4" spans="2:3">
      <c r="B4" s="23" t="s">
        <v>24</v>
      </c>
      <c r="C4" s="23" t="s">
        <v>218</v>
      </c>
    </row>
    <row r="5" spans="2:3">
      <c r="B5" s="23" t="s">
        <v>25</v>
      </c>
      <c r="C5" s="16" t="s">
        <v>219</v>
      </c>
    </row>
    <row r="6" spans="2:3">
      <c r="B6" s="23" t="s">
        <v>26</v>
      </c>
      <c r="C6" s="23" t="s">
        <v>30</v>
      </c>
    </row>
    <row r="7" spans="2:3">
      <c r="B7" s="23" t="s">
        <v>27</v>
      </c>
      <c r="C7" s="23" t="s">
        <v>216</v>
      </c>
    </row>
    <row r="8" spans="2:3">
      <c r="B8" s="23" t="s">
        <v>28</v>
      </c>
      <c r="C8" s="16" t="s">
        <v>217</v>
      </c>
    </row>
    <row r="9" spans="2:3">
      <c r="B9" s="23" t="s">
        <v>29</v>
      </c>
      <c r="C9" s="16"/>
    </row>
    <row r="13" spans="2:3">
      <c r="B13" s="1" t="s">
        <v>213</v>
      </c>
    </row>
    <row r="14" spans="2:3">
      <c r="B14" t="s">
        <v>212</v>
      </c>
    </row>
    <row r="15" spans="2:3">
      <c r="B15" t="s">
        <v>214</v>
      </c>
    </row>
    <row r="16" spans="2:3">
      <c r="B16" s="6" t="s">
        <v>215</v>
      </c>
    </row>
    <row r="61" spans="2:2" ht="18">
      <c r="B61" t="s">
        <v>210</v>
      </c>
    </row>
    <row r="62" spans="2:2">
      <c r="B62" t="s">
        <v>211</v>
      </c>
    </row>
    <row r="63" spans="2:2" ht="18">
      <c r="B63" s="7" t="s">
        <v>45</v>
      </c>
    </row>
    <row r="64" spans="2:2" ht="18">
      <c r="B64" s="7" t="s">
        <v>46</v>
      </c>
    </row>
    <row r="65" spans="2:2">
      <c r="B65" t="s">
        <v>47</v>
      </c>
    </row>
  </sheetData>
  <phoneticPr fontId="1"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K2:K3"/>
  <sheetViews>
    <sheetView workbookViewId="0">
      <selection activeCell="K6" sqref="K6"/>
    </sheetView>
  </sheetViews>
  <sheetFormatPr defaultRowHeight="13.5"/>
  <sheetData>
    <row r="2" spans="11:11">
      <c r="K2" t="s">
        <v>48</v>
      </c>
    </row>
    <row r="3" spans="11:11">
      <c r="K3" t="s">
        <v>49</v>
      </c>
    </row>
  </sheetData>
  <phoneticPr fontId="1"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C23"/>
  <sheetViews>
    <sheetView showGridLines="0" zoomScale="85" zoomScaleNormal="85" workbookViewId="0">
      <selection activeCell="C16" sqref="C16"/>
    </sheetView>
  </sheetViews>
  <sheetFormatPr defaultRowHeight="13.5"/>
  <cols>
    <col min="3" max="3" width="116.75" customWidth="1"/>
  </cols>
  <sheetData>
    <row r="2" spans="1:3">
      <c r="B2" s="24" t="s">
        <v>220</v>
      </c>
      <c r="C2" s="24" t="s">
        <v>222</v>
      </c>
    </row>
    <row r="3" spans="1:3">
      <c r="B3" s="16"/>
      <c r="C3" s="16" t="s">
        <v>223</v>
      </c>
    </row>
    <row r="4" spans="1:3">
      <c r="B4" s="16"/>
      <c r="C4" s="16" t="s">
        <v>224</v>
      </c>
    </row>
    <row r="5" spans="1:3">
      <c r="B5" s="24" t="s">
        <v>221</v>
      </c>
      <c r="C5" s="24" t="s">
        <v>227</v>
      </c>
    </row>
    <row r="6" spans="1:3">
      <c r="B6" s="16"/>
      <c r="C6" s="24" t="s">
        <v>120</v>
      </c>
    </row>
    <row r="7" spans="1:3">
      <c r="B7" s="16"/>
      <c r="C7" s="24" t="s">
        <v>225</v>
      </c>
    </row>
    <row r="8" spans="1:3">
      <c r="B8" s="16"/>
      <c r="C8" s="24" t="s">
        <v>121</v>
      </c>
    </row>
    <row r="15" spans="1:3" ht="24.75">
      <c r="A15" s="9" t="s">
        <v>139</v>
      </c>
    </row>
    <row r="17" spans="1:2" ht="16.5">
      <c r="A17" s="8" t="s">
        <v>228</v>
      </c>
    </row>
    <row r="18" spans="1:2" ht="16.5">
      <c r="A18" s="8"/>
      <c r="B18" t="s">
        <v>229</v>
      </c>
    </row>
    <row r="19" spans="1:2" ht="16.5">
      <c r="A19" s="8"/>
      <c r="B19" t="s">
        <v>230</v>
      </c>
    </row>
    <row r="20" spans="1:2" ht="16.5">
      <c r="A20" s="8"/>
      <c r="B20" t="s">
        <v>231</v>
      </c>
    </row>
    <row r="21" spans="1:2" ht="16.5">
      <c r="A21" s="8"/>
    </row>
    <row r="22" spans="1:2" ht="16.5">
      <c r="A22" s="10" t="s">
        <v>226</v>
      </c>
    </row>
    <row r="23" spans="1:2" ht="20.25">
      <c r="A23" s="8" t="s">
        <v>140</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95"/>
  <sheetViews>
    <sheetView showGridLines="0" topLeftCell="A82" workbookViewId="0">
      <selection activeCell="K20" sqref="K20"/>
    </sheetView>
  </sheetViews>
  <sheetFormatPr defaultRowHeight="13.5"/>
  <sheetData>
    <row r="1" spans="1:6">
      <c r="F1" s="12" t="s">
        <v>171</v>
      </c>
    </row>
    <row r="2" spans="1:6">
      <c r="A2" t="s">
        <v>150</v>
      </c>
      <c r="F2" s="12" t="s">
        <v>169</v>
      </c>
    </row>
    <row r="3" spans="1:6" ht="15.75">
      <c r="A3" s="15" t="s">
        <v>170</v>
      </c>
    </row>
    <row r="5" spans="1:6">
      <c r="A5" t="s">
        <v>117</v>
      </c>
    </row>
    <row r="6" spans="1:6">
      <c r="A6" t="s">
        <v>118</v>
      </c>
    </row>
    <row r="9" spans="1:6">
      <c r="A9" t="s">
        <v>122</v>
      </c>
    </row>
    <row r="11" spans="1:6">
      <c r="A11" t="s">
        <v>123</v>
      </c>
    </row>
    <row r="13" spans="1:6">
      <c r="A13" t="s">
        <v>124</v>
      </c>
    </row>
    <row r="15" spans="1:6">
      <c r="A15" t="s">
        <v>125</v>
      </c>
    </row>
    <row r="17" spans="1:1">
      <c r="A17" t="s">
        <v>126</v>
      </c>
    </row>
    <row r="19" spans="1:1">
      <c r="A19" t="s">
        <v>127</v>
      </c>
    </row>
    <row r="21" spans="1:1">
      <c r="A21" t="s">
        <v>128</v>
      </c>
    </row>
    <row r="23" spans="1:1">
      <c r="A23" t="s">
        <v>130</v>
      </c>
    </row>
    <row r="25" spans="1:1">
      <c r="A25" t="s">
        <v>131</v>
      </c>
    </row>
    <row r="27" spans="1:1">
      <c r="A27" t="s">
        <v>129</v>
      </c>
    </row>
    <row r="30" spans="1:1">
      <c r="A30" t="s">
        <v>132</v>
      </c>
    </row>
    <row r="32" spans="1:1">
      <c r="A32" t="s">
        <v>138</v>
      </c>
    </row>
    <row r="34" spans="1:1">
      <c r="A34" t="s">
        <v>133</v>
      </c>
    </row>
    <row r="36" spans="1:1">
      <c r="A36" t="s">
        <v>134</v>
      </c>
    </row>
    <row r="38" spans="1:1">
      <c r="A38" t="s">
        <v>135</v>
      </c>
    </row>
    <row r="40" spans="1:1">
      <c r="A40" t="s">
        <v>136</v>
      </c>
    </row>
    <row r="42" spans="1:1">
      <c r="A42" t="s">
        <v>137</v>
      </c>
    </row>
    <row r="45" spans="1:1">
      <c r="A45" t="s">
        <v>142</v>
      </c>
    </row>
    <row r="49" spans="1:1">
      <c r="A49" t="s">
        <v>143</v>
      </c>
    </row>
    <row r="52" spans="1:1">
      <c r="A52" t="s">
        <v>144</v>
      </c>
    </row>
    <row r="54" spans="1:1">
      <c r="A54" t="s">
        <v>145</v>
      </c>
    </row>
    <row r="55" spans="1:1">
      <c r="A55" t="s">
        <v>146</v>
      </c>
    </row>
    <row r="56" spans="1:1">
      <c r="A56" t="s">
        <v>66</v>
      </c>
    </row>
    <row r="57" spans="1:1">
      <c r="A57" t="s">
        <v>147</v>
      </c>
    </row>
    <row r="58" spans="1:1">
      <c r="A58" t="s">
        <v>68</v>
      </c>
    </row>
    <row r="59" spans="1:1">
      <c r="A59" t="s">
        <v>148</v>
      </c>
    </row>
    <row r="60" spans="1:1">
      <c r="A60" t="s">
        <v>70</v>
      </c>
    </row>
    <row r="63" spans="1:1" ht="18">
      <c r="A63" s="7" t="s">
        <v>149</v>
      </c>
    </row>
    <row r="66" spans="1:1" ht="22.5">
      <c r="A66" s="11" t="s">
        <v>172</v>
      </c>
    </row>
    <row r="68" spans="1:1">
      <c r="A68" t="s">
        <v>173</v>
      </c>
    </row>
    <row r="70" spans="1:1">
      <c r="A70" t="s">
        <v>174</v>
      </c>
    </row>
    <row r="73" spans="1:1" ht="22.5">
      <c r="A73" s="11" t="s">
        <v>175</v>
      </c>
    </row>
    <row r="75" spans="1:1">
      <c r="A75" t="s">
        <v>176</v>
      </c>
    </row>
    <row r="77" spans="1:1">
      <c r="A77" t="s">
        <v>177</v>
      </c>
    </row>
    <row r="79" spans="1:1">
      <c r="A79" t="s">
        <v>178</v>
      </c>
    </row>
    <row r="81" spans="1:1">
      <c r="A81" s="12" t="s">
        <v>179</v>
      </c>
    </row>
    <row r="83" spans="1:1">
      <c r="A83" s="12" t="s">
        <v>180</v>
      </c>
    </row>
    <row r="85" spans="1:1" ht="22.5">
      <c r="A85" s="11" t="s">
        <v>181</v>
      </c>
    </row>
    <row r="87" spans="1:1">
      <c r="A87" t="s">
        <v>186</v>
      </c>
    </row>
    <row r="89" spans="1:1">
      <c r="A89" t="s">
        <v>182</v>
      </c>
    </row>
    <row r="91" spans="1:1">
      <c r="A91" s="12" t="s">
        <v>183</v>
      </c>
    </row>
    <row r="93" spans="1:1">
      <c r="A93" t="s">
        <v>184</v>
      </c>
    </row>
    <row r="95" spans="1:1">
      <c r="A95" s="12" t="s">
        <v>185</v>
      </c>
    </row>
  </sheetData>
  <phoneticPr fontId="1" type="noConversion"/>
  <hyperlinks>
    <hyperlink ref="F2" r:id="rId1"/>
    <hyperlink ref="F1" r:id="rId2"/>
    <hyperlink ref="A81" r:id="rId3" display="http://blog.minitab.com/blog/adventures-in-statistics/how-to-interpret-a-regression-model-with-low-r-squared-and-low-p-values"/>
    <hyperlink ref="A83" r:id="rId4" display="http://blog.minitab.com/blog/adventures-in-statistics/when-should-i-use-confidence-intervals-prediction-intervals-and-tolerance-intervals"/>
    <hyperlink ref="A91" r:id="rId5" display="http://blog.minitab.com/blog/adventures-in-statistics/linear-or-nonlinear-regression-that-is-the-question"/>
    <hyperlink ref="A95" r:id="rId6" display="http://blog.minitab.com/blog/adventures-in-statistics/five-reasons-why-your-r-squared-can-be-too-high"/>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2:A48"/>
  <sheetViews>
    <sheetView topLeftCell="A25" workbookViewId="0">
      <selection activeCell="I17" sqref="I17"/>
    </sheetView>
  </sheetViews>
  <sheetFormatPr defaultRowHeight="13.5"/>
  <sheetData>
    <row r="2" spans="1:1" ht="22.5">
      <c r="A2" s="11" t="s">
        <v>151</v>
      </c>
    </row>
    <row r="3" spans="1:1" ht="14.25">
      <c r="A3" t="s">
        <v>152</v>
      </c>
    </row>
    <row r="5" spans="1:1">
      <c r="A5" t="s">
        <v>153</v>
      </c>
    </row>
    <row r="7" spans="1:1" ht="14.25">
      <c r="A7" s="13" t="s">
        <v>154</v>
      </c>
    </row>
    <row r="9" spans="1:1">
      <c r="A9" t="s">
        <v>155</v>
      </c>
    </row>
    <row r="11" spans="1:1">
      <c r="A11" t="s">
        <v>156</v>
      </c>
    </row>
    <row r="13" spans="1:1" ht="14.25">
      <c r="A13" s="14" t="s">
        <v>157</v>
      </c>
    </row>
    <row r="15" spans="1:1">
      <c r="A15" t="s">
        <v>158</v>
      </c>
    </row>
    <row r="17" spans="1:1">
      <c r="A17" t="s">
        <v>159</v>
      </c>
    </row>
    <row r="19" spans="1:1">
      <c r="A19" t="s">
        <v>160</v>
      </c>
    </row>
    <row r="20" spans="1:1">
      <c r="A20" s="4"/>
    </row>
    <row r="21" spans="1:1" ht="14.25">
      <c r="A21" s="4" t="s">
        <v>161</v>
      </c>
    </row>
    <row r="23" spans="1:1" ht="14.25">
      <c r="A23" t="s">
        <v>162</v>
      </c>
    </row>
    <row r="24" spans="1:1">
      <c r="A24" t="s">
        <v>163</v>
      </c>
    </row>
    <row r="25" spans="1:1" ht="14.25">
      <c r="A25" t="s">
        <v>164</v>
      </c>
    </row>
    <row r="26" spans="1:1" ht="14.25">
      <c r="A26" t="s">
        <v>165</v>
      </c>
    </row>
    <row r="27" spans="1:1">
      <c r="A27" t="s">
        <v>166</v>
      </c>
    </row>
    <row r="28" spans="1:1" ht="14.25">
      <c r="A28" t="s">
        <v>167</v>
      </c>
    </row>
    <row r="29" spans="1:1">
      <c r="A29" t="s">
        <v>168</v>
      </c>
    </row>
    <row r="32" spans="1:1">
      <c r="A32" t="s">
        <v>187</v>
      </c>
    </row>
    <row r="34" spans="1:1">
      <c r="A34" t="s">
        <v>188</v>
      </c>
    </row>
    <row r="36" spans="1:1">
      <c r="A36" t="s">
        <v>189</v>
      </c>
    </row>
    <row r="37" spans="1:1">
      <c r="A37" t="s">
        <v>190</v>
      </c>
    </row>
    <row r="38" spans="1:1">
      <c r="A38" t="s">
        <v>191</v>
      </c>
    </row>
    <row r="39" spans="1:1">
      <c r="A39" t="s">
        <v>192</v>
      </c>
    </row>
    <row r="40" spans="1:1">
      <c r="A40" t="s">
        <v>193</v>
      </c>
    </row>
    <row r="41" spans="1:1">
      <c r="A41" t="s">
        <v>194</v>
      </c>
    </row>
    <row r="45" spans="1:1">
      <c r="A45" t="s">
        <v>195</v>
      </c>
    </row>
    <row r="46" spans="1:1">
      <c r="A46" t="s">
        <v>196</v>
      </c>
    </row>
    <row r="47" spans="1:1">
      <c r="A47" t="s">
        <v>197</v>
      </c>
    </row>
    <row r="48" spans="1:1">
      <c r="A48" t="s">
        <v>198</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126"/>
  <sheetViews>
    <sheetView showGridLines="0" topLeftCell="A196" workbookViewId="0">
      <selection activeCell="J13" sqref="J13"/>
    </sheetView>
  </sheetViews>
  <sheetFormatPr defaultRowHeight="13.5"/>
  <sheetData>
    <row r="1" spans="1:4">
      <c r="A1" t="s">
        <v>50</v>
      </c>
      <c r="D1" s="12" t="s">
        <v>267</v>
      </c>
    </row>
    <row r="3" spans="1:4">
      <c r="A3" t="s">
        <v>51</v>
      </c>
    </row>
    <row r="5" spans="1:4">
      <c r="A5" t="s">
        <v>52</v>
      </c>
    </row>
    <row r="7" spans="1:4">
      <c r="A7" t="s">
        <v>53</v>
      </c>
    </row>
    <row r="9" spans="1:4">
      <c r="A9" t="s">
        <v>54</v>
      </c>
    </row>
    <row r="11" spans="1:4">
      <c r="A11" t="s">
        <v>55</v>
      </c>
    </row>
    <row r="12" spans="1:4">
      <c r="A12" t="s">
        <v>56</v>
      </c>
    </row>
    <row r="13" spans="1:4">
      <c r="A13" t="s">
        <v>57</v>
      </c>
    </row>
    <row r="15" spans="1:4">
      <c r="A15" t="s">
        <v>58</v>
      </c>
    </row>
    <row r="17" spans="1:1">
      <c r="A17" t="s">
        <v>59</v>
      </c>
    </row>
    <row r="19" spans="1:1">
      <c r="A19" t="s">
        <v>60</v>
      </c>
    </row>
    <row r="21" spans="1:1">
      <c r="A21" t="s">
        <v>61</v>
      </c>
    </row>
    <row r="23" spans="1:1">
      <c r="A23" t="s">
        <v>62</v>
      </c>
    </row>
    <row r="25" spans="1:1">
      <c r="A25" t="s">
        <v>63</v>
      </c>
    </row>
    <row r="27" spans="1:1">
      <c r="A27" t="s">
        <v>64</v>
      </c>
    </row>
    <row r="28" spans="1:1">
      <c r="A28" t="s">
        <v>65</v>
      </c>
    </row>
    <row r="36" spans="1:1" ht="18">
      <c r="A36" t="s">
        <v>71</v>
      </c>
    </row>
    <row r="70" spans="1:1">
      <c r="A70" t="s">
        <v>66</v>
      </c>
    </row>
    <row r="71" spans="1:1">
      <c r="A71" t="s">
        <v>67</v>
      </c>
    </row>
    <row r="72" spans="1:1">
      <c r="A72" t="s">
        <v>68</v>
      </c>
    </row>
    <row r="73" spans="1:1">
      <c r="A73" t="s">
        <v>69</v>
      </c>
    </row>
    <row r="74" spans="1:1">
      <c r="A74" t="s">
        <v>70</v>
      </c>
    </row>
    <row r="83" spans="1:1">
      <c r="A83" t="s">
        <v>76</v>
      </c>
    </row>
    <row r="84" spans="1:1">
      <c r="A84" t="s">
        <v>77</v>
      </c>
    </row>
    <row r="86" spans="1:1">
      <c r="A86" t="s">
        <v>78</v>
      </c>
    </row>
    <row r="87" spans="1:1">
      <c r="A87" t="s">
        <v>79</v>
      </c>
    </row>
    <row r="88" spans="1:1">
      <c r="A88" t="s">
        <v>80</v>
      </c>
    </row>
    <row r="90" spans="1:1">
      <c r="A90" t="s">
        <v>81</v>
      </c>
    </row>
    <row r="91" spans="1:1">
      <c r="A91" t="s">
        <v>82</v>
      </c>
    </row>
    <row r="92" spans="1:1">
      <c r="A92" t="s">
        <v>83</v>
      </c>
    </row>
    <row r="94" spans="1:1">
      <c r="A94" t="s">
        <v>84</v>
      </c>
    </row>
    <row r="96" spans="1:1">
      <c r="A96" t="s">
        <v>85</v>
      </c>
    </row>
    <row r="97" spans="1:1">
      <c r="A97" t="s">
        <v>86</v>
      </c>
    </row>
    <row r="99" spans="1:1">
      <c r="A99" t="s">
        <v>87</v>
      </c>
    </row>
    <row r="100" spans="1:1">
      <c r="A100" t="s">
        <v>88</v>
      </c>
    </row>
    <row r="101" spans="1:1">
      <c r="A101" t="s">
        <v>89</v>
      </c>
    </row>
    <row r="102" spans="1:1">
      <c r="A102" t="s">
        <v>90</v>
      </c>
    </row>
    <row r="103" spans="1:1">
      <c r="A103" t="s">
        <v>91</v>
      </c>
    </row>
    <row r="104" spans="1:1">
      <c r="A104" t="s">
        <v>92</v>
      </c>
    </row>
    <row r="106" spans="1:1">
      <c r="A106" t="s">
        <v>93</v>
      </c>
    </row>
    <row r="107" spans="1:1">
      <c r="A107" t="s">
        <v>94</v>
      </c>
    </row>
    <row r="108" spans="1:1">
      <c r="A108" t="s">
        <v>95</v>
      </c>
    </row>
    <row r="109" spans="1:1">
      <c r="A109" t="s">
        <v>96</v>
      </c>
    </row>
    <row r="110" spans="1:1">
      <c r="A110" t="s">
        <v>97</v>
      </c>
    </row>
    <row r="111" spans="1:1">
      <c r="A111" t="s">
        <v>98</v>
      </c>
    </row>
    <row r="112" spans="1:1">
      <c r="A112" t="s">
        <v>99</v>
      </c>
    </row>
    <row r="113" spans="1:1">
      <c r="A113" t="s">
        <v>100</v>
      </c>
    </row>
    <row r="114" spans="1:1">
      <c r="A114" t="s">
        <v>101</v>
      </c>
    </row>
    <row r="115" spans="1:1">
      <c r="A115" t="s">
        <v>102</v>
      </c>
    </row>
    <row r="116" spans="1:1">
      <c r="A116" t="s">
        <v>103</v>
      </c>
    </row>
    <row r="117" spans="1:1">
      <c r="A117" t="s">
        <v>104</v>
      </c>
    </row>
    <row r="118" spans="1:1">
      <c r="A118" t="s">
        <v>105</v>
      </c>
    </row>
    <row r="119" spans="1:1">
      <c r="A119" t="s">
        <v>106</v>
      </c>
    </row>
    <row r="121" spans="1:1">
      <c r="A121" t="s">
        <v>107</v>
      </c>
    </row>
    <row r="122" spans="1:1">
      <c r="A122" t="s">
        <v>66</v>
      </c>
    </row>
    <row r="123" spans="1:1">
      <c r="A123" t="s">
        <v>108</v>
      </c>
    </row>
    <row r="124" spans="1:1">
      <c r="A124" t="s">
        <v>68</v>
      </c>
    </row>
    <row r="125" spans="1:1">
      <c r="A125" t="s">
        <v>109</v>
      </c>
    </row>
    <row r="126" spans="1:1">
      <c r="A126" t="s">
        <v>70</v>
      </c>
    </row>
  </sheetData>
  <phoneticPr fontId="1" type="noConversion"/>
  <hyperlinks>
    <hyperlink ref="D1" r:id="rId1"/>
  </hyperlinks>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2:A24"/>
  <sheetViews>
    <sheetView workbookViewId="0">
      <selection activeCell="H12" sqref="H12"/>
    </sheetView>
  </sheetViews>
  <sheetFormatPr defaultRowHeight="13.5"/>
  <sheetData>
    <row r="2" spans="1:1">
      <c r="A2" t="s">
        <v>72</v>
      </c>
    </row>
    <row r="4" spans="1:1">
      <c r="A4" t="s">
        <v>73</v>
      </c>
    </row>
    <row r="20" spans="1:1">
      <c r="A20" t="s">
        <v>66</v>
      </c>
    </row>
    <row r="21" spans="1:1">
      <c r="A21" t="s">
        <v>74</v>
      </c>
    </row>
    <row r="22" spans="1:1">
      <c r="A22" t="s">
        <v>68</v>
      </c>
    </row>
    <row r="23" spans="1:1">
      <c r="A23" t="s">
        <v>75</v>
      </c>
    </row>
    <row r="24" spans="1:1">
      <c r="A24" t="s">
        <v>70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showGridLines="0" tabSelected="1" topLeftCell="A34" workbookViewId="0">
      <selection activeCell="N41" sqref="N41"/>
    </sheetView>
  </sheetViews>
  <sheetFormatPr defaultRowHeight="13.5"/>
  <sheetData/>
  <phoneticPr fontId="1" type="noConversion"/>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2:V1344"/>
  <sheetViews>
    <sheetView showGridLines="0" zoomScale="80" zoomScaleNormal="80" workbookViewId="0">
      <selection activeCell="K24" sqref="K24"/>
    </sheetView>
  </sheetViews>
  <sheetFormatPr defaultRowHeight="13.5"/>
  <cols>
    <col min="2" max="2" width="5.5" bestFit="1" customWidth="1"/>
    <col min="3" max="3" width="9" customWidth="1"/>
    <col min="4" max="4" width="13.875" bestFit="1" customWidth="1"/>
    <col min="5" max="5" width="17.25" bestFit="1" customWidth="1"/>
    <col min="6" max="6" width="15" bestFit="1" customWidth="1"/>
    <col min="7" max="7" width="10.5" bestFit="1" customWidth="1"/>
    <col min="8" max="8" width="21.625" bestFit="1" customWidth="1"/>
    <col min="9" max="9" width="22.5" bestFit="1" customWidth="1"/>
    <col min="10" max="10" width="26.875" bestFit="1" customWidth="1"/>
    <col min="11" max="11" width="27.25" bestFit="1" customWidth="1"/>
    <col min="12" max="12" width="25" bestFit="1" customWidth="1"/>
    <col min="15" max="15" width="8.75" customWidth="1"/>
    <col min="16" max="17" width="9.5" bestFit="1" customWidth="1"/>
    <col min="18" max="19" width="10.5" bestFit="1" customWidth="1"/>
    <col min="20" max="21" width="9.5" bestFit="1" customWidth="1"/>
    <col min="22" max="22" width="10.5" bestFit="1" customWidth="1"/>
  </cols>
  <sheetData>
    <row r="2" spans="3:22">
      <c r="C2" s="12" t="s">
        <v>249</v>
      </c>
    </row>
    <row r="3" spans="3:22">
      <c r="C3" t="s">
        <v>232</v>
      </c>
    </row>
    <row r="4" spans="3:22">
      <c r="C4" t="s">
        <v>233</v>
      </c>
    </row>
    <row r="5" spans="3:22">
      <c r="C5" t="s">
        <v>234</v>
      </c>
    </row>
    <row r="6" spans="3:22">
      <c r="C6" t="s">
        <v>235</v>
      </c>
    </row>
    <row r="7" spans="3:22">
      <c r="C7" t="s">
        <v>236</v>
      </c>
    </row>
    <row r="8" spans="3:22">
      <c r="C8" t="s">
        <v>237</v>
      </c>
    </row>
    <row r="9" spans="3:22">
      <c r="O9" t="s">
        <v>259</v>
      </c>
    </row>
    <row r="10" spans="3:22">
      <c r="H10">
        <f>COUNT(C12:C21)</f>
        <v>10</v>
      </c>
    </row>
    <row r="11" spans="3:22">
      <c r="C11" s="29" t="s">
        <v>238</v>
      </c>
      <c r="D11" s="29" t="s">
        <v>239</v>
      </c>
      <c r="E11" s="39" t="s">
        <v>240</v>
      </c>
      <c r="F11" s="39" t="s">
        <v>241</v>
      </c>
      <c r="G11" s="40" t="s">
        <v>244</v>
      </c>
      <c r="H11" s="40" t="s">
        <v>268</v>
      </c>
      <c r="I11" s="41" t="s">
        <v>265</v>
      </c>
      <c r="J11" s="41" t="s">
        <v>266</v>
      </c>
      <c r="K11" s="42" t="s">
        <v>269</v>
      </c>
      <c r="L11" s="42" t="s">
        <v>270</v>
      </c>
      <c r="O11" s="44" t="s">
        <v>264</v>
      </c>
      <c r="P11" s="44" t="s">
        <v>250</v>
      </c>
      <c r="Q11" s="44" t="s">
        <v>243</v>
      </c>
      <c r="R11" s="44" t="s">
        <v>247</v>
      </c>
      <c r="S11" s="44" t="s">
        <v>248</v>
      </c>
      <c r="T11" s="44" t="s">
        <v>251</v>
      </c>
      <c r="U11" s="44" t="s">
        <v>257</v>
      </c>
      <c r="V11" s="45" t="s">
        <v>258</v>
      </c>
    </row>
    <row r="12" spans="3:22">
      <c r="C12" s="29">
        <v>1100</v>
      </c>
      <c r="D12" s="32">
        <v>199000</v>
      </c>
      <c r="E12" s="38">
        <f>(C12-MIN($C$12:$C$21))/(MAX($C$12:$C$21)-MIN($C$12:$C$21))</f>
        <v>0</v>
      </c>
      <c r="F12" s="38">
        <f>(D12-MIN($D$12:$D$21))/(MAX($D$12:$D$21)-MIN($D$12:$D$21))</f>
        <v>0</v>
      </c>
      <c r="G12" s="27">
        <f t="shared" ref="G12:G21" si="0">a_init+b_init*E12</f>
        <v>0.14940748639257484</v>
      </c>
      <c r="H12" s="31">
        <f t="shared" ref="H12:H21" si="1">(1/(2*m))*(F12-G12)^2</f>
        <v>1.1161298495073718E-3</v>
      </c>
      <c r="I12" s="37">
        <f t="shared" ref="I12:I21" si="2">-(F12-G12)</f>
        <v>0.14940748639257484</v>
      </c>
      <c r="J12" s="37">
        <f t="shared" ref="J12:J21" si="3">-(F12-G12)*E12</f>
        <v>0</v>
      </c>
      <c r="K12" s="31">
        <f t="shared" ref="K12:K21" si="4">(1/(2*m))*(F12-AVERAGE($F$12:$F$21))^2</f>
        <v>1.0656058535205957E-2</v>
      </c>
      <c r="L12" s="31">
        <f t="shared" ref="L12:L21" si="5">(1/(2*m))*(G12-AVERAGE($F$12:$F$21))^2</f>
        <v>4.8747845226095095E-3</v>
      </c>
      <c r="O12" s="44">
        <v>991</v>
      </c>
      <c r="P12" s="47">
        <f t="shared" ref="P12:V21" si="6">VLOOKUP($O12,learning_table,MATCH(P$11,$B$29:$I$29,0),0)</f>
        <v>0.14967025532167022</v>
      </c>
      <c r="Q12" s="47">
        <f t="shared" si="6"/>
        <v>0.68600668617745808</v>
      </c>
      <c r="R12" s="31">
        <f t="shared" si="6"/>
        <v>0.14964355897561149</v>
      </c>
      <c r="S12" s="31">
        <f t="shared" si="6"/>
        <v>0.6860611571014299</v>
      </c>
      <c r="T12" s="31">
        <f t="shared" si="6"/>
        <v>0.13188003600256099</v>
      </c>
      <c r="U12" s="31">
        <f t="shared" si="6"/>
        <v>0.343916721651428</v>
      </c>
      <c r="V12" s="31">
        <f t="shared" si="6"/>
        <v>0.61653496995058543</v>
      </c>
    </row>
    <row r="13" spans="3:22">
      <c r="C13" s="29">
        <v>1400</v>
      </c>
      <c r="D13" s="32">
        <v>245000</v>
      </c>
      <c r="E13" s="38">
        <f t="shared" ref="E13:E21" si="7">(C13-MIN($C$12:$C$21))/(MAX($C$12:$C$21)-MIN($C$12:$C$21))</f>
        <v>0.22222222222222221</v>
      </c>
      <c r="F13" s="38">
        <f t="shared" ref="F13:F21" si="8">(D13-MIN($D$12:$D$21))/(MAX($D$12:$D$21)-MIN($D$12:$D$21))</f>
        <v>0.22330097087378642</v>
      </c>
      <c r="G13" s="27">
        <f t="shared" si="0"/>
        <v>0.30197256126865002</v>
      </c>
      <c r="H13" s="31">
        <f t="shared" si="1"/>
        <v>3.0946095676285976E-4</v>
      </c>
      <c r="I13" s="37">
        <f t="shared" si="2"/>
        <v>7.86715903948636E-2</v>
      </c>
      <c r="J13" s="37">
        <f t="shared" si="3"/>
        <v>1.7482575643303022E-2</v>
      </c>
      <c r="K13" s="31">
        <f t="shared" si="4"/>
        <v>2.8405245546234328E-3</v>
      </c>
      <c r="L13" s="31">
        <f t="shared" si="5"/>
        <v>1.2748519733339608E-3</v>
      </c>
      <c r="O13" s="44">
        <f t="shared" ref="O13:O21" si="9">O12+1</f>
        <v>992</v>
      </c>
      <c r="P13" s="31">
        <f t="shared" si="6"/>
        <v>0.14964355897561149</v>
      </c>
      <c r="Q13" s="31">
        <f t="shared" si="6"/>
        <v>0.6860611571014299</v>
      </c>
      <c r="R13" s="31">
        <f t="shared" si="6"/>
        <v>0.14961695672025413</v>
      </c>
      <c r="S13" s="31">
        <f t="shared" si="6"/>
        <v>0.68611543604379377</v>
      </c>
      <c r="T13" s="31">
        <f t="shared" si="6"/>
        <v>0.13187930134420012</v>
      </c>
      <c r="U13" s="31">
        <f t="shared" si="6"/>
        <v>0.343916721651428</v>
      </c>
      <c r="V13" s="31">
        <f t="shared" si="6"/>
        <v>0.61653710610249257</v>
      </c>
    </row>
    <row r="14" spans="3:22">
      <c r="C14" s="29">
        <v>1425</v>
      </c>
      <c r="D14" s="32">
        <v>319000</v>
      </c>
      <c r="E14" s="38">
        <f t="shared" si="7"/>
        <v>0.24074074074074073</v>
      </c>
      <c r="F14" s="38">
        <f t="shared" si="8"/>
        <v>0.58252427184466016</v>
      </c>
      <c r="G14" s="27">
        <f t="shared" si="0"/>
        <v>0.31468631750832299</v>
      </c>
      <c r="H14" s="31">
        <f t="shared" si="1"/>
        <v>3.5868584891536916E-3</v>
      </c>
      <c r="I14" s="37">
        <f t="shared" si="2"/>
        <v>-0.26783795433633717</v>
      </c>
      <c r="J14" s="37">
        <f t="shared" si="3"/>
        <v>-6.4479507525414495E-2</v>
      </c>
      <c r="K14" s="31">
        <f t="shared" si="4"/>
        <v>7.3052361202752356E-4</v>
      </c>
      <c r="L14" s="31">
        <f t="shared" si="5"/>
        <v>1.0799233327468492E-3</v>
      </c>
      <c r="O14" s="44">
        <f t="shared" si="9"/>
        <v>993</v>
      </c>
      <c r="P14" s="31">
        <f t="shared" si="6"/>
        <v>0.14961695672025413</v>
      </c>
      <c r="Q14" s="31">
        <f t="shared" si="6"/>
        <v>0.68611543604379377</v>
      </c>
      <c r="R14" s="31">
        <f t="shared" si="6"/>
        <v>0.14959044822397743</v>
      </c>
      <c r="S14" s="31">
        <f t="shared" si="6"/>
        <v>0.68616952368118489</v>
      </c>
      <c r="T14" s="31">
        <f t="shared" si="6"/>
        <v>0.1318785718552887</v>
      </c>
      <c r="U14" s="31">
        <f t="shared" si="6"/>
        <v>0.343916721651428</v>
      </c>
      <c r="V14" s="31">
        <f t="shared" si="6"/>
        <v>0.61653922722329157</v>
      </c>
    </row>
    <row r="15" spans="3:22">
      <c r="C15" s="29">
        <v>1550</v>
      </c>
      <c r="D15" s="32">
        <v>240000</v>
      </c>
      <c r="E15" s="38">
        <f t="shared" si="7"/>
        <v>0.33333333333333331</v>
      </c>
      <c r="F15" s="38">
        <f t="shared" si="8"/>
        <v>0.19902912621359223</v>
      </c>
      <c r="G15" s="27">
        <f t="shared" si="0"/>
        <v>0.37825509870668761</v>
      </c>
      <c r="H15" s="31">
        <f t="shared" si="1"/>
        <v>1.6060974608047892E-3</v>
      </c>
      <c r="I15" s="37">
        <f t="shared" si="2"/>
        <v>0.17922597249309538</v>
      </c>
      <c r="J15" s="37">
        <f t="shared" si="3"/>
        <v>5.9741990831031794E-2</v>
      </c>
      <c r="K15" s="31">
        <f t="shared" si="4"/>
        <v>3.448498916014705E-3</v>
      </c>
      <c r="L15" s="31">
        <f t="shared" si="5"/>
        <v>3.4773952639402745E-4</v>
      </c>
      <c r="O15" s="44">
        <f t="shared" si="9"/>
        <v>994</v>
      </c>
      <c r="P15" s="31">
        <f t="shared" si="6"/>
        <v>0.14959044822397743</v>
      </c>
      <c r="Q15" s="31">
        <f t="shared" si="6"/>
        <v>0.68616952368118489</v>
      </c>
      <c r="R15" s="31">
        <f t="shared" si="6"/>
        <v>0.14956403315632957</v>
      </c>
      <c r="S15" s="31">
        <f t="shared" si="6"/>
        <v>0.68622342068785358</v>
      </c>
      <c r="T15" s="31">
        <f t="shared" si="6"/>
        <v>0.13187784749945181</v>
      </c>
      <c r="U15" s="31">
        <f t="shared" si="6"/>
        <v>0.343916721651428</v>
      </c>
      <c r="V15" s="31">
        <f t="shared" si="6"/>
        <v>0.61654133341874906</v>
      </c>
    </row>
    <row r="16" spans="3:22">
      <c r="C16" s="29">
        <v>1600</v>
      </c>
      <c r="D16" s="32">
        <v>312000</v>
      </c>
      <c r="E16" s="38">
        <f t="shared" si="7"/>
        <v>0.37037037037037035</v>
      </c>
      <c r="F16" s="38">
        <f t="shared" si="8"/>
        <v>0.54854368932038833</v>
      </c>
      <c r="G16" s="27">
        <f t="shared" si="0"/>
        <v>0.40368261118603349</v>
      </c>
      <c r="H16" s="31">
        <f t="shared" si="1"/>
        <v>1.0492365979123828E-3</v>
      </c>
      <c r="I16" s="37">
        <f t="shared" si="2"/>
        <v>-0.14486107813435484</v>
      </c>
      <c r="J16" s="37">
        <f t="shared" si="3"/>
        <v>-5.3652251160872161E-2</v>
      </c>
      <c r="K16" s="31">
        <f t="shared" si="4"/>
        <v>3.7752144405693274E-4</v>
      </c>
      <c r="L16" s="31">
        <f t="shared" si="5"/>
        <v>1.6801372225817415E-4</v>
      </c>
      <c r="O16" s="44">
        <f t="shared" si="9"/>
        <v>995</v>
      </c>
      <c r="P16" s="31">
        <f t="shared" si="6"/>
        <v>0.14956403315632957</v>
      </c>
      <c r="Q16" s="31">
        <f t="shared" si="6"/>
        <v>0.68622342068785358</v>
      </c>
      <c r="R16" s="31">
        <f t="shared" si="6"/>
        <v>0.14953771118802331</v>
      </c>
      <c r="S16" s="31">
        <f t="shared" si="6"/>
        <v>0.68627712773567362</v>
      </c>
      <c r="T16" s="31">
        <f t="shared" si="6"/>
        <v>0.13187712824057038</v>
      </c>
      <c r="U16" s="31">
        <f t="shared" si="6"/>
        <v>0.343916721651428</v>
      </c>
      <c r="V16" s="31">
        <f t="shared" si="6"/>
        <v>0.61654342479388768</v>
      </c>
    </row>
    <row r="17" spans="2:22">
      <c r="C17" s="29">
        <v>1700</v>
      </c>
      <c r="D17" s="32">
        <v>279000</v>
      </c>
      <c r="E17" s="38">
        <f t="shared" si="7"/>
        <v>0.44444444444444442</v>
      </c>
      <c r="F17" s="38">
        <f t="shared" si="8"/>
        <v>0.38834951456310679</v>
      </c>
      <c r="G17" s="27">
        <f t="shared" si="0"/>
        <v>0.45453763614472525</v>
      </c>
      <c r="H17" s="31">
        <f t="shared" si="1"/>
        <v>2.1904337192515542E-4</v>
      </c>
      <c r="I17" s="37">
        <f t="shared" si="2"/>
        <v>6.6188121581618464E-2</v>
      </c>
      <c r="J17" s="37">
        <f t="shared" si="3"/>
        <v>2.941694292516376E-2</v>
      </c>
      <c r="K17" s="31">
        <f t="shared" si="4"/>
        <v>2.6865161655198407E-4</v>
      </c>
      <c r="L17" s="31">
        <f t="shared" si="5"/>
        <v>2.5296312526546935E-6</v>
      </c>
      <c r="O17" s="44">
        <f t="shared" si="9"/>
        <v>996</v>
      </c>
      <c r="P17" s="31">
        <f t="shared" si="6"/>
        <v>0.14953771118802331</v>
      </c>
      <c r="Q17" s="31">
        <f t="shared" si="6"/>
        <v>0.68627712773567362</v>
      </c>
      <c r="R17" s="31">
        <f t="shared" si="6"/>
        <v>0.149511481990932</v>
      </c>
      <c r="S17" s="31">
        <f t="shared" si="6"/>
        <v>0.68633064549415101</v>
      </c>
      <c r="T17" s="31">
        <f t="shared" si="6"/>
        <v>0.13187641404277942</v>
      </c>
      <c r="U17" s="31">
        <f t="shared" si="6"/>
        <v>0.343916721651428</v>
      </c>
      <c r="V17" s="31">
        <f t="shared" si="6"/>
        <v>0.61654550145299147</v>
      </c>
    </row>
    <row r="18" spans="2:22">
      <c r="C18" s="29">
        <v>1700</v>
      </c>
      <c r="D18" s="32">
        <v>310000</v>
      </c>
      <c r="E18" s="38">
        <f t="shared" si="7"/>
        <v>0.44444444444444442</v>
      </c>
      <c r="F18" s="38">
        <f t="shared" si="8"/>
        <v>0.53883495145631066</v>
      </c>
      <c r="G18" s="27">
        <f t="shared" si="0"/>
        <v>0.45453763614472525</v>
      </c>
      <c r="H18" s="31">
        <f t="shared" si="1"/>
        <v>3.5530186843704263E-4</v>
      </c>
      <c r="I18" s="37">
        <f t="shared" si="2"/>
        <v>-8.4297315311585408E-2</v>
      </c>
      <c r="J18" s="37">
        <f t="shared" si="3"/>
        <v>-3.7465473471815731E-2</v>
      </c>
      <c r="K18" s="31">
        <f t="shared" si="4"/>
        <v>2.9787208973513059E-4</v>
      </c>
      <c r="L18" s="31">
        <f t="shared" si="5"/>
        <v>2.5296312526546935E-6</v>
      </c>
      <c r="O18" s="44">
        <f t="shared" si="9"/>
        <v>997</v>
      </c>
      <c r="P18" s="31">
        <f t="shared" si="6"/>
        <v>0.149511481990932</v>
      </c>
      <c r="Q18" s="31">
        <f t="shared" si="6"/>
        <v>0.68633064549415101</v>
      </c>
      <c r="R18" s="31">
        <f t="shared" si="6"/>
        <v>0.14948534523808552</v>
      </c>
      <c r="S18" s="31">
        <f t="shared" si="6"/>
        <v>0.68638397463043199</v>
      </c>
      <c r="T18" s="31">
        <f t="shared" si="6"/>
        <v>0.13187570487046643</v>
      </c>
      <c r="U18" s="31">
        <f t="shared" si="6"/>
        <v>0.343916721651428</v>
      </c>
      <c r="V18" s="31">
        <f t="shared" si="6"/>
        <v>0.61654756349961015</v>
      </c>
    </row>
    <row r="19" spans="2:22">
      <c r="C19" s="29">
        <v>1875</v>
      </c>
      <c r="D19" s="32">
        <v>308000</v>
      </c>
      <c r="E19" s="38">
        <f t="shared" si="7"/>
        <v>0.57407407407407407</v>
      </c>
      <c r="F19" s="38">
        <f t="shared" si="8"/>
        <v>0.529126213592233</v>
      </c>
      <c r="G19" s="27">
        <f t="shared" si="0"/>
        <v>0.54353392982243576</v>
      </c>
      <c r="H19" s="31">
        <f t="shared" si="1"/>
        <v>1.0379114348502404E-5</v>
      </c>
      <c r="I19" s="37">
        <f t="shared" si="2"/>
        <v>1.4407716230202761E-2</v>
      </c>
      <c r="J19" s="37">
        <f t="shared" si="3"/>
        <v>8.2710963543756594E-3</v>
      </c>
      <c r="K19" s="31">
        <f t="shared" si="4"/>
        <v>2.2764869450466591E-4</v>
      </c>
      <c r="L19" s="31">
        <f t="shared" si="5"/>
        <v>3.3524492322201219E-4</v>
      </c>
      <c r="O19" s="44">
        <f t="shared" si="9"/>
        <v>998</v>
      </c>
      <c r="P19" s="31">
        <f t="shared" si="6"/>
        <v>0.14948534523808552</v>
      </c>
      <c r="Q19" s="31">
        <f t="shared" si="6"/>
        <v>0.68638397463043199</v>
      </c>
      <c r="R19" s="31">
        <f t="shared" si="6"/>
        <v>0.14945930060366605</v>
      </c>
      <c r="S19" s="31">
        <f t="shared" si="6"/>
        <v>0.68643711580931144</v>
      </c>
      <c r="T19" s="31">
        <f t="shared" si="6"/>
        <v>0.13187500068826954</v>
      </c>
      <c r="U19" s="31">
        <f t="shared" si="6"/>
        <v>0.343916721651428</v>
      </c>
      <c r="V19" s="31">
        <f t="shared" si="6"/>
        <v>0.6165496110365648</v>
      </c>
    </row>
    <row r="20" spans="2:22">
      <c r="C20" s="29">
        <v>2350</v>
      </c>
      <c r="D20" s="32">
        <v>405000</v>
      </c>
      <c r="E20" s="38">
        <f t="shared" si="7"/>
        <v>0.92592592592592593</v>
      </c>
      <c r="F20" s="38">
        <f t="shared" si="8"/>
        <v>1</v>
      </c>
      <c r="G20" s="27">
        <f t="shared" si="0"/>
        <v>0.7850952983762215</v>
      </c>
      <c r="H20" s="31">
        <f t="shared" si="1"/>
        <v>2.3092015390002636E-3</v>
      </c>
      <c r="I20" s="37">
        <f t="shared" si="2"/>
        <v>-0.2149047016237785</v>
      </c>
      <c r="J20" s="37">
        <f t="shared" si="3"/>
        <v>-0.19898583483683194</v>
      </c>
      <c r="K20" s="31">
        <f t="shared" si="4"/>
        <v>1.4491009991516635E-2</v>
      </c>
      <c r="L20" s="31">
        <f t="shared" si="5"/>
        <v>5.2308273508678543E-3</v>
      </c>
      <c r="O20" s="44">
        <f t="shared" si="9"/>
        <v>999</v>
      </c>
      <c r="P20" s="31">
        <f t="shared" si="6"/>
        <v>0.14945930060366605</v>
      </c>
      <c r="Q20" s="31">
        <f t="shared" si="6"/>
        <v>0.68643711580931144</v>
      </c>
      <c r="R20" s="31">
        <f t="shared" si="6"/>
        <v>0.14943334776300421</v>
      </c>
      <c r="S20" s="31">
        <f t="shared" si="6"/>
        <v>0.68649006969324122</v>
      </c>
      <c r="T20" s="31">
        <f t="shared" si="6"/>
        <v>0.13187430146107548</v>
      </c>
      <c r="U20" s="31">
        <f t="shared" si="6"/>
        <v>0.343916721651428</v>
      </c>
      <c r="V20" s="31">
        <f t="shared" si="6"/>
        <v>0.61655164416595354</v>
      </c>
    </row>
    <row r="21" spans="2:22">
      <c r="C21" s="29">
        <v>2450</v>
      </c>
      <c r="D21" s="32">
        <v>324000</v>
      </c>
      <c r="E21" s="38">
        <f t="shared" si="7"/>
        <v>1</v>
      </c>
      <c r="F21" s="38">
        <f t="shared" si="8"/>
        <v>0.60679611650485432</v>
      </c>
      <c r="G21" s="27">
        <f t="shared" si="0"/>
        <v>0.83595032333491326</v>
      </c>
      <c r="H21" s="31">
        <f t="shared" si="1"/>
        <v>2.6255825253956718E-3</v>
      </c>
      <c r="I21" s="37">
        <f t="shared" si="2"/>
        <v>0.22915420683005894</v>
      </c>
      <c r="J21" s="37">
        <f t="shared" si="3"/>
        <v>0.22915420683005894</v>
      </c>
      <c r="K21" s="31">
        <f t="shared" si="4"/>
        <v>1.0533627109058344E-3</v>
      </c>
      <c r="L21" s="31">
        <f t="shared" si="5"/>
        <v>7.0050184325242057E-3</v>
      </c>
      <c r="O21" s="44">
        <f t="shared" si="9"/>
        <v>1000</v>
      </c>
      <c r="P21" s="31">
        <f t="shared" si="6"/>
        <v>0.14943334776300421</v>
      </c>
      <c r="Q21" s="31">
        <f t="shared" si="6"/>
        <v>0.68649006969324122</v>
      </c>
      <c r="R21" s="31">
        <f t="shared" si="6"/>
        <v>0.14940748639257484</v>
      </c>
      <c r="S21" s="31">
        <f t="shared" si="6"/>
        <v>0.68654283694233842</v>
      </c>
      <c r="T21" s="31">
        <f t="shared" si="6"/>
        <v>0.13187360715401836</v>
      </c>
      <c r="U21" s="31">
        <f t="shared" si="6"/>
        <v>0.343916721651428</v>
      </c>
      <c r="V21" s="31">
        <f t="shared" si="6"/>
        <v>0.61655366298915526</v>
      </c>
    </row>
    <row r="22" spans="2:22">
      <c r="G22" s="40" t="s">
        <v>245</v>
      </c>
      <c r="H22" s="43">
        <f>SUM(H12:H21)</f>
        <v>1.3187291773247733E-2</v>
      </c>
      <c r="I22" s="43">
        <f>SUM(I12:I21)</f>
        <v>5.1540445163580639E-3</v>
      </c>
      <c r="J22" s="43">
        <f>SUM(J12:J21)</f>
        <v>-1.0516254411001152E-2</v>
      </c>
      <c r="K22" s="43">
        <f>SUM(K12:K21)</f>
        <v>3.43916721651428E-2</v>
      </c>
      <c r="L22" s="43">
        <f>SUM(L12:L21)</f>
        <v>2.0321463046461902E-2</v>
      </c>
    </row>
    <row r="23" spans="2:22">
      <c r="K23" s="33"/>
      <c r="L23" s="33"/>
    </row>
    <row r="24" spans="2:22">
      <c r="C24" s="30" t="s">
        <v>246</v>
      </c>
      <c r="D24" s="34">
        <v>5.0000000000000001E-3</v>
      </c>
      <c r="E24" s="30" t="s">
        <v>263</v>
      </c>
      <c r="F24" s="30">
        <v>1000</v>
      </c>
      <c r="H24" s="16" t="s">
        <v>262</v>
      </c>
      <c r="I24" s="16"/>
    </row>
    <row r="25" spans="2:22">
      <c r="C25" s="16" t="s">
        <v>242</v>
      </c>
      <c r="D25" s="47">
        <v>0.14940748639257484</v>
      </c>
      <c r="H25" s="35" t="s">
        <v>260</v>
      </c>
      <c r="I25" s="46">
        <v>0.14209570350509201</v>
      </c>
    </row>
    <row r="26" spans="2:22">
      <c r="C26" s="16" t="s">
        <v>243</v>
      </c>
      <c r="D26" s="47">
        <v>0.68654283694233842</v>
      </c>
      <c r="H26" s="35" t="s">
        <v>261</v>
      </c>
      <c r="I26" s="46">
        <v>0.70146171643566069</v>
      </c>
    </row>
    <row r="29" spans="2:22">
      <c r="B29" s="44" t="s">
        <v>264</v>
      </c>
      <c r="C29" s="48" t="s">
        <v>250</v>
      </c>
      <c r="D29" s="48" t="s">
        <v>243</v>
      </c>
      <c r="E29" s="48" t="s">
        <v>247</v>
      </c>
      <c r="F29" s="48" t="s">
        <v>248</v>
      </c>
      <c r="G29" s="48" t="s">
        <v>251</v>
      </c>
      <c r="H29" s="48" t="s">
        <v>257</v>
      </c>
      <c r="I29" s="45" t="s">
        <v>258</v>
      </c>
      <c r="K29" s="16" t="s">
        <v>256</v>
      </c>
      <c r="L29" s="16"/>
    </row>
    <row r="30" spans="2:22">
      <c r="B30" s="44">
        <v>1</v>
      </c>
      <c r="C30" s="49">
        <v>0</v>
      </c>
      <c r="D30" s="49">
        <v>0</v>
      </c>
      <c r="E30" s="31">
        <v>2.3082524271844661E-2</v>
      </c>
      <c r="F30" s="31">
        <v>1.3539644012944982E-2</v>
      </c>
      <c r="G30" s="31">
        <v>1.4095225751720237</v>
      </c>
      <c r="H30" s="31">
        <v>0.343916721651428</v>
      </c>
      <c r="I30" s="31">
        <f t="shared" ref="I30:I93" si="10">IFERROR((H30-G30)/H30,"")</f>
        <v>-3.0984415308559075</v>
      </c>
      <c r="K30" s="35" t="s">
        <v>242</v>
      </c>
      <c r="L30" s="36">
        <f>('Algorithm Implement - Normal Eq'!E16-a_init)/'Algorithm Implement - Normal Eq'!E16</f>
        <v>-5.1456748565382231E-2</v>
      </c>
    </row>
    <row r="31" spans="2:22">
      <c r="B31" s="44">
        <v>2</v>
      </c>
      <c r="C31" s="31">
        <f>E30</f>
        <v>2.3082524271844661E-2</v>
      </c>
      <c r="D31" s="31">
        <f>F30</f>
        <v>1.3539644012944982E-2</v>
      </c>
      <c r="E31" s="31">
        <v>4.4702519327580015E-2</v>
      </c>
      <c r="F31" s="31">
        <v>2.6354650092004384E-2</v>
      </c>
      <c r="G31" s="31">
        <v>1.2706546183997298</v>
      </c>
      <c r="H31" s="31">
        <v>0.343916721651428</v>
      </c>
      <c r="I31" s="31">
        <f t="shared" si="10"/>
        <v>-2.6946578587347201</v>
      </c>
      <c r="K31" s="35" t="s">
        <v>243</v>
      </c>
      <c r="L31" s="36">
        <f>('Algorithm Implement - Normal Eq'!E17-b_init)/'Algorithm Implement - Normal Eq'!E17</f>
        <v>2.1268273298120404E-2</v>
      </c>
    </row>
    <row r="32" spans="2:22">
      <c r="B32" s="44">
        <v>3</v>
      </c>
      <c r="C32" s="31">
        <f t="shared" ref="C32:C79" si="11">E31</f>
        <v>4.4702519327580015E-2</v>
      </c>
      <c r="D32" s="31">
        <f t="shared" ref="D32:D79" si="12">F31</f>
        <v>2.6354650092004384E-2</v>
      </c>
      <c r="E32" s="31">
        <v>6.4949617269838902E-2</v>
      </c>
      <c r="F32" s="31">
        <v>3.8488974832940309E-2</v>
      </c>
      <c r="G32" s="31">
        <v>1.1481654014255946</v>
      </c>
      <c r="H32" s="31">
        <v>0.343916721651428</v>
      </c>
      <c r="I32" s="31">
        <f t="shared" si="10"/>
        <v>-2.3384983315504551</v>
      </c>
    </row>
    <row r="33" spans="2:9">
      <c r="B33" s="44">
        <v>4</v>
      </c>
      <c r="C33" s="31">
        <f t="shared" si="11"/>
        <v>6.4949617269838902E-2</v>
      </c>
      <c r="D33" s="31">
        <f t="shared" si="12"/>
        <v>3.8488974832940309E-2</v>
      </c>
      <c r="E33" s="31">
        <v>8.3907967362552419E-2</v>
      </c>
      <c r="F33" s="31">
        <v>4.998388758005623E-2</v>
      </c>
      <c r="G33" s="31">
        <v>1.0401132626961003</v>
      </c>
      <c r="H33" s="31">
        <v>0.343916721651428</v>
      </c>
      <c r="I33" s="31">
        <f t="shared" si="10"/>
        <v>-2.0243172175567912</v>
      </c>
    </row>
    <row r="34" spans="2:9">
      <c r="B34" s="44">
        <v>5</v>
      </c>
      <c r="C34" s="31">
        <f t="shared" si="11"/>
        <v>8.3907967362552419E-2</v>
      </c>
      <c r="D34" s="31">
        <f t="shared" si="12"/>
        <v>4.998388758005623E-2</v>
      </c>
      <c r="E34" s="31">
        <v>0.1016565713825015</v>
      </c>
      <c r="F34" s="31">
        <v>6.0878134783236282E-2</v>
      </c>
      <c r="G34" s="31">
        <v>0.94478678999460985</v>
      </c>
      <c r="H34" s="31">
        <v>0.343916721651428</v>
      </c>
      <c r="I34" s="31">
        <f t="shared" si="10"/>
        <v>-1.7471382765511043</v>
      </c>
    </row>
    <row r="35" spans="2:9">
      <c r="B35" s="44">
        <v>6</v>
      </c>
      <c r="C35" s="31">
        <f t="shared" si="11"/>
        <v>0.1016565713825015</v>
      </c>
      <c r="D35" s="31">
        <f t="shared" si="12"/>
        <v>6.0878134783236282E-2</v>
      </c>
      <c r="E35" s="31">
        <v>0.11826959845960293</v>
      </c>
      <c r="F35" s="31">
        <v>7.1208094302356931E-2</v>
      </c>
      <c r="G35" s="31">
        <v>0.86067751614008403</v>
      </c>
      <c r="H35" s="31">
        <v>0.343916721651428</v>
      </c>
      <c r="I35" s="31">
        <f t="shared" si="10"/>
        <v>-1.5025753676857032</v>
      </c>
    </row>
    <row r="36" spans="2:9">
      <c r="B36" s="44">
        <v>7</v>
      </c>
      <c r="C36" s="31">
        <f t="shared" si="11"/>
        <v>0.11826959845960293</v>
      </c>
      <c r="D36" s="31">
        <f t="shared" si="12"/>
        <v>7.1208094302356931E-2</v>
      </c>
      <c r="E36" s="31">
        <v>0.13381668066046931</v>
      </c>
      <c r="F36" s="31">
        <v>8.1007920273924422E-2</v>
      </c>
      <c r="G36" s="31">
        <v>0.78645585259160311</v>
      </c>
      <c r="H36" s="31">
        <v>0.343916721651428</v>
      </c>
      <c r="I36" s="31">
        <f t="shared" si="10"/>
        <v>-1.2867624720751569</v>
      </c>
    </row>
    <row r="37" spans="2:9">
      <c r="B37" s="44">
        <v>8</v>
      </c>
      <c r="C37" s="31">
        <f t="shared" si="11"/>
        <v>0.13381668066046931</v>
      </c>
      <c r="D37" s="31">
        <f t="shared" si="12"/>
        <v>8.1007920273924422E-2</v>
      </c>
      <c r="E37" s="31">
        <v>0.14836319049305111</v>
      </c>
      <c r="F37" s="31">
        <v>9.030967911718471E-2</v>
      </c>
      <c r="G37" s="31">
        <v>0.72094987698862256</v>
      </c>
      <c r="H37" s="31">
        <v>0.343916721651428</v>
      </c>
      <c r="I37" s="31">
        <f t="shared" si="10"/>
        <v>-1.0962920137373584</v>
      </c>
    </row>
    <row r="38" spans="2:9">
      <c r="B38" s="44">
        <v>9</v>
      </c>
      <c r="C38" s="31">
        <f t="shared" si="11"/>
        <v>0.14836319049305111</v>
      </c>
      <c r="D38" s="31">
        <f t="shared" si="12"/>
        <v>9.030967911718471E-2</v>
      </c>
      <c r="E38" s="31">
        <v>0.16197050143812955</v>
      </c>
      <c r="F38" s="31">
        <v>9.9143477221646334E-2</v>
      </c>
      <c r="G38" s="31">
        <v>0.66312663619033207</v>
      </c>
      <c r="H38" s="31">
        <v>0.343916721651428</v>
      </c>
      <c r="I38" s="31">
        <f t="shared" si="10"/>
        <v>-0.92816049480267737</v>
      </c>
    </row>
    <row r="39" spans="2:9">
      <c r="B39" s="44">
        <v>10</v>
      </c>
      <c r="C39" s="31">
        <f t="shared" si="11"/>
        <v>0.16197050143812955</v>
      </c>
      <c r="D39" s="31">
        <f t="shared" si="12"/>
        <v>9.9143477221646334E-2</v>
      </c>
      <c r="E39" s="31">
        <v>0.17469623254579689</v>
      </c>
      <c r="F39" s="31">
        <v>0.10753758082480953</v>
      </c>
      <c r="G39" s="31">
        <v>0.61207566651131151</v>
      </c>
      <c r="H39" s="31">
        <v>0.343916721651428</v>
      </c>
      <c r="I39" s="31">
        <f t="shared" si="10"/>
        <v>-0.77972057762190539</v>
      </c>
    </row>
    <row r="40" spans="2:9">
      <c r="B40" s="44">
        <v>11</v>
      </c>
      <c r="C40" s="31">
        <f t="shared" si="11"/>
        <v>0.17469623254579689</v>
      </c>
      <c r="D40" s="31">
        <f t="shared" si="12"/>
        <v>0.10753758082480953</v>
      </c>
      <c r="E40" s="31">
        <v>0.18659447807156437</v>
      </c>
      <c r="F40" s="31">
        <v>0.11551852855777564</v>
      </c>
      <c r="G40" s="31">
        <v>0.5669944682251955</v>
      </c>
      <c r="H40" s="31">
        <v>0.343916721651428</v>
      </c>
      <c r="I40" s="31">
        <f t="shared" si="10"/>
        <v>-0.64863884926149318</v>
      </c>
    </row>
    <row r="41" spans="2:9">
      <c r="B41" s="44">
        <v>12</v>
      </c>
      <c r="C41" s="31">
        <f t="shared" si="11"/>
        <v>0.18659447807156437</v>
      </c>
      <c r="D41" s="31">
        <f t="shared" si="12"/>
        <v>0.11551852855777564</v>
      </c>
      <c r="E41" s="31">
        <v>0.19771602306712593</v>
      </c>
      <c r="F41" s="31">
        <v>0.12311123710719428</v>
      </c>
      <c r="G41" s="31">
        <v>0.52717570258765545</v>
      </c>
      <c r="H41" s="31">
        <v>0.343916721651428</v>
      </c>
      <c r="I41" s="31">
        <f t="shared" si="10"/>
        <v>-0.53285859453489159</v>
      </c>
    </row>
    <row r="42" spans="2:9">
      <c r="B42" s="44">
        <v>13</v>
      </c>
      <c r="C42" s="31">
        <f t="shared" si="11"/>
        <v>0.19771602306712593</v>
      </c>
      <c r="D42" s="31">
        <f t="shared" si="12"/>
        <v>0.12311123710719428</v>
      </c>
      <c r="E42" s="31">
        <v>0.20810854578483931</v>
      </c>
      <c r="F42" s="31">
        <v>0.13033910041457697</v>
      </c>
      <c r="G42" s="31">
        <v>0.49199590711214009</v>
      </c>
      <c r="H42" s="31">
        <v>0.343916721651428</v>
      </c>
      <c r="I42" s="31">
        <f t="shared" si="10"/>
        <v>-0.43056698362807633</v>
      </c>
    </row>
    <row r="43" spans="2:9">
      <c r="B43" s="44">
        <v>14</v>
      </c>
      <c r="C43" s="31">
        <f t="shared" si="11"/>
        <v>0.20810854578483931</v>
      </c>
      <c r="D43" s="31">
        <f t="shared" si="12"/>
        <v>0.13033910041457697</v>
      </c>
      <c r="E43" s="31">
        <v>0.2178168077024433</v>
      </c>
      <c r="F43" s="31">
        <v>0.13722408280825399</v>
      </c>
      <c r="G43" s="31">
        <v>0.46090554905495573</v>
      </c>
      <c r="H43" s="31">
        <v>0.343916721651428</v>
      </c>
      <c r="I43" s="31">
        <f t="shared" si="10"/>
        <v>-0.3401661508104864</v>
      </c>
    </row>
    <row r="44" spans="2:9">
      <c r="B44" s="44">
        <v>15</v>
      </c>
      <c r="C44" s="31">
        <f t="shared" si="11"/>
        <v>0.2178168077024433</v>
      </c>
      <c r="D44" s="31">
        <f t="shared" si="12"/>
        <v>0.13722408280825399</v>
      </c>
      <c r="E44" s="31">
        <v>0.22688283192520001</v>
      </c>
      <c r="F44" s="31">
        <v>0.1437868064390749</v>
      </c>
      <c r="G44" s="31">
        <v>0.43342025841688808</v>
      </c>
      <c r="H44" s="31">
        <v>0.343916721651428</v>
      </c>
      <c r="I44" s="31">
        <f t="shared" si="10"/>
        <v>-0.26024770280339882</v>
      </c>
    </row>
    <row r="45" spans="2:9">
      <c r="B45" s="44">
        <v>16</v>
      </c>
      <c r="C45" s="31">
        <f t="shared" si="11"/>
        <v>0.22688283192520001</v>
      </c>
      <c r="D45" s="31">
        <f t="shared" si="12"/>
        <v>0.1437868064390749</v>
      </c>
      <c r="E45" s="31">
        <v>0.23534607067633906</v>
      </c>
      <c r="F45" s="31">
        <v>0.15004663336825536</v>
      </c>
      <c r="G45" s="31">
        <v>0.40911310058729522</v>
      </c>
      <c r="H45" s="31">
        <v>0.343916721651428</v>
      </c>
      <c r="I45" s="31">
        <f t="shared" si="10"/>
        <v>-0.18957025009660944</v>
      </c>
    </row>
    <row r="46" spans="2:9">
      <c r="B46" s="44">
        <v>17</v>
      </c>
      <c r="C46" s="31">
        <f t="shared" si="11"/>
        <v>0.23534607067633906</v>
      </c>
      <c r="D46" s="31">
        <f t="shared" si="12"/>
        <v>0.15004663336825536</v>
      </c>
      <c r="E46" s="31">
        <v>0.24324356254320095</v>
      </c>
      <c r="F46" s="31">
        <v>0.15602174263446345</v>
      </c>
      <c r="G46" s="31">
        <v>0.38760776534370422</v>
      </c>
      <c r="H46" s="31">
        <v>0.343916721651428</v>
      </c>
      <c r="I46" s="31">
        <f t="shared" si="10"/>
        <v>-0.1270396027342883</v>
      </c>
    </row>
    <row r="47" spans="2:9">
      <c r="B47" s="44">
        <v>18</v>
      </c>
      <c r="C47" s="31">
        <f t="shared" si="11"/>
        <v>0.24324356254320095</v>
      </c>
      <c r="D47" s="31">
        <f t="shared" si="12"/>
        <v>0.15602174263446345</v>
      </c>
      <c r="E47" s="31">
        <v>0.25061008010565611</v>
      </c>
      <c r="F47" s="31">
        <v>0.16172920260723234</v>
      </c>
      <c r="G47" s="31">
        <v>0.36857256354003781</v>
      </c>
      <c r="H47" s="31">
        <v>0.343916721651428</v>
      </c>
      <c r="I47" s="31">
        <f t="shared" si="10"/>
        <v>-7.1691314601444109E-2</v>
      </c>
    </row>
    <row r="48" spans="2:9">
      <c r="B48" s="44">
        <v>19</v>
      </c>
      <c r="C48" s="31">
        <f t="shared" si="11"/>
        <v>0.25061008010565611</v>
      </c>
      <c r="D48" s="31">
        <f t="shared" si="12"/>
        <v>0.16172920260723234</v>
      </c>
      <c r="E48" s="31">
        <v>0.25747826853505323</v>
      </c>
      <c r="F48" s="31">
        <v>0.167185038915004</v>
      </c>
      <c r="G48" s="31">
        <v>0.35171513570296681</v>
      </c>
      <c r="H48" s="31">
        <v>0.343916721651428</v>
      </c>
      <c r="I48" s="31">
        <f t="shared" si="10"/>
        <v>-2.2675297711876825E-2</v>
      </c>
    </row>
    <row r="49" spans="2:9">
      <c r="B49" s="44">
        <v>20</v>
      </c>
      <c r="C49" s="31">
        <f t="shared" si="11"/>
        <v>0.25747826853505323</v>
      </c>
      <c r="D49" s="31">
        <f t="shared" si="12"/>
        <v>0.167185038915004</v>
      </c>
      <c r="E49" s="31">
        <v>0.26387877571597013</v>
      </c>
      <c r="F49" s="31">
        <v>0.17240429821847442</v>
      </c>
      <c r="G49" s="31">
        <v>0.33677778811409692</v>
      </c>
      <c r="H49" s="31">
        <v>0.343916721651428</v>
      </c>
      <c r="I49" s="31">
        <f t="shared" si="10"/>
        <v>2.0757738975444903E-2</v>
      </c>
    </row>
    <row r="50" spans="2:9">
      <c r="B50" s="44">
        <v>21</v>
      </c>
      <c r="C50" s="31">
        <f t="shared" si="11"/>
        <v>0.26387877571597013</v>
      </c>
      <c r="D50" s="31">
        <f t="shared" si="12"/>
        <v>0.17240429821847442</v>
      </c>
      <c r="E50" s="31">
        <v>0.26984037440926212</v>
      </c>
      <c r="F50" s="31">
        <v>0.1774011080833563</v>
      </c>
      <c r="G50" s="31">
        <v>0.32353338196700199</v>
      </c>
      <c r="H50" s="31">
        <v>0.343916721651428</v>
      </c>
      <c r="I50" s="31">
        <f t="shared" si="10"/>
        <v>5.9268242574972166E-2</v>
      </c>
    </row>
    <row r="51" spans="2:9">
      <c r="B51" s="44">
        <v>22</v>
      </c>
      <c r="C51" s="31">
        <f t="shared" si="11"/>
        <v>0.26984037440926212</v>
      </c>
      <c r="D51" s="31">
        <f t="shared" si="12"/>
        <v>0.1774011080833563</v>
      </c>
      <c r="E51" s="31">
        <v>0.27539007694318945</v>
      </c>
      <c r="F51" s="31">
        <v>0.1821887331911321</v>
      </c>
      <c r="G51" s="31">
        <v>0.31178171001220673</v>
      </c>
      <c r="H51" s="31">
        <v>0.343916721651428</v>
      </c>
      <c r="I51" s="31">
        <f t="shared" si="10"/>
        <v>9.3438351833881661E-2</v>
      </c>
    </row>
    <row r="52" spans="2:9">
      <c r="B52" s="44">
        <v>23</v>
      </c>
      <c r="C52" s="31">
        <f t="shared" si="11"/>
        <v>0.27539007694318945</v>
      </c>
      <c r="D52" s="31">
        <f t="shared" si="12"/>
        <v>0.1821887331911321</v>
      </c>
      <c r="E52" s="31">
        <v>0.28055324288963218</v>
      </c>
      <c r="F52" s="31">
        <v>0.18677962811177845</v>
      </c>
      <c r="G52" s="31">
        <v>0.30134630288090752</v>
      </c>
      <c r="H52" s="31">
        <v>0.343916721651428</v>
      </c>
      <c r="I52" s="31">
        <f t="shared" si="10"/>
        <v>0.12378118332282527</v>
      </c>
    </row>
    <row r="53" spans="2:9">
      <c r="B53" s="44">
        <v>24</v>
      </c>
      <c r="C53" s="31">
        <f t="shared" si="11"/>
        <v>0.28055324288963218</v>
      </c>
      <c r="D53" s="31">
        <f t="shared" si="12"/>
        <v>0.18677962811177845</v>
      </c>
      <c r="E53" s="31">
        <v>0.28535368015444917</v>
      </c>
      <c r="F53" s="31">
        <v>0.19118548684874373</v>
      </c>
      <c r="G53" s="31">
        <v>0.29207161413357957</v>
      </c>
      <c r="H53" s="31">
        <v>0.343916721651428</v>
      </c>
      <c r="I53" s="31">
        <f t="shared" si="10"/>
        <v>0.15074901641565228</v>
      </c>
    </row>
    <row r="54" spans="2:9">
      <c r="B54" s="44">
        <v>25</v>
      </c>
      <c r="C54" s="31">
        <f t="shared" si="11"/>
        <v>0.28535368015444917</v>
      </c>
      <c r="D54" s="31">
        <f t="shared" si="12"/>
        <v>0.19118548684874373</v>
      </c>
      <c r="E54" s="31">
        <v>0.28981373988479442</v>
      </c>
      <c r="F54" s="31">
        <v>0.19541728935359878</v>
      </c>
      <c r="G54" s="31">
        <v>0.28382053912202732</v>
      </c>
      <c r="H54" s="31">
        <v>0.343916721651428</v>
      </c>
      <c r="I54" s="31">
        <f t="shared" si="10"/>
        <v>0.17474050764623866</v>
      </c>
    </row>
    <row r="55" spans="2:9">
      <c r="B55" s="44">
        <v>26</v>
      </c>
      <c r="C55" s="31">
        <f t="shared" si="11"/>
        <v>0.28981373988479442</v>
      </c>
      <c r="D55" s="31">
        <f t="shared" si="12"/>
        <v>0.19541728935359878</v>
      </c>
      <c r="E55" s="31">
        <v>0.29395440557156738</v>
      </c>
      <c r="F55" s="31">
        <v>0.19948534519570607</v>
      </c>
      <c r="G55" s="31">
        <v>0.27647222807930094</v>
      </c>
      <c r="H55" s="31">
        <v>0.343916721651428</v>
      </c>
      <c r="I55" s="31">
        <f t="shared" si="10"/>
        <v>0.19610704954464089</v>
      </c>
    </row>
    <row r="56" spans="2:9">
      <c r="B56" s="44">
        <v>27</v>
      </c>
      <c r="C56" s="31">
        <f t="shared" si="11"/>
        <v>0.29395440557156738</v>
      </c>
      <c r="D56" s="31">
        <f t="shared" si="12"/>
        <v>0.19948534519570607</v>
      </c>
      <c r="E56" s="31">
        <v>0.29779537670204259</v>
      </c>
      <c r="F56" s="31">
        <v>0.20339933456091594</v>
      </c>
      <c r="G56" s="31">
        <v>0.2699201585461955</v>
      </c>
      <c r="H56" s="31">
        <v>0.343916721651428</v>
      </c>
      <c r="I56" s="31">
        <f t="shared" si="10"/>
        <v>0.21515837540528399</v>
      </c>
    </row>
    <row r="57" spans="2:9">
      <c r="B57" s="44">
        <v>28</v>
      </c>
      <c r="C57" s="31">
        <f t="shared" si="11"/>
        <v>0.29779537670204259</v>
      </c>
      <c r="D57" s="31">
        <f t="shared" si="12"/>
        <v>0.20339933456091594</v>
      </c>
      <c r="E57" s="31">
        <v>0.30135514729600871</v>
      </c>
      <c r="F57" s="31">
        <v>0.20716834674265594</v>
      </c>
      <c r="G57" s="31">
        <v>0.26407043638066197</v>
      </c>
      <c r="H57" s="31">
        <v>0.343916721651428</v>
      </c>
      <c r="I57" s="31">
        <f t="shared" si="10"/>
        <v>0.23216749940903753</v>
      </c>
    </row>
    <row r="58" spans="2:9">
      <c r="B58" s="44">
        <v>29</v>
      </c>
      <c r="C58" s="31">
        <f t="shared" si="11"/>
        <v>0.30135514729600871</v>
      </c>
      <c r="D58" s="31">
        <f t="shared" si="12"/>
        <v>0.20716834674265594</v>
      </c>
      <c r="E58" s="31">
        <v>0.30465107963835908</v>
      </c>
      <c r="F58" s="31">
        <v>0.21080091627878719</v>
      </c>
      <c r="G58" s="31">
        <v>0.2588402982434152</v>
      </c>
      <c r="H58" s="31">
        <v>0.343916721651428</v>
      </c>
      <c r="I58" s="31">
        <f t="shared" si="10"/>
        <v>0.24737507091685068</v>
      </c>
    </row>
    <row r="59" spans="2:9">
      <c r="B59" s="44">
        <v>30</v>
      </c>
      <c r="C59" s="31">
        <f t="shared" si="11"/>
        <v>0.30465107963835908</v>
      </c>
      <c r="D59" s="31">
        <f t="shared" si="12"/>
        <v>0.21080091627878719</v>
      </c>
      <c r="E59" s="31">
        <v>0.30769947350193561</v>
      </c>
      <c r="F59" s="31">
        <v>0.21430505687822043</v>
      </c>
      <c r="G59" s="31">
        <v>0.25415679166749661</v>
      </c>
      <c r="H59" s="31">
        <v>0.343916721651428</v>
      </c>
      <c r="I59" s="31">
        <f t="shared" si="10"/>
        <v>0.26099321240595658</v>
      </c>
    </row>
    <row r="60" spans="2:9">
      <c r="B60" s="44">
        <v>31</v>
      </c>
      <c r="C60" s="31">
        <f t="shared" si="11"/>
        <v>0.30769947350193561</v>
      </c>
      <c r="D60" s="31">
        <f t="shared" si="12"/>
        <v>0.21430505687822043</v>
      </c>
      <c r="E60" s="31">
        <v>0.31051563113645736</v>
      </c>
      <c r="F60" s="31">
        <v>0.21768829327247791</v>
      </c>
      <c r="G60" s="31">
        <v>0.24995561165283406</v>
      </c>
      <c r="H60" s="31">
        <v>0.343916721651428</v>
      </c>
      <c r="I60" s="31">
        <f t="shared" si="10"/>
        <v>0.27320890228136951</v>
      </c>
    </row>
    <row r="61" spans="2:9">
      <c r="B61" s="44">
        <v>32</v>
      </c>
      <c r="C61" s="31">
        <f t="shared" si="11"/>
        <v>0.31051563113645736</v>
      </c>
      <c r="D61" s="31">
        <f t="shared" si="12"/>
        <v>0.21768829327247791</v>
      </c>
      <c r="E61" s="31">
        <v>0.31311391828249491</v>
      </c>
      <c r="F61" s="31">
        <v>0.22095769111911845</v>
      </c>
      <c r="G61" s="31">
        <v>0.24618007522413818</v>
      </c>
      <c r="H61" s="31">
        <v>0.343916721651428</v>
      </c>
      <c r="I61" s="31">
        <f t="shared" si="10"/>
        <v>0.28418695653405723</v>
      </c>
    </row>
    <row r="62" spans="2:9">
      <c r="B62" s="44">
        <v>33</v>
      </c>
      <c r="C62" s="31">
        <f t="shared" si="11"/>
        <v>0.31311391828249491</v>
      </c>
      <c r="D62" s="31">
        <f t="shared" si="12"/>
        <v>0.22095769111911845</v>
      </c>
      <c r="E62" s="31">
        <v>0.31550782145361267</v>
      </c>
      <c r="F62" s="31">
        <v>0.22411988507618033</v>
      </c>
      <c r="G62" s="31">
        <v>0.24278021759162485</v>
      </c>
      <c r="H62" s="31">
        <v>0.343916721651428</v>
      </c>
      <c r="I62" s="31">
        <f t="shared" si="10"/>
        <v>0.29407265681692746</v>
      </c>
    </row>
    <row r="63" spans="2:9">
      <c r="B63" s="44">
        <v>34</v>
      </c>
      <c r="C63" s="31">
        <f t="shared" si="11"/>
        <v>0.31550782145361267</v>
      </c>
      <c r="D63" s="31">
        <f t="shared" si="12"/>
        <v>0.22411988507618033</v>
      </c>
      <c r="E63" s="31">
        <v>0.31771000171493036</v>
      </c>
      <c r="F63" s="31">
        <v>0.22718110515950879</v>
      </c>
      <c r="G63" s="31">
        <v>0.23971199549418032</v>
      </c>
      <c r="H63" s="31">
        <v>0.343916721651428</v>
      </c>
      <c r="I63" s="31">
        <f t="shared" si="10"/>
        <v>0.30299406686849883</v>
      </c>
    </row>
    <row r="64" spans="2:9">
      <c r="B64" s="44">
        <v>35</v>
      </c>
      <c r="C64" s="31">
        <f t="shared" si="11"/>
        <v>0.31771000171493036</v>
      </c>
      <c r="D64" s="31">
        <f t="shared" si="12"/>
        <v>0.22718110515950879</v>
      </c>
      <c r="E64" s="31">
        <v>0.31973234517239524</v>
      </c>
      <c r="F64" s="31">
        <v>0.23014720148799306</v>
      </c>
      <c r="G64" s="31">
        <v>0.23693658501464154</v>
      </c>
      <c r="H64" s="31">
        <v>0.343916721651428</v>
      </c>
      <c r="I64" s="31">
        <f t="shared" si="10"/>
        <v>0.31106407424182964</v>
      </c>
    </row>
    <row r="65" spans="2:9">
      <c r="B65" s="44">
        <v>36</v>
      </c>
      <c r="C65" s="31">
        <f t="shared" si="11"/>
        <v>0.31973234517239524</v>
      </c>
      <c r="D65" s="31">
        <f t="shared" si="12"/>
        <v>0.23014720148799306</v>
      </c>
      <c r="E65" s="31">
        <v>0.32158601037394918</v>
      </c>
      <c r="F65" s="31">
        <v>0.23302366751531348</v>
      </c>
      <c r="G65" s="31">
        <v>0.2344197626641279</v>
      </c>
      <c r="H65" s="31">
        <v>0.343916721651428</v>
      </c>
      <c r="I65" s="31">
        <f t="shared" si="10"/>
        <v>0.3183821899136362</v>
      </c>
    </row>
    <row r="66" spans="2:9">
      <c r="B66" s="44">
        <v>37</v>
      </c>
      <c r="C66" s="31">
        <f t="shared" si="11"/>
        <v>0.32158601037394918</v>
      </c>
      <c r="D66" s="31">
        <f t="shared" si="12"/>
        <v>0.23302366751531348</v>
      </c>
      <c r="E66" s="31">
        <v>0.32328147281146979</v>
      </c>
      <c r="F66" s="31">
        <v>0.23581566184076924</v>
      </c>
      <c r="G66" s="31">
        <v>0.23213135986088795</v>
      </c>
      <c r="H66" s="31">
        <v>0.343916721651428</v>
      </c>
      <c r="I66" s="31">
        <f t="shared" si="10"/>
        <v>0.32503613448559954</v>
      </c>
    </row>
    <row r="67" spans="2:9">
      <c r="B67" s="44">
        <v>38</v>
      </c>
      <c r="C67" s="31">
        <f t="shared" si="11"/>
        <v>0.32328147281146979</v>
      </c>
      <c r="D67" s="31">
        <f t="shared" si="12"/>
        <v>0.23581566184076924</v>
      </c>
      <c r="E67" s="31">
        <v>0.32482856670081234</v>
      </c>
      <c r="F67" s="31">
        <v>0.23852802868609491</v>
      </c>
      <c r="G67" s="31">
        <v>0.23004478210010573</v>
      </c>
      <c r="H67" s="31">
        <v>0.343916721651428</v>
      </c>
      <c r="I67" s="31">
        <f t="shared" si="10"/>
        <v>0.33110323628502014</v>
      </c>
    </row>
    <row r="68" spans="2:9">
      <c r="B68" s="44">
        <v>39</v>
      </c>
      <c r="C68" s="31">
        <f t="shared" si="11"/>
        <v>0.32482856670081234</v>
      </c>
      <c r="D68" s="31">
        <f t="shared" si="12"/>
        <v>0.23852802868609491</v>
      </c>
      <c r="E68" s="31">
        <v>0.32623652420643312</v>
      </c>
      <c r="F68" s="31">
        <v>0.24116531711985834</v>
      </c>
      <c r="G68" s="31">
        <v>0.22813658514322938</v>
      </c>
      <c r="H68" s="31">
        <v>0.343916721651428</v>
      </c>
      <c r="I68" s="31">
        <f t="shared" si="10"/>
        <v>0.33665166367091032</v>
      </c>
    </row>
    <row r="69" spans="2:9">
      <c r="B69" s="44">
        <v>40</v>
      </c>
      <c r="C69" s="31">
        <f t="shared" si="11"/>
        <v>0.32623652420643312</v>
      </c>
      <c r="D69" s="31">
        <f t="shared" si="12"/>
        <v>0.24116531711985834</v>
      </c>
      <c r="E69" s="31">
        <v>0.3275140122668927</v>
      </c>
      <c r="F69" s="31">
        <v>0.2437317991060424</v>
      </c>
      <c r="G69" s="31">
        <v>0.22638610146511073</v>
      </c>
      <c r="H69" s="31">
        <v>0.343916721651428</v>
      </c>
      <c r="I69" s="31">
        <f t="shared" si="10"/>
        <v>0.3417415112064216</v>
      </c>
    </row>
    <row r="70" spans="2:9">
      <c r="B70" s="44">
        <v>41</v>
      </c>
      <c r="C70" s="31">
        <f t="shared" si="11"/>
        <v>0.3275140122668927</v>
      </c>
      <c r="D70" s="31">
        <f t="shared" si="12"/>
        <v>0.2437317991060424</v>
      </c>
      <c r="E70" s="31">
        <v>0.32866916716797728</v>
      </c>
      <c r="F70" s="31">
        <v>0.24623148644872717</v>
      </c>
      <c r="G70" s="31">
        <v>0.22477511099908729</v>
      </c>
      <c r="H70" s="31">
        <v>0.343916721651428</v>
      </c>
      <c r="I70" s="31">
        <f t="shared" si="10"/>
        <v>0.34642575702700212</v>
      </c>
    </row>
    <row r="71" spans="2:9">
      <c r="B71" s="44">
        <v>42</v>
      </c>
      <c r="C71" s="31">
        <f t="shared" si="11"/>
        <v>0.32866916716797728</v>
      </c>
      <c r="D71" s="31">
        <f t="shared" si="12"/>
        <v>0.24623148644872717</v>
      </c>
      <c r="E71" s="31">
        <v>0.32970962700120204</v>
      </c>
      <c r="F71" s="31">
        <v>0.24866814670039092</v>
      </c>
      <c r="G71" s="31">
        <v>0.2232875509268957</v>
      </c>
      <c r="H71" s="31">
        <v>0.343916721651428</v>
      </c>
      <c r="I71" s="31">
        <f t="shared" si="10"/>
        <v>0.35075110667865206</v>
      </c>
    </row>
    <row r="72" spans="2:9">
      <c r="B72" s="44">
        <v>43</v>
      </c>
      <c r="C72" s="31">
        <f t="shared" si="11"/>
        <v>0.32970962700120204</v>
      </c>
      <c r="D72" s="31">
        <f t="shared" si="12"/>
        <v>0.24866814670039092</v>
      </c>
      <c r="E72" s="31">
        <v>0.33064256213703325</v>
      </c>
      <c r="F72" s="31">
        <v>0.25104531809721875</v>
      </c>
      <c r="G72" s="31">
        <v>0.22190925988324858</v>
      </c>
      <c r="H72" s="31">
        <v>0.343916721651428</v>
      </c>
      <c r="I72" s="31">
        <f t="shared" si="10"/>
        <v>0.35475873688932863</v>
      </c>
    </row>
    <row r="73" spans="2:9">
      <c r="B73" s="44">
        <v>44</v>
      </c>
      <c r="C73" s="31">
        <f t="shared" si="11"/>
        <v>0.33064256213703325</v>
      </c>
      <c r="D73" s="31">
        <f t="shared" si="12"/>
        <v>0.25104531809721875</v>
      </c>
      <c r="E73" s="31">
        <v>0.33147470383425626</v>
      </c>
      <c r="F73" s="31">
        <v>0.25336632358092998</v>
      </c>
      <c r="G73" s="31">
        <v>0.22062775249398331</v>
      </c>
      <c r="H73" s="31">
        <v>0.343916721651428</v>
      </c>
      <c r="I73" s="31">
        <f t="shared" si="10"/>
        <v>0.35848495114001033</v>
      </c>
    </row>
    <row r="74" spans="2:9">
      <c r="B74" s="44">
        <v>45</v>
      </c>
      <c r="C74" s="31">
        <f t="shared" si="11"/>
        <v>0.33147470383425626</v>
      </c>
      <c r="D74" s="31">
        <f t="shared" si="12"/>
        <v>0.25336632358092998</v>
      </c>
      <c r="E74" s="31">
        <v>0.33221237109948915</v>
      </c>
      <c r="F74" s="31">
        <v>0.2556342839629962</v>
      </c>
      <c r="G74" s="31">
        <v>0.21943202065064654</v>
      </c>
      <c r="H74" s="31">
        <v>0.343916721651428</v>
      </c>
      <c r="I74" s="31">
        <f t="shared" si="10"/>
        <v>0.36196175749474374</v>
      </c>
    </row>
    <row r="75" spans="2:9">
      <c r="B75" s="44">
        <v>46</v>
      </c>
      <c r="C75" s="31">
        <f t="shared" si="11"/>
        <v>0.33221237109948915</v>
      </c>
      <c r="D75" s="31">
        <f t="shared" si="12"/>
        <v>0.2556342839629962</v>
      </c>
      <c r="E75" s="31">
        <v>0.33286149590386888</v>
      </c>
      <c r="F75" s="31">
        <v>0.25785213028370413</v>
      </c>
      <c r="G75" s="31">
        <v>0.21831235835095289</v>
      </c>
      <c r="H75" s="31">
        <v>0.343916721651428</v>
      </c>
      <c r="I75" s="31">
        <f t="shared" si="10"/>
        <v>0.36521737790865449</v>
      </c>
    </row>
    <row r="76" spans="2:9">
      <c r="B76" s="44">
        <v>47</v>
      </c>
      <c r="C76" s="31">
        <f t="shared" si="11"/>
        <v>0.33286149590386888</v>
      </c>
      <c r="D76" s="31">
        <f t="shared" si="12"/>
        <v>0.25785213028370413</v>
      </c>
      <c r="E76" s="31">
        <v>0.33342764685739129</v>
      </c>
      <c r="F76" s="31">
        <v>0.26002261541530958</v>
      </c>
      <c r="G76" s="31">
        <v>0.2172602073105353</v>
      </c>
      <c r="H76" s="31">
        <v>0.343916721651428</v>
      </c>
      <c r="I76" s="31">
        <f t="shared" si="10"/>
        <v>0.36827669713967454</v>
      </c>
    </row>
    <row r="77" spans="2:9">
      <c r="B77" s="44">
        <v>48</v>
      </c>
      <c r="C77" s="31">
        <f t="shared" si="11"/>
        <v>0.33342764685739129</v>
      </c>
      <c r="D77" s="31">
        <f t="shared" si="12"/>
        <v>0.26002261541530958</v>
      </c>
      <c r="E77" s="31">
        <v>0.33391605143523989</v>
      </c>
      <c r="F77" s="31">
        <v>0.26214832495551599</v>
      </c>
      <c r="G77" s="31">
        <v>0.21626802088280747</v>
      </c>
      <c r="H77" s="31">
        <v>0.343916721651428</v>
      </c>
      <c r="I77" s="31">
        <f t="shared" si="10"/>
        <v>0.37116165842612647</v>
      </c>
    </row>
    <row r="78" spans="2:9">
      <c r="B78" s="44">
        <v>49</v>
      </c>
      <c r="C78" s="31">
        <f t="shared" si="11"/>
        <v>0.33391605143523989</v>
      </c>
      <c r="D78" s="31">
        <f t="shared" si="12"/>
        <v>0.26214832495551599</v>
      </c>
      <c r="E78" s="31">
        <v>0.33433161684466911</v>
      </c>
      <c r="F78" s="31">
        <v>0.26423168745468412</v>
      </c>
      <c r="G78" s="31">
        <v>0.21532914411585355</v>
      </c>
      <c r="H78" s="31">
        <v>0.343916721651428</v>
      </c>
      <c r="I78" s="31">
        <f t="shared" si="10"/>
        <v>0.37389161224298539</v>
      </c>
    </row>
    <row r="79" spans="2:9">
      <c r="B79" s="44">
        <v>50</v>
      </c>
      <c r="C79" s="31">
        <f t="shared" si="11"/>
        <v>0.33433161684466911</v>
      </c>
      <c r="D79" s="31">
        <f t="shared" si="12"/>
        <v>0.26423168745468412</v>
      </c>
      <c r="E79" s="31">
        <v>0.3346789496155903</v>
      </c>
      <c r="F79" s="31">
        <v>0.26627498401752381</v>
      </c>
      <c r="G79" s="31">
        <v>0.21443770803272266</v>
      </c>
      <c r="H79" s="31">
        <v>0.343916721651428</v>
      </c>
      <c r="I79" s="31">
        <f t="shared" si="10"/>
        <v>0.37648362370102201</v>
      </c>
    </row>
    <row r="80" spans="2:9">
      <c r="B80" s="44">
        <v>51</v>
      </c>
      <c r="C80" s="31">
        <f t="shared" ref="C80:C143" si="13">E79</f>
        <v>0.3346789496155903</v>
      </c>
      <c r="D80" s="31">
        <f t="shared" ref="D80:D143" si="14">F79</f>
        <v>0.26627498401752381</v>
      </c>
      <c r="E80" s="31">
        <v>0.33496237399292295</v>
      </c>
      <c r="F80" s="31">
        <v>0.26828035731752709</v>
      </c>
      <c r="G80" s="31">
        <v>0.21358853644843254</v>
      </c>
      <c r="H80" s="31">
        <v>0.343916721651428</v>
      </c>
      <c r="I80" s="31">
        <f t="shared" si="10"/>
        <v>0.37895274349319885</v>
      </c>
    </row>
    <row r="81" spans="2:9">
      <c r="B81" s="44">
        <v>52</v>
      </c>
      <c r="C81" s="31">
        <f t="shared" si="13"/>
        <v>0.33496237399292295</v>
      </c>
      <c r="D81" s="31">
        <f t="shared" si="14"/>
        <v>0.26828035731752709</v>
      </c>
      <c r="E81" s="31">
        <v>0.33518594920400002</v>
      </c>
      <c r="F81" s="31">
        <v>0.27024982006006065</v>
      </c>
      <c r="G81" s="31">
        <v>0.21277706383700784</v>
      </c>
      <c r="H81" s="31">
        <v>0.343916721651428</v>
      </c>
      <c r="I81" s="31">
        <f t="shared" si="10"/>
        <v>0.38131224671109459</v>
      </c>
    </row>
    <row r="82" spans="2:9">
      <c r="B82" s="44">
        <v>53</v>
      </c>
      <c r="C82" s="31">
        <f t="shared" si="13"/>
        <v>0.33518594920400002</v>
      </c>
      <c r="D82" s="31">
        <f t="shared" si="14"/>
        <v>0.27024982006006065</v>
      </c>
      <c r="E82" s="31">
        <v>0.3353534856698322</v>
      </c>
      <c r="F82" s="31">
        <v>0.27218526292784029</v>
      </c>
      <c r="G82" s="31">
        <v>0.21199926293817367</v>
      </c>
      <c r="H82" s="31">
        <v>0.343916721651428</v>
      </c>
      <c r="I82" s="31">
        <f t="shared" si="10"/>
        <v>0.383573843341521</v>
      </c>
    </row>
    <row r="83" spans="2:9">
      <c r="B83" s="44">
        <v>54</v>
      </c>
      <c r="C83" s="31">
        <f t="shared" si="13"/>
        <v>0.3353534856698322</v>
      </c>
      <c r="D83" s="31">
        <f t="shared" si="14"/>
        <v>0.27218526292784029</v>
      </c>
      <c r="E83" s="31">
        <v>0.3354685602248289</v>
      </c>
      <c r="F83" s="31">
        <v>0.2740884620404459</v>
      </c>
      <c r="G83" s="31">
        <v>0.21125158094872054</v>
      </c>
      <c r="H83" s="31">
        <v>0.343916721651428</v>
      </c>
      <c r="I83" s="31">
        <f t="shared" si="10"/>
        <v>0.3857478638016571</v>
      </c>
    </row>
    <row r="84" spans="2:9">
      <c r="B84" s="44">
        <v>55</v>
      </c>
      <c r="C84" s="31">
        <f t="shared" si="13"/>
        <v>0.3354685602248289</v>
      </c>
      <c r="D84" s="31">
        <f t="shared" si="14"/>
        <v>0.2740884620404459</v>
      </c>
      <c r="E84" s="31">
        <v>0.33553453040562198</v>
      </c>
      <c r="F84" s="31">
        <v>0.27596108595760027</v>
      </c>
      <c r="G84" s="31">
        <v>0.2105308832805205</v>
      </c>
      <c r="H84" s="31">
        <v>0.343916721651428</v>
      </c>
      <c r="I84" s="31">
        <f t="shared" si="10"/>
        <v>0.38784342247277775</v>
      </c>
    </row>
    <row r="85" spans="2:9">
      <c r="B85" s="44">
        <v>56</v>
      </c>
      <c r="C85" s="31">
        <f t="shared" si="13"/>
        <v>0.33553453040562198</v>
      </c>
      <c r="D85" s="31">
        <f t="shared" si="14"/>
        <v>0.27596108595760027</v>
      </c>
      <c r="E85" s="31">
        <v>0.33555454786592909</v>
      </c>
      <c r="F85" s="31">
        <v>0.2778047022541168</v>
      </c>
      <c r="G85" s="31">
        <v>0.20983440398789643</v>
      </c>
      <c r="H85" s="31">
        <v>0.343916721651428</v>
      </c>
      <c r="I85" s="31">
        <f t="shared" si="10"/>
        <v>0.38986856184163338</v>
      </c>
    </row>
    <row r="86" spans="2:9">
      <c r="B86" s="44">
        <v>57</v>
      </c>
      <c r="C86" s="31">
        <f t="shared" si="13"/>
        <v>0.33555454786592909</v>
      </c>
      <c r="D86" s="31">
        <f t="shared" si="14"/>
        <v>0.2778047022541168</v>
      </c>
      <c r="E86" s="31">
        <v>0.3355315709709113</v>
      </c>
      <c r="F86" s="31">
        <v>0.27962078369271376</v>
      </c>
      <c r="G86" s="31">
        <v>0.20915970207345519</v>
      </c>
      <c r="H86" s="31">
        <v>0.343916721651428</v>
      </c>
      <c r="I86" s="31">
        <f t="shared" si="10"/>
        <v>0.39183037954913374</v>
      </c>
    </row>
    <row r="87" spans="2:9">
      <c r="B87" s="44">
        <v>58</v>
      </c>
      <c r="C87" s="31">
        <f t="shared" si="13"/>
        <v>0.3355315709709113</v>
      </c>
      <c r="D87" s="31">
        <f t="shared" si="14"/>
        <v>0.27962078369271376</v>
      </c>
      <c r="E87" s="31">
        <v>0.33546837662120971</v>
      </c>
      <c r="F87" s="31">
        <v>0.28141071401929152</v>
      </c>
      <c r="G87" s="31">
        <v>0.20850462297528125</v>
      </c>
      <c r="H87" s="31">
        <v>0.343916721651428</v>
      </c>
      <c r="I87" s="31">
        <f t="shared" si="10"/>
        <v>0.39373514037329016</v>
      </c>
    </row>
    <row r="88" spans="2:9">
      <c r="B88" s="44">
        <v>59</v>
      </c>
      <c r="C88" s="31">
        <f t="shared" si="13"/>
        <v>0.33546837662120971</v>
      </c>
      <c r="D88" s="31">
        <f t="shared" si="14"/>
        <v>0.28141071401929152</v>
      </c>
      <c r="E88" s="31">
        <v>0.33536757135377671</v>
      </c>
      <c r="F88" s="31">
        <v>0.28317579340376359</v>
      </c>
      <c r="G88" s="31">
        <v>0.20786726462105695</v>
      </c>
      <c r="H88" s="31">
        <v>0.343916721651428</v>
      </c>
      <c r="I88" s="31">
        <f t="shared" si="10"/>
        <v>0.39558837493299348</v>
      </c>
    </row>
    <row r="89" spans="2:9">
      <c r="B89" s="44">
        <v>60</v>
      </c>
      <c r="C89" s="31">
        <f t="shared" si="13"/>
        <v>0.33536757135377671</v>
      </c>
      <c r="D89" s="31">
        <f t="shared" si="14"/>
        <v>0.28317579340376359</v>
      </c>
      <c r="E89" s="31">
        <v>0.33523160176373568</v>
      </c>
      <c r="F89" s="31">
        <v>0.28491724354812109</v>
      </c>
      <c r="G89" s="31">
        <v>0.20724594750753611</v>
      </c>
      <c r="H89" s="31">
        <v>0.343916721651428</v>
      </c>
      <c r="I89" s="31">
        <f t="shared" si="10"/>
        <v>0.39739496668735014</v>
      </c>
    </row>
    <row r="90" spans="2:9">
      <c r="B90" s="44">
        <v>61</v>
      </c>
      <c r="C90" s="31">
        <f t="shared" si="13"/>
        <v>0.33523160176373568</v>
      </c>
      <c r="D90" s="31">
        <f t="shared" si="14"/>
        <v>0.28491724354812109</v>
      </c>
      <c r="E90" s="31">
        <v>0.33506276428879744</v>
      </c>
      <c r="F90" s="31">
        <v>0.28663621248208343</v>
      </c>
      <c r="G90" s="31">
        <v>0.20663918832802161</v>
      </c>
      <c r="H90" s="31">
        <v>0.343916721651428</v>
      </c>
      <c r="I90" s="31">
        <f t="shared" si="10"/>
        <v>0.3991592286185553</v>
      </c>
    </row>
    <row r="91" spans="2:9">
      <c r="B91" s="44">
        <v>62</v>
      </c>
      <c r="C91" s="31">
        <f t="shared" si="13"/>
        <v>0.33506276428879744</v>
      </c>
      <c r="D91" s="31">
        <f t="shared" si="14"/>
        <v>0.28663621248208343</v>
      </c>
      <c r="E91" s="31">
        <v>0.33486321439522143</v>
      </c>
      <c r="F91" s="31">
        <v>0.2883337790654435</v>
      </c>
      <c r="G91" s="31">
        <v>0.20604567672710611</v>
      </c>
      <c r="H91" s="31">
        <v>0.343916721651428</v>
      </c>
      <c r="I91" s="31">
        <f t="shared" si="10"/>
        <v>0.40088497082168389</v>
      </c>
    </row>
    <row r="92" spans="2:9">
      <c r="B92" s="44">
        <v>63</v>
      </c>
      <c r="C92" s="31">
        <f t="shared" si="13"/>
        <v>0.33486321439522143</v>
      </c>
      <c r="D92" s="31">
        <f t="shared" si="14"/>
        <v>0.2883337790654435</v>
      </c>
      <c r="E92" s="31">
        <v>0.33463497520192548</v>
      </c>
      <c r="F92" s="31">
        <v>0.29001095721504705</v>
      </c>
      <c r="G92" s="31">
        <v>0.20546425481182534</v>
      </c>
      <c r="H92" s="31">
        <v>0.343916721651428</v>
      </c>
      <c r="I92" s="31">
        <f t="shared" si="10"/>
        <v>0.40257556007971379</v>
      </c>
    </row>
    <row r="93" spans="2:9">
      <c r="B93" s="44">
        <v>64</v>
      </c>
      <c r="C93" s="31">
        <f t="shared" si="13"/>
        <v>0.33463497520192548</v>
      </c>
      <c r="D93" s="31">
        <f t="shared" si="14"/>
        <v>0.29001095721504705</v>
      </c>
      <c r="E93" s="31">
        <v>0.33437994557710893</v>
      </c>
      <c r="F93" s="31">
        <v>0.29166869987324845</v>
      </c>
      <c r="G93" s="31">
        <v>0.20489389909235536</v>
      </c>
      <c r="H93" s="31">
        <v>0.343916721651428</v>
      </c>
      <c r="I93" s="31">
        <f t="shared" si="10"/>
        <v>0.40423397237421121</v>
      </c>
    </row>
    <row r="94" spans="2:9">
      <c r="B94" s="44">
        <v>65</v>
      </c>
      <c r="C94" s="31">
        <f t="shared" si="13"/>
        <v>0.33437994557710893</v>
      </c>
      <c r="D94" s="31">
        <f t="shared" si="14"/>
        <v>0.29166869987324845</v>
      </c>
      <c r="E94" s="31">
        <v>0.33409990773965192</v>
      </c>
      <c r="F94" s="31">
        <v>0.29330790273365476</v>
      </c>
      <c r="G94" s="31">
        <v>0.20433370456414363</v>
      </c>
      <c r="H94" s="31">
        <v>0.343916721651428</v>
      </c>
      <c r="I94" s="31">
        <f t="shared" ref="I94:I157" si="15">IFERROR((H94-G94)/H94,"")</f>
        <v>0.40586283916941029</v>
      </c>
    </row>
    <row r="95" spans="2:9">
      <c r="B95" s="44">
        <v>66</v>
      </c>
      <c r="C95" s="31">
        <f t="shared" si="13"/>
        <v>0.33409990773965192</v>
      </c>
      <c r="D95" s="31">
        <f t="shared" si="14"/>
        <v>0.29330790273365476</v>
      </c>
      <c r="E95" s="31">
        <v>0.33379653439558071</v>
      </c>
      <c r="F95" s="31">
        <v>0.29492940773900367</v>
      </c>
      <c r="G95" s="31">
        <v>0.20378287067753176</v>
      </c>
      <c r="H95" s="31">
        <v>0.343916721651428</v>
      </c>
      <c r="I95" s="31">
        <f t="shared" si="15"/>
        <v>0.40746448820806963</v>
      </c>
    </row>
    <row r="96" spans="2:9">
      <c r="B96" s="44">
        <v>67</v>
      </c>
      <c r="C96" s="31">
        <f t="shared" si="13"/>
        <v>0.33379653439558071</v>
      </c>
      <c r="D96" s="31">
        <f t="shared" si="14"/>
        <v>0.29492940773900367</v>
      </c>
      <c r="E96" s="31">
        <v>0.33347139543803572</v>
      </c>
      <c r="F96" s="31">
        <v>0.2965340063651119</v>
      </c>
      <c r="G96" s="31">
        <v>0.20324068897104042</v>
      </c>
      <c r="H96" s="31">
        <v>0.343916721651428</v>
      </c>
      <c r="I96" s="31">
        <f t="shared" si="15"/>
        <v>0.40904097946993057</v>
      </c>
    </row>
    <row r="97" spans="2:9">
      <c r="B97" s="44">
        <v>68</v>
      </c>
      <c r="C97" s="31">
        <f t="shared" si="13"/>
        <v>0.33347139543803572</v>
      </c>
      <c r="D97" s="31">
        <f t="shared" si="14"/>
        <v>0.2965340063651119</v>
      </c>
      <c r="E97" s="31">
        <v>0.33312596423743995</v>
      </c>
      <c r="F97" s="31">
        <v>0.2981224427039787</v>
      </c>
      <c r="G97" s="31">
        <v>0.20270653217103113</v>
      </c>
      <c r="H97" s="31">
        <v>0.343916721651428</v>
      </c>
      <c r="I97" s="31">
        <f t="shared" si="15"/>
        <v>0.41059413686641993</v>
      </c>
    </row>
    <row r="98" spans="2:9">
      <c r="B98" s="44">
        <v>69</v>
      </c>
      <c r="C98" s="31">
        <f t="shared" si="13"/>
        <v>0.33312596423743995</v>
      </c>
      <c r="D98" s="31">
        <f t="shared" si="14"/>
        <v>0.2981224427039787</v>
      </c>
      <c r="E98" s="31">
        <v>0.33276162354693312</v>
      </c>
      <c r="F98" s="31">
        <v>0.29969541635832897</v>
      </c>
      <c r="G98" s="31">
        <v>0.2021798445838536</v>
      </c>
      <c r="H98" s="31">
        <v>0.343916721651428</v>
      </c>
      <c r="I98" s="31">
        <f t="shared" si="15"/>
        <v>0.41212557617721723</v>
      </c>
    </row>
    <row r="99" spans="2:9">
      <c r="B99" s="44">
        <v>70</v>
      </c>
      <c r="C99" s="31">
        <f t="shared" si="13"/>
        <v>0.33276162354693312</v>
      </c>
      <c r="D99" s="31">
        <f t="shared" si="14"/>
        <v>0.29969541635832897</v>
      </c>
      <c r="E99" s="31">
        <v>0.33237967104660254</v>
      </c>
      <c r="F99" s="31">
        <v>0.30125358515912903</v>
      </c>
      <c r="G99" s="31">
        <v>0.20166013362720969</v>
      </c>
      <c r="H99" s="31">
        <v>0.343916721651428</v>
      </c>
      <c r="I99" s="31">
        <f t="shared" si="15"/>
        <v>0.41363672967434395</v>
      </c>
    </row>
    <row r="100" spans="2:9">
      <c r="B100" s="44">
        <v>71</v>
      </c>
      <c r="C100" s="31">
        <f t="shared" si="13"/>
        <v>0.33237967104660254</v>
      </c>
      <c r="D100" s="31">
        <f t="shared" si="14"/>
        <v>0.30125358515912903</v>
      </c>
      <c r="E100" s="31">
        <v>0.33198132454860357</v>
      </c>
      <c r="F100" s="31">
        <v>0.30279756771690225</v>
      </c>
      <c r="G100" s="31">
        <v>0.20114696236563906</v>
      </c>
      <c r="H100" s="31">
        <v>0.343916721651428</v>
      </c>
      <c r="I100" s="31">
        <f t="shared" si="15"/>
        <v>0.41512886782658753</v>
      </c>
    </row>
    <row r="101" spans="2:9">
      <c r="B101" s="44">
        <v>72</v>
      </c>
      <c r="C101" s="31">
        <f t="shared" si="13"/>
        <v>0.33198132454860357</v>
      </c>
      <c r="D101" s="31">
        <f t="shared" si="14"/>
        <v>0.30279756771690225</v>
      </c>
      <c r="E101" s="31">
        <v>0.33156772688391084</v>
      </c>
      <c r="F101" s="31">
        <v>0.30432794581701006</v>
      </c>
      <c r="G101" s="31">
        <v>0.20063994293105397</v>
      </c>
      <c r="H101" s="31">
        <v>0.343916721651428</v>
      </c>
      <c r="I101" s="31">
        <f t="shared" si="15"/>
        <v>0.41660311843048509</v>
      </c>
    </row>
    <row r="102" spans="2:9">
      <c r="B102" s="44">
        <v>73</v>
      </c>
      <c r="C102" s="31">
        <f t="shared" si="13"/>
        <v>0.33156772688391084</v>
      </c>
      <c r="D102" s="31">
        <f t="shared" si="14"/>
        <v>0.30432794581701006</v>
      </c>
      <c r="E102" s="31">
        <v>0.33113995049017253</v>
      </c>
      <c r="F102" s="31">
        <v>0.30584526666844203</v>
      </c>
      <c r="G102" s="31">
        <v>0.20013873072336813</v>
      </c>
      <c r="H102" s="31">
        <v>0.343916721651428</v>
      </c>
      <c r="I102" s="31">
        <f t="shared" si="15"/>
        <v>0.41806048347304281</v>
      </c>
    </row>
    <row r="103" spans="2:9">
      <c r="B103" s="44">
        <v>74</v>
      </c>
      <c r="C103" s="31">
        <f t="shared" si="13"/>
        <v>0.33113995049017253</v>
      </c>
      <c r="D103" s="31">
        <f t="shared" si="14"/>
        <v>0.30584526666844203</v>
      </c>
      <c r="E103" s="31">
        <v>0.33069900171894961</v>
      </c>
      <c r="F103" s="31">
        <v>0.30735004501507474</v>
      </c>
      <c r="G103" s="31">
        <v>0.1996430192987145</v>
      </c>
      <c r="H103" s="31">
        <v>0.343916721651428</v>
      </c>
      <c r="I103" s="31">
        <f t="shared" si="15"/>
        <v>0.41950185399516604</v>
      </c>
    </row>
    <row r="104" spans="2:9">
      <c r="B104" s="44">
        <v>75</v>
      </c>
      <c r="C104" s="31">
        <f t="shared" si="13"/>
        <v>0.33069900171894961</v>
      </c>
      <c r="D104" s="31">
        <f t="shared" si="14"/>
        <v>0.30735004501507474</v>
      </c>
      <c r="E104" s="31">
        <v>0.33024582487950344</v>
      </c>
      <c r="F104" s="31">
        <v>0.30884276511781111</v>
      </c>
      <c r="G104" s="31">
        <v>0.19915253586371262</v>
      </c>
      <c r="H104" s="31">
        <v>0.343916721651428</v>
      </c>
      <c r="I104" s="31">
        <f t="shared" si="15"/>
        <v>0.42092802319289119</v>
      </c>
    </row>
    <row r="105" spans="2:9">
      <c r="B105" s="44">
        <v>76</v>
      </c>
      <c r="C105" s="31">
        <f t="shared" si="13"/>
        <v>0.33024582487950344</v>
      </c>
      <c r="D105" s="31">
        <f t="shared" si="14"/>
        <v>0.30884276511781111</v>
      </c>
      <c r="E105" s="31">
        <v>0.32978130603524503</v>
      </c>
      <c r="F105" s="31">
        <v>0.31032388261549804</v>
      </c>
      <c r="G105" s="31">
        <v>0.19866703730391858</v>
      </c>
      <c r="H105" s="31">
        <v>0.343916721651428</v>
      </c>
      <c r="I105" s="31">
        <f t="shared" si="15"/>
        <v>0.42233969796538484</v>
      </c>
    </row>
    <row r="106" spans="2:9">
      <c r="B106" s="44">
        <v>77</v>
      </c>
      <c r="C106" s="31">
        <f t="shared" si="13"/>
        <v>0.32978130603524503</v>
      </c>
      <c r="D106" s="31">
        <f t="shared" si="14"/>
        <v>0.31032388261549804</v>
      </c>
      <c r="E106" s="31">
        <v>0.3293062765679744</v>
      </c>
      <c r="F106" s="31">
        <v>0.31179382627203606</v>
      </c>
      <c r="G106" s="31">
        <v>0.19818630668311227</v>
      </c>
      <c r="H106" s="31">
        <v>0.343916721651428</v>
      </c>
      <c r="I106" s="31">
        <f t="shared" si="15"/>
        <v>0.42373750909389851</v>
      </c>
    </row>
    <row r="107" spans="2:9">
      <c r="B107" s="44">
        <v>78</v>
      </c>
      <c r="C107" s="31">
        <f t="shared" si="13"/>
        <v>0.3293062765679744</v>
      </c>
      <c r="D107" s="31">
        <f t="shared" si="14"/>
        <v>0.31179382627203606</v>
      </c>
      <c r="E107" s="31">
        <v>0.32882151652411284</v>
      </c>
      <c r="F107" s="31">
        <v>0.31325299961664216</v>
      </c>
      <c r="G107" s="31">
        <v>0.19771015015758683</v>
      </c>
      <c r="H107" s="31">
        <v>0.343916721651428</v>
      </c>
      <c r="I107" s="31">
        <f t="shared" si="15"/>
        <v>0.42512202021402962</v>
      </c>
    </row>
    <row r="108" spans="2:9">
      <c r="B108" s="44">
        <v>79</v>
      </c>
      <c r="C108" s="31">
        <f t="shared" si="13"/>
        <v>0.32882151652411284</v>
      </c>
      <c r="D108" s="31">
        <f t="shared" si="14"/>
        <v>0.31325299961664216</v>
      </c>
      <c r="E108" s="31">
        <v>0.32832775775626166</v>
      </c>
      <c r="F108" s="31">
        <v>0.31470178248380098</v>
      </c>
      <c r="G108" s="31">
        <v>0.19723839425622944</v>
      </c>
      <c r="H108" s="31">
        <v>0.343916721651428</v>
      </c>
      <c r="I108" s="31">
        <f t="shared" si="15"/>
        <v>0.42649373572437788</v>
      </c>
    </row>
    <row r="109" spans="2:9">
      <c r="B109" s="44">
        <v>80</v>
      </c>
      <c r="C109" s="31">
        <f t="shared" si="13"/>
        <v>0.32832775775626166</v>
      </c>
      <c r="D109" s="31">
        <f t="shared" si="14"/>
        <v>0.31470178248380098</v>
      </c>
      <c r="E109" s="31">
        <v>0.32782568687260666</v>
      </c>
      <c r="F109" s="31">
        <v>0.3161405324590395</v>
      </c>
      <c r="G109" s="31">
        <v>0.19677088348301527</v>
      </c>
      <c r="H109" s="31">
        <v>0.343916721651428</v>
      </c>
      <c r="I109" s="31">
        <f t="shared" si="15"/>
        <v>0.42785310775772728</v>
      </c>
    </row>
    <row r="110" spans="2:9">
      <c r="B110" s="44">
        <v>81</v>
      </c>
      <c r="C110" s="31">
        <f t="shared" si="13"/>
        <v>0.32782568687260666</v>
      </c>
      <c r="D110" s="31">
        <f t="shared" si="14"/>
        <v>0.3161405324590395</v>
      </c>
      <c r="E110" s="31">
        <v>0.32731594800592062</v>
      </c>
      <c r="F110" s="31">
        <v>0.31756958623628517</v>
      </c>
      <c r="G110" s="31">
        <v>0.1963074782036833</v>
      </c>
      <c r="H110" s="31">
        <v>0.343916721651428</v>
      </c>
      <c r="I110" s="31">
        <f t="shared" si="15"/>
        <v>0.42920054232591803</v>
      </c>
    </row>
    <row r="111" spans="2:9">
      <c r="B111" s="44">
        <v>82</v>
      </c>
      <c r="C111" s="31">
        <f t="shared" si="13"/>
        <v>0.32731594800592062</v>
      </c>
      <c r="D111" s="31">
        <f t="shared" si="14"/>
        <v>0.31756958623628517</v>
      </c>
      <c r="E111" s="31">
        <v>0.32679914541319832</v>
      </c>
      <c r="F111" s="31">
        <v>0.31898926089221596</v>
      </c>
      <c r="G111" s="31">
        <v>0.195848052782893</v>
      </c>
      <c r="H111" s="31">
        <v>0.343916721651428</v>
      </c>
      <c r="I111" s="31">
        <f t="shared" si="15"/>
        <v>0.43053640473639992</v>
      </c>
    </row>
    <row r="112" spans="2:9">
      <c r="B112" s="44">
        <v>83</v>
      </c>
      <c r="C112" s="31">
        <f t="shared" si="13"/>
        <v>0.32679914541319832</v>
      </c>
      <c r="D112" s="31">
        <f t="shared" si="14"/>
        <v>0.31898926089221596</v>
      </c>
      <c r="E112" s="31">
        <v>0.32627584591628261</v>
      </c>
      <c r="F112" s="31">
        <v>0.32039985508267871</v>
      </c>
      <c r="G112" s="31">
        <v>0.19539249394216135</v>
      </c>
      <c r="H112" s="31">
        <v>0.343916721651428</v>
      </c>
      <c r="I112" s="31">
        <f t="shared" si="15"/>
        <v>0.43186102436682716</v>
      </c>
    </row>
    <row r="113" spans="2:9">
      <c r="B113" s="44">
        <v>84</v>
      </c>
      <c r="C113" s="31">
        <f t="shared" si="13"/>
        <v>0.32627584591628261</v>
      </c>
      <c r="D113" s="31">
        <f t="shared" si="14"/>
        <v>0.32039985508267871</v>
      </c>
      <c r="E113" s="31">
        <v>0.32574658119320771</v>
      </c>
      <c r="F113" s="31">
        <v>0.32180165016594242</v>
      </c>
      <c r="G113" s="31">
        <v>0.1949406993123983</v>
      </c>
      <c r="H113" s="31">
        <v>0.343916721651428</v>
      </c>
      <c r="I113" s="31">
        <f t="shared" si="15"/>
        <v>0.43317469887382293</v>
      </c>
    </row>
    <row r="114" spans="2:9">
      <c r="B114" s="44">
        <v>85</v>
      </c>
      <c r="C114" s="31">
        <f t="shared" si="13"/>
        <v>0.32574658119320771</v>
      </c>
      <c r="D114" s="31">
        <f t="shared" si="14"/>
        <v>0.32180165016594242</v>
      </c>
      <c r="E114" s="31">
        <v>0.32521184992938995</v>
      </c>
      <c r="F114" s="31">
        <v>0.32319491125726185</v>
      </c>
      <c r="G114" s="31">
        <v>0.19449257615796503</v>
      </c>
      <c r="H114" s="31">
        <v>0.343916721651428</v>
      </c>
      <c r="I114" s="31">
        <f t="shared" si="15"/>
        <v>0.43447769790301077</v>
      </c>
    </row>
    <row r="115" spans="2:9">
      <c r="B115" s="44">
        <v>86</v>
      </c>
      <c r="C115" s="31">
        <f t="shared" si="13"/>
        <v>0.32521184992938995</v>
      </c>
      <c r="D115" s="31">
        <f t="shared" si="14"/>
        <v>0.32319491125726185</v>
      </c>
      <c r="E115" s="31">
        <v>0.32467211983723859</v>
      </c>
      <c r="F115" s="31">
        <v>0.32457988821895217</v>
      </c>
      <c r="G115" s="31">
        <v>0.19404804025191685</v>
      </c>
      <c r="H115" s="31">
        <v>0.343916721651428</v>
      </c>
      <c r="I115" s="31">
        <f t="shared" si="15"/>
        <v>0.43577026635944865</v>
      </c>
    </row>
    <row r="116" spans="2:9">
      <c r="B116" s="44">
        <v>87</v>
      </c>
      <c r="C116" s="31">
        <f t="shared" si="13"/>
        <v>0.32467211983723859</v>
      </c>
      <c r="D116" s="31">
        <f t="shared" si="14"/>
        <v>0.32457988821895217</v>
      </c>
      <c r="E116" s="31">
        <v>0.32412782955223407</v>
      </c>
      <c r="F116" s="31">
        <v>0.32595681658991943</v>
      </c>
      <c r="G116" s="31">
        <v>0.19360701488450119</v>
      </c>
      <c r="H116" s="31">
        <v>0.343916721651428</v>
      </c>
      <c r="I116" s="31">
        <f t="shared" si="15"/>
        <v>0.43705262729060068</v>
      </c>
    </row>
    <row r="117" spans="2:9">
      <c r="B117" s="44">
        <v>88</v>
      </c>
      <c r="C117" s="31">
        <f t="shared" si="13"/>
        <v>0.32412782955223407</v>
      </c>
      <c r="D117" s="31">
        <f t="shared" si="14"/>
        <v>0.32595681658991943</v>
      </c>
      <c r="E117" s="31">
        <v>0.32357939041302997</v>
      </c>
      <c r="F117" s="31">
        <v>0.32732591845834946</v>
      </c>
      <c r="G117" s="31">
        <v>0.1931694299891116</v>
      </c>
      <c r="H117" s="31">
        <v>0.343916721651428</v>
      </c>
      <c r="I117" s="31">
        <f t="shared" si="15"/>
        <v>0.43832498442778312</v>
      </c>
    </row>
    <row r="118" spans="2:9">
      <c r="B118" s="44">
        <v>89</v>
      </c>
      <c r="C118" s="31">
        <f t="shared" si="13"/>
        <v>0.32357939041302997</v>
      </c>
      <c r="D118" s="31">
        <f t="shared" si="14"/>
        <v>0.32732591845834946</v>
      </c>
      <c r="E118" s="31">
        <v>0.32302718813267184</v>
      </c>
      <c r="F118" s="31">
        <v>0.32868740328103224</v>
      </c>
      <c r="G118" s="31">
        <v>0.19273522137176871</v>
      </c>
      <c r="H118" s="31">
        <v>0.343916721651428</v>
      </c>
      <c r="I118" s="31">
        <f t="shared" si="15"/>
        <v>0.43958752442658833</v>
      </c>
    </row>
    <row r="119" spans="2:9">
      <c r="B119" s="44">
        <v>90</v>
      </c>
      <c r="C119" s="31">
        <f t="shared" si="13"/>
        <v>0.32302718813267184</v>
      </c>
      <c r="D119" s="31">
        <f t="shared" si="14"/>
        <v>0.32868740328103224</v>
      </c>
      <c r="E119" s="31">
        <v>0.32247158436759271</v>
      </c>
      <c r="F119" s="31">
        <v>0.33004146865258538</v>
      </c>
      <c r="G119" s="31">
        <v>0.19230433003185163</v>
      </c>
      <c r="H119" s="31">
        <v>0.343916721651428</v>
      </c>
      <c r="I119" s="31">
        <f t="shared" si="15"/>
        <v>0.44084041884198061</v>
      </c>
    </row>
    <row r="120" spans="2:9">
      <c r="B120" s="44">
        <v>91</v>
      </c>
      <c r="C120" s="31">
        <f t="shared" si="13"/>
        <v>0.32247158436759271</v>
      </c>
      <c r="D120" s="31">
        <f t="shared" si="14"/>
        <v>0.33004146865258538</v>
      </c>
      <c r="E120" s="31">
        <v>0.32191291819063772</v>
      </c>
      <c r="F120" s="31">
        <v>0.33138830102764089</v>
      </c>
      <c r="G120" s="31">
        <v>0.19187670156326192</v>
      </c>
      <c r="H120" s="31">
        <v>0.343916721651428</v>
      </c>
      <c r="I120" s="31">
        <f t="shared" si="15"/>
        <v>0.44208382586952</v>
      </c>
    </row>
    <row r="121" spans="2:9">
      <c r="B121" s="44">
        <v>92</v>
      </c>
      <c r="C121" s="31">
        <f t="shared" si="13"/>
        <v>0.32191291819063772</v>
      </c>
      <c r="D121" s="31">
        <f t="shared" si="14"/>
        <v>0.33138830102764089</v>
      </c>
      <c r="E121" s="31">
        <v>0.32135150747398755</v>
      </c>
      <c r="F121" s="31">
        <v>0.33272807639887259</v>
      </c>
      <c r="G121" s="31">
        <v>0.19145228562647984</v>
      </c>
      <c r="H121" s="31">
        <v>0.343916721651428</v>
      </c>
      <c r="I121" s="31">
        <f t="shared" si="15"/>
        <v>0.44331789188045462</v>
      </c>
    </row>
    <row r="122" spans="2:9">
      <c r="B122" s="44">
        <v>93</v>
      </c>
      <c r="C122" s="31">
        <f t="shared" si="13"/>
        <v>0.32135150747398755</v>
      </c>
      <c r="D122" s="31">
        <f t="shared" si="14"/>
        <v>0.33272807639887259</v>
      </c>
      <c r="E122" s="31">
        <v>0.32078765018749184</v>
      </c>
      <c r="F122" s="31">
        <v>0.33406096093356452</v>
      </c>
      <c r="G122" s="31">
        <v>0.1910310354831094</v>
      </c>
      <c r="H122" s="31">
        <v>0.343916721651428</v>
      </c>
      <c r="I122" s="31">
        <f t="shared" si="15"/>
        <v>0.4445427527751144</v>
      </c>
    </row>
    <row r="123" spans="2:9">
      <c r="B123" s="44">
        <v>94</v>
      </c>
      <c r="C123" s="31">
        <f t="shared" si="13"/>
        <v>0.32078765018749184</v>
      </c>
      <c r="D123" s="31">
        <f t="shared" si="14"/>
        <v>0.33406096093356452</v>
      </c>
      <c r="E123" s="31">
        <v>0.32022162561758627</v>
      </c>
      <c r="F123" s="31">
        <v>0.3353871115712565</v>
      </c>
      <c r="G123" s="31">
        <v>0.19061290758550101</v>
      </c>
      <c r="H123" s="31">
        <v>0.343916721651428</v>
      </c>
      <c r="I123" s="31">
        <f t="shared" si="15"/>
        <v>0.44575853517615799</v>
      </c>
    </row>
    <row r="124" spans="2:9">
      <c r="B124" s="44">
        <v>95</v>
      </c>
      <c r="C124" s="31">
        <f t="shared" si="13"/>
        <v>0.32022162561758627</v>
      </c>
      <c r="D124" s="31">
        <f t="shared" si="14"/>
        <v>0.3353871115712565</v>
      </c>
      <c r="E124" s="31">
        <v>0.31965369551165079</v>
      </c>
      <c r="F124" s="31">
        <v>0.33670667658484721</v>
      </c>
      <c r="G124" s="31">
        <v>0.19019786121492249</v>
      </c>
      <c r="H124" s="31">
        <v>0.343916721651428</v>
      </c>
      <c r="I124" s="31">
        <f t="shared" si="15"/>
        <v>0.44696535748065519</v>
      </c>
    </row>
    <row r="125" spans="2:9">
      <c r="B125" s="44">
        <v>96</v>
      </c>
      <c r="C125" s="31">
        <f t="shared" si="13"/>
        <v>0.31965369551165079</v>
      </c>
      <c r="D125" s="31">
        <f t="shared" si="14"/>
        <v>0.33670667658484721</v>
      </c>
      <c r="E125" s="31">
        <v>0.31908410515236918</v>
      </c>
      <c r="F125" s="31">
        <v>0.33801979610738997</v>
      </c>
      <c r="G125" s="31">
        <v>0.18978585816252072</v>
      </c>
      <c r="H125" s="31">
        <v>0.343916721651428</v>
      </c>
      <c r="I125" s="31">
        <f t="shared" si="15"/>
        <v>0.44816333078774945</v>
      </c>
    </row>
    <row r="126" spans="2:9">
      <c r="B126" s="44">
        <v>97</v>
      </c>
      <c r="C126" s="31">
        <f t="shared" si="13"/>
        <v>0.31908410515236918</v>
      </c>
      <c r="D126" s="31">
        <f t="shared" si="14"/>
        <v>0.33801979610738997</v>
      </c>
      <c r="E126" s="31">
        <v>0.31851308436637149</v>
      </c>
      <c r="F126" s="31">
        <v>0.3393266026266793</v>
      </c>
      <c r="G126" s="31">
        <v>0.18937686244800198</v>
      </c>
      <c r="H126" s="31">
        <v>0.343916721651428</v>
      </c>
      <c r="I126" s="31">
        <f t="shared" si="15"/>
        <v>0.44935255971664484</v>
      </c>
    </row>
    <row r="127" spans="2:9">
      <c r="B127" s="44">
        <v>98</v>
      </c>
      <c r="C127" s="31">
        <f t="shared" si="13"/>
        <v>0.31851308436637149</v>
      </c>
      <c r="D127" s="31">
        <f t="shared" si="14"/>
        <v>0.3393266026266793</v>
      </c>
      <c r="E127" s="31">
        <v>0.31794084847117876</v>
      </c>
      <c r="F127" s="31">
        <v>0.34062722144959856</v>
      </c>
      <c r="G127" s="31">
        <v>0.18897084007155701</v>
      </c>
      <c r="H127" s="31">
        <v>0.343916721651428</v>
      </c>
      <c r="I127" s="31">
        <f t="shared" si="15"/>
        <v>0.45053314312792919</v>
      </c>
    </row>
    <row r="128" spans="2:9">
      <c r="B128" s="44">
        <v>99</v>
      </c>
      <c r="C128" s="31">
        <f t="shared" si="13"/>
        <v>0.31794084847117876</v>
      </c>
      <c r="D128" s="31">
        <f t="shared" si="14"/>
        <v>0.34062722144959856</v>
      </c>
      <c r="E128" s="31">
        <v>0.31736759916422363</v>
      </c>
      <c r="F128" s="31">
        <v>0.34192177113807781</v>
      </c>
      <c r="G128" s="31">
        <v>0.18856775879509169</v>
      </c>
      <c r="H128" s="31">
        <v>0.343916721651428</v>
      </c>
      <c r="I128" s="31">
        <f t="shared" si="15"/>
        <v>0.45170517475968525</v>
      </c>
    </row>
    <row r="129" spans="2:9">
      <c r="B129" s="44">
        <v>100</v>
      </c>
      <c r="C129" s="31">
        <f t="shared" si="13"/>
        <v>0.31736759916422363</v>
      </c>
      <c r="D129" s="31">
        <f t="shared" si="14"/>
        <v>0.34192177113807781</v>
      </c>
      <c r="E129" s="31">
        <v>0.31679352535748978</v>
      </c>
      <c r="F129" s="31">
        <v>0.34321036391839876</v>
      </c>
      <c r="G129" s="31">
        <v>0.18816758794928584</v>
      </c>
      <c r="H129" s="31">
        <v>0.343916721651428</v>
      </c>
      <c r="I129" s="31">
        <f t="shared" si="15"/>
        <v>0.45286874378850217</v>
      </c>
    </row>
    <row r="130" spans="2:9">
      <c r="B130" s="44">
        <v>101</v>
      </c>
      <c r="C130" s="31">
        <f t="shared" si="13"/>
        <v>0.31679352535748978</v>
      </c>
      <c r="D130" s="31">
        <f t="shared" si="14"/>
        <v>0.34321036391839876</v>
      </c>
      <c r="E130" s="31">
        <v>0.31621880396109642</v>
      </c>
      <c r="F130" s="31">
        <v>0.34449310606547628</v>
      </c>
      <c r="G130" s="31">
        <v>0.18777029826342087</v>
      </c>
      <c r="H130" s="31">
        <v>0.343916721651428</v>
      </c>
      <c r="I130" s="31">
        <f t="shared" si="15"/>
        <v>0.45402393532428226</v>
      </c>
    </row>
    <row r="131" spans="2:9">
      <c r="B131" s="44">
        <v>102</v>
      </c>
      <c r="C131" s="31">
        <f t="shared" si="13"/>
        <v>0.31621880396109642</v>
      </c>
      <c r="D131" s="31">
        <f t="shared" si="14"/>
        <v>0.34449310606547628</v>
      </c>
      <c r="E131" s="31">
        <v>0.31564360061895042</v>
      </c>
      <c r="F131" s="31">
        <v>0.34577009826364746</v>
      </c>
      <c r="G131" s="31">
        <v>0.18737586171527559</v>
      </c>
      <c r="H131" s="31">
        <v>0.343916721651428</v>
      </c>
      <c r="I131" s="31">
        <f t="shared" si="15"/>
        <v>0.45517083084669613</v>
      </c>
    </row>
    <row r="132" spans="2:9">
      <c r="B132" s="44">
        <v>103</v>
      </c>
      <c r="C132" s="31">
        <f t="shared" si="13"/>
        <v>0.31564360061895042</v>
      </c>
      <c r="D132" s="31">
        <f t="shared" si="14"/>
        <v>0.34577009826364746</v>
      </c>
      <c r="E132" s="31">
        <v>0.31506807039939783</v>
      </c>
      <c r="F132" s="31">
        <v>0.34704143594540499</v>
      </c>
      <c r="G132" s="31">
        <v>0.18698425139871117</v>
      </c>
      <c r="H132" s="31">
        <v>0.343916721651428</v>
      </c>
      <c r="I132" s="31">
        <f t="shared" si="15"/>
        <v>0.45630950859020331</v>
      </c>
    </row>
    <row r="133" spans="2:9">
      <c r="B133" s="44">
        <v>104</v>
      </c>
      <c r="C133" s="31">
        <f t="shared" si="13"/>
        <v>0.31506807039939783</v>
      </c>
      <c r="D133" s="31">
        <f t="shared" si="14"/>
        <v>0.34704143594540499</v>
      </c>
      <c r="E133" s="31">
        <v>0.31449235844362727</v>
      </c>
      <c r="F133" s="31">
        <v>0.34830720960942346</v>
      </c>
      <c r="G133" s="31">
        <v>0.186595441406849</v>
      </c>
      <c r="H133" s="31">
        <v>0.343916721651428</v>
      </c>
      <c r="I133" s="31">
        <f t="shared" si="15"/>
        <v>0.45744004388373355</v>
      </c>
    </row>
    <row r="134" spans="2:9">
      <c r="B134" s="44">
        <v>105</v>
      </c>
      <c r="C134" s="31">
        <f t="shared" si="13"/>
        <v>0.31449235844362727</v>
      </c>
      <c r="D134" s="31">
        <f t="shared" si="14"/>
        <v>0.34830720960942346</v>
      </c>
      <c r="E134" s="31">
        <v>0.31391660057440923</v>
      </c>
      <c r="F134" s="31">
        <v>0.34956750511914575</v>
      </c>
      <c r="G134" s="31">
        <v>0.1862094067289925</v>
      </c>
      <c r="H134" s="31">
        <v>0.343916721651428</v>
      </c>
      <c r="I134" s="31">
        <f t="shared" si="15"/>
        <v>0.45856250945040572</v>
      </c>
    </row>
    <row r="135" spans="2:9">
      <c r="B135" s="44">
        <v>106</v>
      </c>
      <c r="C135" s="31">
        <f t="shared" si="13"/>
        <v>0.31391660057440923</v>
      </c>
      <c r="D135" s="31">
        <f t="shared" si="14"/>
        <v>0.34956750511914575</v>
      </c>
      <c r="E135" s="31">
        <v>0.31334092386759732</v>
      </c>
      <c r="F135" s="31">
        <v>0.35082240398311776</v>
      </c>
      <c r="G135" s="31">
        <v>0.18582612315966407</v>
      </c>
      <c r="H135" s="31">
        <v>0.343916721651428</v>
      </c>
      <c r="I135" s="31">
        <f t="shared" si="15"/>
        <v>0.45967697567201882</v>
      </c>
    </row>
    <row r="136" spans="2:9">
      <c r="B136" s="44">
        <v>107</v>
      </c>
      <c r="C136" s="31">
        <f t="shared" si="13"/>
        <v>0.31334092386759732</v>
      </c>
      <c r="D136" s="31">
        <f t="shared" si="14"/>
        <v>0.35082240398311776</v>
      </c>
      <c r="E136" s="31">
        <v>0.31276544718866889</v>
      </c>
      <c r="F136" s="31">
        <v>0.35207198361818798</v>
      </c>
      <c r="G136" s="31">
        <v>0.18544556721832114</v>
      </c>
      <c r="H136" s="31">
        <v>0.343916721651428</v>
      </c>
      <c r="I136" s="31">
        <f t="shared" si="15"/>
        <v>0.46078351082249236</v>
      </c>
    </row>
    <row r="137" spans="2:9">
      <c r="B137" s="44">
        <v>108</v>
      </c>
      <c r="C137" s="31">
        <f t="shared" si="13"/>
        <v>0.31276544718866889</v>
      </c>
      <c r="D137" s="31">
        <f t="shared" si="14"/>
        <v>0.35207198361818798</v>
      </c>
      <c r="E137" s="31">
        <v>0.31219028169644358</v>
      </c>
      <c r="F137" s="31">
        <v>0.35331631759662047</v>
      </c>
      <c r="G137" s="31">
        <v>0.18506771607848638</v>
      </c>
      <c r="H137" s="31">
        <v>0.343916721651428</v>
      </c>
      <c r="I137" s="31">
        <f t="shared" si="15"/>
        <v>0.46188218127393299</v>
      </c>
    </row>
    <row r="138" spans="2:9">
      <c r="B138" s="44">
        <v>109</v>
      </c>
      <c r="C138" s="31">
        <f t="shared" si="13"/>
        <v>0.31219028169644358</v>
      </c>
      <c r="D138" s="31">
        <f t="shared" si="14"/>
        <v>0.35331631759662047</v>
      </c>
      <c r="E138" s="31">
        <v>0.31161553131598746</v>
      </c>
      <c r="F138" s="31">
        <v>0.35455547587810421</v>
      </c>
      <c r="G138" s="31">
        <v>0.18469254750517475</v>
      </c>
      <c r="H138" s="31">
        <v>0.343916721651428</v>
      </c>
      <c r="I138" s="31">
        <f t="shared" si="15"/>
        <v>0.46297305167857672</v>
      </c>
    </row>
    <row r="139" spans="2:9">
      <c r="B139" s="44">
        <v>110</v>
      </c>
      <c r="C139" s="31">
        <f t="shared" si="13"/>
        <v>0.31161553131598746</v>
      </c>
      <c r="D139" s="31">
        <f t="shared" si="14"/>
        <v>0.35455547587810421</v>
      </c>
      <c r="E139" s="31">
        <v>0.31104129318258705</v>
      </c>
      <c r="F139" s="31">
        <v>0.3557895250275831</v>
      </c>
      <c r="G139" s="31">
        <v>0.1843200397996364</v>
      </c>
      <c r="H139" s="31">
        <v>0.343916721651428</v>
      </c>
      <c r="I139" s="31">
        <f t="shared" si="15"/>
        <v>0.46405618512945873</v>
      </c>
    </row>
    <row r="140" spans="2:9">
      <c r="B140" s="44">
        <v>111</v>
      </c>
      <c r="C140" s="31">
        <f t="shared" si="13"/>
        <v>0.31104129318258705</v>
      </c>
      <c r="D140" s="31">
        <f t="shared" si="14"/>
        <v>0.3557895250275831</v>
      </c>
      <c r="E140" s="31">
        <v>0.31046765805856297</v>
      </c>
      <c r="F140" s="31">
        <v>0.35701852841977405</v>
      </c>
      <c r="G140" s="31">
        <v>0.18395017175054709</v>
      </c>
      <c r="H140" s="31">
        <v>0.343916721651428</v>
      </c>
      <c r="I140" s="31">
        <f t="shared" si="15"/>
        <v>0.46513164330233636</v>
      </c>
    </row>
    <row r="141" spans="2:9">
      <c r="B141" s="44">
        <v>112</v>
      </c>
      <c r="C141" s="31">
        <f t="shared" si="13"/>
        <v>0.31046765805856297</v>
      </c>
      <c r="D141" s="31">
        <f t="shared" si="14"/>
        <v>0.35701852841977405</v>
      </c>
      <c r="E141" s="31">
        <v>0.30989471072458463</v>
      </c>
      <c r="F141" s="31">
        <v>0.35824254643118658</v>
      </c>
      <c r="G141" s="31">
        <v>0.18358292259088252</v>
      </c>
      <c r="H141" s="31">
        <v>0.343916721651428</v>
      </c>
      <c r="I141" s="31">
        <f t="shared" si="15"/>
        <v>0.46619948658108451</v>
      </c>
    </row>
    <row r="142" spans="2:9">
      <c r="B142" s="44">
        <v>113</v>
      </c>
      <c r="C142" s="31">
        <f t="shared" si="13"/>
        <v>0.30989471072458463</v>
      </c>
      <c r="D142" s="31">
        <f t="shared" si="14"/>
        <v>0.35824254643118658</v>
      </c>
      <c r="E142" s="31">
        <v>0.30932253034704527</v>
      </c>
      <c r="F142" s="31">
        <v>0.35946163662040914</v>
      </c>
      <c r="G142" s="31">
        <v>0.18321827195980397</v>
      </c>
      <c r="H142" s="31">
        <v>0.343916721651428</v>
      </c>
      <c r="I142" s="31">
        <f t="shared" si="15"/>
        <v>0.4672597741685201</v>
      </c>
    </row>
    <row r="143" spans="2:9">
      <c r="B143" s="44">
        <v>114</v>
      </c>
      <c r="C143" s="31">
        <f t="shared" si="13"/>
        <v>0.30932253034704527</v>
      </c>
      <c r="D143" s="31">
        <f t="shared" si="14"/>
        <v>0.35946163662040914</v>
      </c>
      <c r="E143" s="31">
        <v>0.30875119082296165</v>
      </c>
      <c r="F143" s="31">
        <v>0.36067585389737922</v>
      </c>
      <c r="G143" s="31">
        <v>0.18285619986896079</v>
      </c>
      <c r="H143" s="31">
        <v>0.343916721651428</v>
      </c>
      <c r="I143" s="31">
        <f t="shared" si="15"/>
        <v>0.46831256418438372</v>
      </c>
    </row>
    <row r="144" spans="2:9">
      <c r="B144" s="44">
        <v>115</v>
      </c>
      <c r="C144" s="31">
        <f t="shared" ref="C144:C161" si="16">E143</f>
        <v>0.30875119082296165</v>
      </c>
      <c r="D144" s="31">
        <f t="shared" ref="D144:D161" si="17">F143</f>
        <v>0.36067585389737922</v>
      </c>
      <c r="E144" s="31">
        <v>0.30818076110377346</v>
      </c>
      <c r="F144" s="31">
        <v>0.3618852506823112</v>
      </c>
      <c r="G144" s="31">
        <v>0.18249668667268745</v>
      </c>
      <c r="H144" s="31">
        <v>0.343916721651428</v>
      </c>
      <c r="I144" s="31">
        <f t="shared" si="15"/>
        <v>0.46935791375199715</v>
      </c>
    </row>
    <row r="145" spans="2:9">
      <c r="B145" s="44">
        <v>116</v>
      </c>
      <c r="C145" s="31">
        <f t="shared" si="16"/>
        <v>0.30818076110377346</v>
      </c>
      <c r="D145" s="31">
        <f t="shared" si="17"/>
        <v>0.3618852506823112</v>
      </c>
      <c r="E145" s="31">
        <v>0.30761130549933235</v>
      </c>
      <c r="F145" s="31">
        <v>0.36308987705491463</v>
      </c>
      <c r="G145" s="31">
        <v>0.18213971304163351</v>
      </c>
      <c r="H145" s="31">
        <v>0.343916721651428</v>
      </c>
      <c r="I145" s="31">
        <f t="shared" si="15"/>
        <v>0.47039587907493874</v>
      </c>
    </row>
    <row r="146" spans="2:9">
      <c r="B146" s="44">
        <v>117</v>
      </c>
      <c r="C146" s="31">
        <f t="shared" si="16"/>
        <v>0.30761130549933235</v>
      </c>
      <c r="D146" s="31">
        <f t="shared" si="17"/>
        <v>0.36308987705491463</v>
      </c>
      <c r="E146" s="31">
        <v>0.30704288396329288</v>
      </c>
      <c r="F146" s="31">
        <v>0.36428978089449621</v>
      </c>
      <c r="G146" s="31">
        <v>0.18178525993942035</v>
      </c>
      <c r="H146" s="31">
        <v>0.343916721651428</v>
      </c>
      <c r="I146" s="31">
        <f t="shared" si="15"/>
        <v>0.47142651550491849</v>
      </c>
    </row>
    <row r="147" spans="2:9">
      <c r="B147" s="44">
        <v>118</v>
      </c>
      <c r="C147" s="31">
        <f t="shared" si="16"/>
        <v>0.30704288396329288</v>
      </c>
      <c r="D147" s="31">
        <f t="shared" si="17"/>
        <v>0.36428978089449621</v>
      </c>
      <c r="E147" s="31">
        <v>0.30647555236104268</v>
      </c>
      <c r="F147" s="31">
        <v>0.36548500801150391</v>
      </c>
      <c r="G147" s="31">
        <v>0.1814333086019663</v>
      </c>
      <c r="H147" s="31">
        <v>0.343916721651428</v>
      </c>
      <c r="I147" s="31">
        <f t="shared" si="15"/>
        <v>0.47244987760189372</v>
      </c>
    </row>
    <row r="148" spans="2:9">
      <c r="B148" s="44">
        <v>119</v>
      </c>
      <c r="C148" s="31">
        <f t="shared" si="16"/>
        <v>0.30647555236104268</v>
      </c>
      <c r="D148" s="31">
        <f t="shared" si="17"/>
        <v>0.36548500801150391</v>
      </c>
      <c r="E148" s="31">
        <v>0.30590936272123986</v>
      </c>
      <c r="F148" s="31">
        <v>0.36667560227103557</v>
      </c>
      <c r="G148" s="31">
        <v>0.18108384051916476</v>
      </c>
      <c r="H148" s="31">
        <v>0.343916721651428</v>
      </c>
      <c r="I148" s="31">
        <f t="shared" si="15"/>
        <v>0.47346601918734338</v>
      </c>
    </row>
    <row r="149" spans="2:9">
      <c r="B149" s="44">
        <v>120</v>
      </c>
      <c r="C149" s="31">
        <f t="shared" si="16"/>
        <v>0.30590936272123986</v>
      </c>
      <c r="D149" s="31">
        <f t="shared" si="17"/>
        <v>0.36667560227103557</v>
      </c>
      <c r="E149" s="31">
        <v>0.30534436347196003</v>
      </c>
      <c r="F149" s="31">
        <v>0.36786160570880455</v>
      </c>
      <c r="G149" s="31">
        <v>0.18073683741863669</v>
      </c>
      <c r="H149" s="31">
        <v>0.343916721651428</v>
      </c>
      <c r="I149" s="31">
        <f t="shared" si="15"/>
        <v>0.47447499339151067</v>
      </c>
    </row>
    <row r="150" spans="2:9">
      <c r="B150" s="44">
        <v>121</v>
      </c>
      <c r="C150" s="31">
        <f t="shared" si="16"/>
        <v>0.30534436347196003</v>
      </c>
      <c r="D150" s="31">
        <f t="shared" si="17"/>
        <v>0.36786160570880455</v>
      </c>
      <c r="E150" s="31">
        <v>0.30478059966239501</v>
      </c>
      <c r="F150" s="31">
        <v>0.36904305864002263</v>
      </c>
      <c r="G150" s="31">
        <v>0.18039228125131179</v>
      </c>
      <c r="H150" s="31">
        <v>0.343916721651428</v>
      </c>
      <c r="I150" s="31">
        <f t="shared" si="15"/>
        <v>0.47547685269532819</v>
      </c>
    </row>
    <row r="151" spans="2:9">
      <c r="B151" s="44">
        <v>122</v>
      </c>
      <c r="C151" s="31">
        <f t="shared" si="16"/>
        <v>0.30478059966239501</v>
      </c>
      <c r="D151" s="31">
        <f t="shared" si="17"/>
        <v>0.36904305864002263</v>
      </c>
      <c r="E151" s="31">
        <v>0.30421811317098607</v>
      </c>
      <c r="F151" s="31">
        <v>0.37021999976163411</v>
      </c>
      <c r="G151" s="31">
        <v>0.18005015417862341</v>
      </c>
      <c r="H151" s="31">
        <v>0.343916721651428</v>
      </c>
      <c r="I151" s="31">
        <f t="shared" si="15"/>
        <v>0.47647164896765115</v>
      </c>
    </row>
    <row r="152" spans="2:9">
      <c r="B152" s="44">
        <v>123</v>
      </c>
      <c r="C152" s="31">
        <f t="shared" si="16"/>
        <v>0.30421811317098607</v>
      </c>
      <c r="D152" s="31">
        <f t="shared" si="17"/>
        <v>0.37021999976163411</v>
      </c>
      <c r="E152" s="31">
        <v>0.30365694290082196</v>
      </c>
      <c r="F152" s="31">
        <v>0.37139246624830757</v>
      </c>
      <c r="G152" s="31">
        <v>0.17971043856112515</v>
      </c>
      <c r="H152" s="31">
        <v>0.343916721651428</v>
      </c>
      <c r="I152" s="31">
        <f t="shared" si="15"/>
        <v>0.47745943349835673</v>
      </c>
    </row>
    <row r="153" spans="2:9">
      <c r="B153" s="44">
        <v>124</v>
      </c>
      <c r="C153" s="31">
        <f t="shared" si="16"/>
        <v>0.30365694290082196</v>
      </c>
      <c r="D153" s="31">
        <f t="shared" si="17"/>
        <v>0.37139246624830757</v>
      </c>
      <c r="E153" s="31">
        <v>0.30309712496308072</v>
      </c>
      <c r="F153" s="31">
        <v>0.37256049384256684</v>
      </c>
      <c r="G153" s="31">
        <v>0.17937311694836197</v>
      </c>
      <c r="H153" s="31">
        <v>0.343916721651428</v>
      </c>
      <c r="I153" s="31">
        <f t="shared" si="15"/>
        <v>0.47844025702779552</v>
      </c>
    </row>
    <row r="154" spans="2:9">
      <c r="B154" s="44">
        <v>125</v>
      </c>
      <c r="C154" s="31">
        <f t="shared" si="16"/>
        <v>0.30309712496308072</v>
      </c>
      <c r="D154" s="31">
        <f t="shared" si="17"/>
        <v>0.37256049384256684</v>
      </c>
      <c r="E154" s="31">
        <v>0.30253869284924623</v>
      </c>
      <c r="F154" s="31">
        <v>0.37372411693941959</v>
      </c>
      <c r="G154" s="31">
        <v>0.17903817206984748</v>
      </c>
      <c r="H154" s="31">
        <v>0.343916721651428</v>
      </c>
      <c r="I154" s="31">
        <f t="shared" si="15"/>
        <v>0.47941416977302681</v>
      </c>
    </row>
    <row r="155" spans="2:9">
      <c r="B155" s="44">
        <v>126</v>
      </c>
      <c r="C155" s="31">
        <f t="shared" si="16"/>
        <v>0.30253869284924623</v>
      </c>
      <c r="D155" s="31">
        <f t="shared" si="17"/>
        <v>0.37372411693941959</v>
      </c>
      <c r="E155" s="31">
        <v>0.30198167759278621</v>
      </c>
      <c r="F155" s="31">
        <v>0.37488336866582056</v>
      </c>
      <c r="G155" s="31">
        <v>0.17870558682701743</v>
      </c>
      <c r="H155" s="31">
        <v>0.343916721651428</v>
      </c>
      <c r="I155" s="31">
        <f t="shared" si="15"/>
        <v>0.4803812214512152</v>
      </c>
    </row>
    <row r="156" spans="2:9">
      <c r="B156" s="44">
        <v>127</v>
      </c>
      <c r="C156" s="31">
        <f t="shared" si="16"/>
        <v>0.30198167759278621</v>
      </c>
      <c r="D156" s="31">
        <f t="shared" si="17"/>
        <v>0.37488336866582056</v>
      </c>
      <c r="E156" s="31">
        <v>0.30142610792093677</v>
      </c>
      <c r="F156" s="31">
        <v>0.37603828095528474</v>
      </c>
      <c r="G156" s="31">
        <v>0.17837534428604321</v>
      </c>
      <c r="H156" s="31">
        <v>0.343916721651428</v>
      </c>
      <c r="I156" s="31">
        <f t="shared" si="15"/>
        <v>0.48134146130052657</v>
      </c>
    </row>
    <row r="157" spans="2:9">
      <c r="B157" s="44">
        <v>128</v>
      </c>
      <c r="C157" s="31">
        <f t="shared" si="16"/>
        <v>0.30142610792093677</v>
      </c>
      <c r="D157" s="31">
        <f t="shared" si="17"/>
        <v>0.37603828095528474</v>
      </c>
      <c r="E157" s="31">
        <v>0.30087201039719758</v>
      </c>
      <c r="F157" s="31">
        <v>0.37718888461794731</v>
      </c>
      <c r="G157" s="31">
        <v>0.17804742767140497</v>
      </c>
      <c r="H157" s="31">
        <v>0.343916721651428</v>
      </c>
      <c r="I157" s="31">
        <f t="shared" si="15"/>
        <v>0.48229493809881552</v>
      </c>
    </row>
    <row r="158" spans="2:9">
      <c r="B158" s="44">
        <v>129</v>
      </c>
      <c r="C158" s="31">
        <f t="shared" si="16"/>
        <v>0.30087201039719758</v>
      </c>
      <c r="D158" s="31">
        <f t="shared" si="17"/>
        <v>0.37718888461794731</v>
      </c>
      <c r="E158" s="31">
        <v>0.30031940955510689</v>
      </c>
      <c r="F158" s="31">
        <v>0.3783352094063489</v>
      </c>
      <c r="G158" s="31">
        <v>0.17772182036013487</v>
      </c>
      <c r="H158" s="31">
        <v>0.343916721651428</v>
      </c>
      <c r="I158" s="31">
        <f t="shared" ref="I158:I221" si="18">IFERROR((H158-G158)/H158,"")</f>
        <v>0.48324170018036416</v>
      </c>
    </row>
    <row r="159" spans="2:9">
      <c r="B159" s="44">
        <v>130</v>
      </c>
      <c r="C159" s="31">
        <f t="shared" si="16"/>
        <v>0.30031940955510689</v>
      </c>
      <c r="D159" s="31">
        <f t="shared" si="17"/>
        <v>0.3783352094063489</v>
      </c>
      <c r="E159" s="31">
        <v>0.29976832802382936</v>
      </c>
      <c r="F159" s="31">
        <v>0.37947728407720743</v>
      </c>
      <c r="G159" s="31">
        <v>0.17739850587665101</v>
      </c>
      <c r="H159" s="31">
        <v>0.343916721651428</v>
      </c>
      <c r="I159" s="31">
        <f t="shared" si="18"/>
        <v>0.4841817954509034</v>
      </c>
    </row>
    <row r="160" spans="2:9">
      <c r="B160" s="44">
        <v>131</v>
      </c>
      <c r="C160" s="31">
        <f t="shared" si="16"/>
        <v>0.29976832802382936</v>
      </c>
      <c r="D160" s="31">
        <f t="shared" si="17"/>
        <v>0.37947728407720743</v>
      </c>
      <c r="E160" s="31">
        <v>0.29921878664605728</v>
      </c>
      <c r="F160" s="31">
        <v>0.38061513644942213</v>
      </c>
      <c r="G160" s="31">
        <v>0.17707746788811324</v>
      </c>
      <c r="H160" s="31">
        <v>0.343916721651428</v>
      </c>
      <c r="I160" s="31">
        <f t="shared" si="18"/>
        <v>0.4851152714011166</v>
      </c>
    </row>
    <row r="161" spans="2:9">
      <c r="B161" s="44">
        <v>132</v>
      </c>
      <c r="C161" s="31">
        <f t="shared" si="16"/>
        <v>0.29921878664605728</v>
      </c>
      <c r="D161" s="31">
        <f t="shared" si="17"/>
        <v>0.38061513644942213</v>
      </c>
      <c r="E161" s="31">
        <v>0.29867080458869555</v>
      </c>
      <c r="F161" s="31">
        <v>0.38174879345854001</v>
      </c>
      <c r="G161" s="31">
        <v>0.17675869020023949</v>
      </c>
      <c r="H161" s="31">
        <v>0.343916721651428</v>
      </c>
      <c r="I161" s="31">
        <f t="shared" si="18"/>
        <v>0.48604217511880449</v>
      </c>
    </row>
    <row r="162" spans="2:9">
      <c r="B162" s="44">
        <v>133</v>
      </c>
      <c r="C162" s="31">
        <f t="shared" ref="C162:C225" si="19">E161</f>
        <v>0.29867080458869555</v>
      </c>
      <c r="D162" s="31">
        <f t="shared" ref="D162:D225" si="20">F161</f>
        <v>0.38174879345854001</v>
      </c>
      <c r="E162" s="31">
        <v>0.29812439944677199</v>
      </c>
      <c r="F162" s="31">
        <v>0.38287828120790118</v>
      </c>
      <c r="G162" s="31">
        <v>0.1764421567535282</v>
      </c>
      <c r="H162" s="31">
        <v>0.343916721651428</v>
      </c>
      <c r="I162" s="31">
        <f t="shared" si="18"/>
        <v>0.48696255329986926</v>
      </c>
    </row>
    <row r="163" spans="2:9">
      <c r="B163" s="44">
        <v>134</v>
      </c>
      <c r="C163" s="31">
        <f t="shared" si="19"/>
        <v>0.29812439944677199</v>
      </c>
      <c r="D163" s="31">
        <f t="shared" si="20"/>
        <v>0.38287828120790118</v>
      </c>
      <c r="E163" s="31">
        <v>0.297579587340987</v>
      </c>
      <c r="F163" s="31">
        <v>0.38400362501666613</v>
      </c>
      <c r="G163" s="31">
        <v>0.17612785161984018</v>
      </c>
      <c r="H163" s="31">
        <v>0.343916721651428</v>
      </c>
      <c r="I163" s="31">
        <f t="shared" si="18"/>
        <v>0.48787645225825305</v>
      </c>
    </row>
    <row r="164" spans="2:9">
      <c r="B164" s="44">
        <v>135</v>
      </c>
      <c r="C164" s="31">
        <f t="shared" si="19"/>
        <v>0.297579587340987</v>
      </c>
      <c r="D164" s="31">
        <f t="shared" si="20"/>
        <v>0.38400362501666613</v>
      </c>
      <c r="E164" s="31">
        <v>0.29703638300929158</v>
      </c>
      <c r="F164" s="31">
        <v>0.3851248494649156</v>
      </c>
      <c r="G164" s="31">
        <v>0.17581575899929705</v>
      </c>
      <c r="H164" s="31">
        <v>0.343916721651428</v>
      </c>
      <c r="I164" s="31">
        <f t="shared" si="18"/>
        <v>0.48878391793495679</v>
      </c>
    </row>
    <row r="165" spans="2:9">
      <c r="B165" s="44">
        <v>136</v>
      </c>
      <c r="C165" s="31">
        <f t="shared" si="19"/>
        <v>0.29703638300929158</v>
      </c>
      <c r="D165" s="31">
        <f t="shared" si="20"/>
        <v>0.3851248494649156</v>
      </c>
      <c r="E165" s="31">
        <v>0.29649479989285971</v>
      </c>
      <c r="F165" s="31">
        <v>0.38624197843600205</v>
      </c>
      <c r="G165" s="31">
        <v>0.17550586321745967</v>
      </c>
      <c r="H165" s="31">
        <v>0.343916721651428</v>
      </c>
      <c r="I165" s="31">
        <f t="shared" si="18"/>
        <v>0.48968499590624387</v>
      </c>
    </row>
    <row r="166" spans="2:9">
      <c r="B166" s="44">
        <v>137</v>
      </c>
      <c r="C166" s="31">
        <f t="shared" si="19"/>
        <v>0.29649479989285971</v>
      </c>
      <c r="D166" s="31">
        <f t="shared" si="20"/>
        <v>0.38624197843600205</v>
      </c>
      <c r="E166" s="31">
        <v>0.29595485021679691</v>
      </c>
      <c r="F166" s="31">
        <v>0.38735503515632091</v>
      </c>
      <c r="G166" s="31">
        <v>0.1751981487227543</v>
      </c>
      <c r="H166" s="31">
        <v>0.343916721651428</v>
      </c>
      <c r="I166" s="31">
        <f t="shared" si="18"/>
        <v>0.49057973139112454</v>
      </c>
    </row>
    <row r="167" spans="2:9">
      <c r="B167" s="44">
        <v>138</v>
      </c>
      <c r="C167" s="31">
        <f t="shared" si="19"/>
        <v>0.29595485021679691</v>
      </c>
      <c r="D167" s="31">
        <f t="shared" si="20"/>
        <v>0.38735503515632091</v>
      </c>
      <c r="E167" s="31">
        <v>0.29541654506590775</v>
      </c>
      <c r="F167" s="31">
        <v>0.38846404223265929</v>
      </c>
      <c r="G167" s="31">
        <v>0.17489260008411703</v>
      </c>
      <c r="H167" s="31">
        <v>0.343916721651428</v>
      </c>
      <c r="I167" s="31">
        <f t="shared" si="18"/>
        <v>0.49146816925820497</v>
      </c>
    </row>
    <row r="168" spans="2:9">
      <c r="B168" s="44">
        <v>139</v>
      </c>
      <c r="C168" s="31">
        <f t="shared" si="19"/>
        <v>0.29541654506590775</v>
      </c>
      <c r="D168" s="31">
        <f t="shared" si="20"/>
        <v>0.38846404223265929</v>
      </c>
      <c r="E168" s="31">
        <v>0.29487989445582424</v>
      </c>
      <c r="F168" s="31">
        <v>0.38956902168727015</v>
      </c>
      <c r="G168" s="31">
        <v>0.17458920198883202</v>
      </c>
      <c r="H168" s="31">
        <v>0.343916721651428</v>
      </c>
      <c r="I168" s="31">
        <f t="shared" si="18"/>
        <v>0.49235035403197269</v>
      </c>
    </row>
    <row r="169" spans="2:9">
      <c r="B169" s="44">
        <v>140</v>
      </c>
      <c r="C169" s="31">
        <f t="shared" si="19"/>
        <v>0.29487989445582424</v>
      </c>
      <c r="D169" s="31">
        <f t="shared" si="20"/>
        <v>0.38956902168727015</v>
      </c>
      <c r="E169" s="31">
        <v>0.29434490739977875</v>
      </c>
      <c r="F169" s="31">
        <v>0.39066999499081129</v>
      </c>
      <c r="G169" s="31">
        <v>0.17428793924054034</v>
      </c>
      <c r="H169" s="31">
        <v>0.343916721651428</v>
      </c>
      <c r="I169" s="31">
        <f t="shared" si="18"/>
        <v>0.49322632989858678</v>
      </c>
    </row>
    <row r="170" spans="2:9">
      <c r="B170" s="44">
        <v>141</v>
      </c>
      <c r="C170" s="31">
        <f t="shared" si="19"/>
        <v>0.29434490739977875</v>
      </c>
      <c r="D170" s="31">
        <f t="shared" si="20"/>
        <v>0.39066999499081129</v>
      </c>
      <c r="E170" s="31">
        <v>0.2938115919712882</v>
      </c>
      <c r="F170" s="31">
        <v>0.39176698309327967</v>
      </c>
      <c r="G170" s="31">
        <v>0.1739887967574005</v>
      </c>
      <c r="H170" s="31">
        <v>0.343916721651428</v>
      </c>
      <c r="I170" s="31">
        <f t="shared" si="18"/>
        <v>0.49409614071122593</v>
      </c>
    </row>
    <row r="171" spans="2:9">
      <c r="B171" s="44">
        <v>142</v>
      </c>
      <c r="C171" s="31">
        <f t="shared" si="19"/>
        <v>0.2938115919712882</v>
      </c>
      <c r="D171" s="31">
        <f t="shared" si="20"/>
        <v>0.39176698309327967</v>
      </c>
      <c r="E171" s="31">
        <v>0.29327995536299928</v>
      </c>
      <c r="F171" s="31">
        <v>0.39286000645306346</v>
      </c>
      <c r="G171" s="31">
        <v>0.17369175957038288</v>
      </c>
      <c r="H171" s="31">
        <v>0.343916721651428</v>
      </c>
      <c r="I171" s="31">
        <f t="shared" si="18"/>
        <v>0.49495982999504823</v>
      </c>
    </row>
    <row r="172" spans="2:9">
      <c r="B172" s="44">
        <v>143</v>
      </c>
      <c r="C172" s="31">
        <f t="shared" si="19"/>
        <v>0.29327995536299928</v>
      </c>
      <c r="D172" s="31">
        <f t="shared" si="20"/>
        <v>0.39286000645306346</v>
      </c>
      <c r="E172" s="31">
        <v>0.29275000394192974</v>
      </c>
      <c r="F172" s="31">
        <v>0.39394908506422688</v>
      </c>
      <c r="G172" s="31">
        <v>0.17339681282168248</v>
      </c>
      <c r="H172" s="31">
        <v>0.343916721651428</v>
      </c>
      <c r="I172" s="31">
        <f t="shared" si="18"/>
        <v>0.49581744095180574</v>
      </c>
    </row>
    <row r="173" spans="2:9">
      <c r="B173" s="44">
        <v>144</v>
      </c>
      <c r="C173" s="31">
        <f t="shared" si="19"/>
        <v>0.29275000394192974</v>
      </c>
      <c r="D173" s="31">
        <f t="shared" si="20"/>
        <v>0.39394908506422688</v>
      </c>
      <c r="E173" s="31">
        <v>0.29222174330132605</v>
      </c>
      <c r="F173" s="31">
        <v>0.39503423848213626</v>
      </c>
      <c r="G173" s="31">
        <v>0.17310394176323782</v>
      </c>
      <c r="H173" s="31">
        <v>0.343916721651428</v>
      </c>
      <c r="I173" s="31">
        <f t="shared" si="18"/>
        <v>0.49666901646415174</v>
      </c>
    </row>
    <row r="174" spans="2:9">
      <c r="B174" s="44">
        <v>145</v>
      </c>
      <c r="C174" s="31">
        <f t="shared" si="19"/>
        <v>0.29222174330132605</v>
      </c>
      <c r="D174" s="31">
        <f t="shared" si="20"/>
        <v>0.39503423848213626</v>
      </c>
      <c r="E174" s="31">
        <v>0.29169517830934466</v>
      </c>
      <c r="F174" s="31">
        <v>0.39611548584752843</v>
      </c>
      <c r="G174" s="31">
        <v>0.17281313175534224</v>
      </c>
      <c r="H174" s="31">
        <v>0.343916721651428</v>
      </c>
      <c r="I174" s="31">
        <f t="shared" si="18"/>
        <v>0.49751459909967805</v>
      </c>
    </row>
    <row r="175" spans="2:9">
      <c r="B175" s="44">
        <v>146</v>
      </c>
      <c r="C175" s="31">
        <f t="shared" si="19"/>
        <v>0.29169517830934466</v>
      </c>
      <c r="D175" s="31">
        <f t="shared" si="20"/>
        <v>0.39611548584752843</v>
      </c>
      <c r="E175" s="31">
        <v>0.29117031315475062</v>
      </c>
      <c r="F175" s="31">
        <v>0.39719284590911663</v>
      </c>
      <c r="G175" s="31">
        <v>0.17252436826533832</v>
      </c>
      <c r="H175" s="31">
        <v>0.343916721651428</v>
      </c>
      <c r="I175" s="31">
        <f t="shared" si="18"/>
        <v>0.49835423111471161</v>
      </c>
    </row>
    <row r="176" spans="2:9">
      <c r="B176" s="44">
        <v>147</v>
      </c>
      <c r="C176" s="31">
        <f t="shared" si="19"/>
        <v>0.29117031315475062</v>
      </c>
      <c r="D176" s="31">
        <f t="shared" si="20"/>
        <v>0.39719284590911663</v>
      </c>
      <c r="E176" s="31">
        <v>0.29064715138981678</v>
      </c>
      <c r="F176" s="31">
        <v>0.39826633704482362</v>
      </c>
      <c r="G176" s="31">
        <v>0.17223763686638618</v>
      </c>
      <c r="H176" s="31">
        <v>0.343916721651428</v>
      </c>
      <c r="I176" s="31">
        <f t="shared" si="18"/>
        <v>0.49918795445789566</v>
      </c>
    </row>
    <row r="177" spans="2:9">
      <c r="B177" s="44">
        <v>148</v>
      </c>
      <c r="C177" s="31">
        <f t="shared" si="19"/>
        <v>0.29064715138981678</v>
      </c>
      <c r="D177" s="31">
        <f t="shared" si="20"/>
        <v>0.39826633704482362</v>
      </c>
      <c r="E177" s="31">
        <v>0.29012569597059407</v>
      </c>
      <c r="F177" s="31">
        <v>0.3993359772817256</v>
      </c>
      <c r="G177" s="31">
        <v>0.17195292323629668</v>
      </c>
      <c r="H177" s="31">
        <v>0.343916721651428</v>
      </c>
      <c r="I177" s="31">
        <f t="shared" si="18"/>
        <v>0.5000158107735827</v>
      </c>
    </row>
    <row r="178" spans="2:9">
      <c r="B178" s="44">
        <v>149</v>
      </c>
      <c r="C178" s="31">
        <f t="shared" si="19"/>
        <v>0.29012569597059407</v>
      </c>
      <c r="D178" s="31">
        <f t="shared" si="20"/>
        <v>0.3993359772817256</v>
      </c>
      <c r="E178" s="31">
        <v>0.28960594929471417</v>
      </c>
      <c r="F178" s="31">
        <v>0.40040178431478607</v>
      </c>
      <c r="G178" s="31">
        <v>0.17167021315642353</v>
      </c>
      <c r="H178" s="31">
        <v>0.343916721651428</v>
      </c>
      <c r="I178" s="31">
        <f t="shared" si="18"/>
        <v>0.50083784140505538</v>
      </c>
    </row>
    <row r="179" spans="2:9">
      <c r="B179" s="44">
        <v>150</v>
      </c>
      <c r="C179" s="31">
        <f t="shared" si="19"/>
        <v>0.28960594929471417</v>
      </c>
      <c r="D179" s="31">
        <f t="shared" si="20"/>
        <v>0.40040178431478607</v>
      </c>
      <c r="E179" s="31">
        <v>0.28908791323687522</v>
      </c>
      <c r="F179" s="31">
        <v>0.40146377552445356</v>
      </c>
      <c r="G179" s="31">
        <v>0.17138949251060664</v>
      </c>
      <c r="H179" s="31">
        <v>0.343916721651428</v>
      </c>
      <c r="I179" s="31">
        <f t="shared" si="18"/>
        <v>0.50165408739759954</v>
      </c>
    </row>
    <row r="180" spans="2:9">
      <c r="B180" s="44">
        <v>151</v>
      </c>
      <c r="C180" s="31">
        <f t="shared" si="19"/>
        <v>0.28908791323687522</v>
      </c>
      <c r="D180" s="31">
        <f t="shared" si="20"/>
        <v>0.40146377552445356</v>
      </c>
      <c r="E180" s="31">
        <v>0.28857158918215248</v>
      </c>
      <c r="F180" s="31">
        <v>0.40252196799319223</v>
      </c>
      <c r="G180" s="31">
        <v>0.17111074728416209</v>
      </c>
      <c r="H180" s="31">
        <v>0.343916721651428</v>
      </c>
      <c r="I180" s="31">
        <f t="shared" si="18"/>
        <v>0.50246458950144035</v>
      </c>
    </row>
    <row r="181" spans="2:9">
      <c r="B181" s="44">
        <v>152</v>
      </c>
      <c r="C181" s="31">
        <f t="shared" si="19"/>
        <v>0.28857158918215248</v>
      </c>
      <c r="D181" s="31">
        <f t="shared" si="20"/>
        <v>0.40252196799319223</v>
      </c>
      <c r="E181" s="31">
        <v>0.28805697805726682</v>
      </c>
      <c r="F181" s="31">
        <v>0.40357637852101136</v>
      </c>
      <c r="G181" s="31">
        <v>0.17083396356291375</v>
      </c>
      <c r="H181" s="31">
        <v>0.343916721651428</v>
      </c>
      <c r="I181" s="31">
        <f t="shared" si="18"/>
        <v>0.50326938817455891</v>
      </c>
    </row>
    <row r="182" spans="2:9">
      <c r="B182" s="44">
        <v>153</v>
      </c>
      <c r="C182" s="31">
        <f t="shared" si="19"/>
        <v>0.28805697805726682</v>
      </c>
      <c r="D182" s="31">
        <f t="shared" si="20"/>
        <v>0.40357637852101136</v>
      </c>
      <c r="E182" s="31">
        <v>0.28754408035993623</v>
      </c>
      <c r="F182" s="31">
        <v>0.40462702364005421</v>
      </c>
      <c r="G182" s="31">
        <v>0.17055912753226102</v>
      </c>
      <c r="H182" s="31">
        <v>0.343916721651428</v>
      </c>
      <c r="I182" s="31">
        <f t="shared" si="18"/>
        <v>0.504068523585402</v>
      </c>
    </row>
    <row r="183" spans="2:9">
      <c r="B183" s="44">
        <v>154</v>
      </c>
      <c r="C183" s="31">
        <f t="shared" si="19"/>
        <v>0.28754408035993623</v>
      </c>
      <c r="D183" s="31">
        <f t="shared" si="20"/>
        <v>0.40462702364005421</v>
      </c>
      <c r="E183" s="31">
        <v>0.2870328961864273</v>
      </c>
      <c r="F183" s="31">
        <v>0.40567391962830424</v>
      </c>
      <c r="G183" s="31">
        <v>0.17028622547628094</v>
      </c>
      <c r="H183" s="31">
        <v>0.343916721651428</v>
      </c>
      <c r="I183" s="31">
        <f t="shared" si="18"/>
        <v>0.5048620356154937</v>
      </c>
    </row>
    <row r="184" spans="2:9">
      <c r="B184" s="44">
        <v>155</v>
      </c>
      <c r="C184" s="31">
        <f t="shared" si="19"/>
        <v>0.2870328961864273</v>
      </c>
      <c r="D184" s="31">
        <f t="shared" si="20"/>
        <v>0.40567391962830424</v>
      </c>
      <c r="E184" s="31">
        <v>0.28652342525741697</v>
      </c>
      <c r="F184" s="31">
        <v>0.40671708252246225</v>
      </c>
      <c r="G184" s="31">
        <v>0.17001524377685914</v>
      </c>
      <c r="H184" s="31">
        <v>0.343916721651428</v>
      </c>
      <c r="I184" s="31">
        <f t="shared" si="18"/>
        <v>0.50564996386196159</v>
      </c>
    </row>
    <row r="185" spans="2:9">
      <c r="B185" s="44">
        <v>156</v>
      </c>
      <c r="C185" s="31">
        <f t="shared" si="19"/>
        <v>0.28652342525741697</v>
      </c>
      <c r="D185" s="31">
        <f t="shared" si="20"/>
        <v>0.40671708252246225</v>
      </c>
      <c r="E185" s="31">
        <v>0.28601566694226804</v>
      </c>
      <c r="F185" s="31">
        <v>0.40775652813004554</v>
      </c>
      <c r="G185" s="31">
        <v>0.16974616891284786</v>
      </c>
      <c r="H185" s="31">
        <v>0.343916721651428</v>
      </c>
      <c r="I185" s="31">
        <f t="shared" si="18"/>
        <v>0.50643234763998557</v>
      </c>
    </row>
    <row r="186" spans="2:9">
      <c r="B186" s="44">
        <v>157</v>
      </c>
      <c r="C186" s="31">
        <f t="shared" si="19"/>
        <v>0.28601566694226804</v>
      </c>
      <c r="D186" s="31">
        <f t="shared" si="20"/>
        <v>0.40775652813004554</v>
      </c>
      <c r="E186" s="31">
        <v>0.28550962028181492</v>
      </c>
      <c r="F186" s="31">
        <v>0.40879227204075619</v>
      </c>
      <c r="G186" s="31">
        <v>0.16947898745924833</v>
      </c>
      <c r="H186" s="31">
        <v>0.343916721651428</v>
      </c>
      <c r="I186" s="31">
        <f t="shared" si="18"/>
        <v>0.50720922598517504</v>
      </c>
    </row>
    <row r="187" spans="2:9">
      <c r="B187" s="44">
        <v>158</v>
      </c>
      <c r="C187" s="31">
        <f t="shared" si="19"/>
        <v>0.28550962028181492</v>
      </c>
      <c r="D187" s="31">
        <f t="shared" si="20"/>
        <v>0.40879227204075619</v>
      </c>
      <c r="E187" s="31">
        <v>0.28500528400975161</v>
      </c>
      <c r="F187" s="31">
        <v>0.40982432963716353</v>
      </c>
      <c r="G187" s="31">
        <v>0.16921368608641491</v>
      </c>
      <c r="H187" s="31">
        <v>0.343916721651428</v>
      </c>
      <c r="I187" s="31">
        <f t="shared" si="18"/>
        <v>0.50798063765588264</v>
      </c>
    </row>
    <row r="188" spans="2:9">
      <c r="B188" s="44">
        <v>159</v>
      </c>
      <c r="C188" s="31">
        <f t="shared" si="19"/>
        <v>0.28500528400975161</v>
      </c>
      <c r="D188" s="31">
        <f t="shared" si="20"/>
        <v>0.40982432963716353</v>
      </c>
      <c r="E188" s="31">
        <v>0.28450265657270662</v>
      </c>
      <c r="F188" s="31">
        <v>0.41085271610474244</v>
      </c>
      <c r="G188" s="31">
        <v>0.16895025155927851</v>
      </c>
      <c r="H188" s="31">
        <v>0.343916721651428</v>
      </c>
      <c r="I188" s="31">
        <f t="shared" si="18"/>
        <v>0.50874662113546287</v>
      </c>
    </row>
    <row r="189" spans="2:9">
      <c r="B189" s="44">
        <v>160</v>
      </c>
      <c r="C189" s="31">
        <f t="shared" si="19"/>
        <v>0.28450265657270662</v>
      </c>
      <c r="D189" s="31">
        <f t="shared" si="20"/>
        <v>0.41085271610474244</v>
      </c>
      <c r="E189" s="31">
        <v>0.28400173614908569</v>
      </c>
      <c r="F189" s="31">
        <v>0.41187744644130703</v>
      </c>
      <c r="G189" s="31">
        <v>0.16868867073658861</v>
      </c>
      <c r="H189" s="31">
        <v>0.343916721651428</v>
      </c>
      <c r="I189" s="31">
        <f t="shared" si="18"/>
        <v>0.50950721463447579</v>
      </c>
    </row>
    <row r="190" spans="2:9">
      <c r="B190" s="44">
        <v>161</v>
      </c>
      <c r="C190" s="31">
        <f t="shared" si="19"/>
        <v>0.28400173614908569</v>
      </c>
      <c r="D190" s="31">
        <f t="shared" si="20"/>
        <v>0.41187744644130703</v>
      </c>
      <c r="E190" s="31">
        <v>0.28350252066675741</v>
      </c>
      <c r="F190" s="31">
        <v>0.41289853546587635</v>
      </c>
      <c r="G190" s="31">
        <v>0.16842893057017141</v>
      </c>
      <c r="H190" s="31">
        <v>0.343916721651428</v>
      </c>
      <c r="I190" s="31">
        <f t="shared" si="18"/>
        <v>0.51026245609284382</v>
      </c>
    </row>
    <row r="191" spans="2:9">
      <c r="B191" s="44">
        <v>162</v>
      </c>
      <c r="C191" s="31">
        <f t="shared" si="19"/>
        <v>0.28350252066675741</v>
      </c>
      <c r="D191" s="31">
        <f t="shared" si="20"/>
        <v>0.41289853546587635</v>
      </c>
      <c r="E191" s="31">
        <v>0.28300500781965254</v>
      </c>
      <c r="F191" s="31">
        <v>0.41391599782700739</v>
      </c>
      <c r="G191" s="31">
        <v>0.16817101810420268</v>
      </c>
      <c r="H191" s="31">
        <v>0.343916721651428</v>
      </c>
      <c r="I191" s="31">
        <f t="shared" si="18"/>
        <v>0.51101238318196673</v>
      </c>
    </row>
    <row r="192" spans="2:9">
      <c r="B192" s="44">
        <v>163</v>
      </c>
      <c r="C192" s="31">
        <f t="shared" si="19"/>
        <v>0.28300500781965254</v>
      </c>
      <c r="D192" s="31">
        <f t="shared" si="20"/>
        <v>0.41391599782700739</v>
      </c>
      <c r="E192" s="31">
        <v>0.28250919508334388</v>
      </c>
      <c r="F192" s="31">
        <v>0.41492984801062727</v>
      </c>
      <c r="G192" s="31">
        <v>0.16791492047449436</v>
      </c>
      <c r="H192" s="31">
        <v>0.343916721651428</v>
      </c>
      <c r="I192" s="31">
        <f t="shared" si="18"/>
        <v>0.51175703330679523</v>
      </c>
    </row>
    <row r="193" spans="2:9">
      <c r="B193" s="44">
        <v>164</v>
      </c>
      <c r="C193" s="31">
        <f t="shared" si="19"/>
        <v>0.28250919508334388</v>
      </c>
      <c r="D193" s="31">
        <f t="shared" si="20"/>
        <v>0.41492984801062727</v>
      </c>
      <c r="E193" s="31">
        <v>0.28201507972966816</v>
      </c>
      <c r="F193" s="31">
        <v>0.4159401003473957</v>
      </c>
      <c r="G193" s="31">
        <v>0.16766062490779388</v>
      </c>
      <c r="H193" s="31">
        <v>0.343916721651428</v>
      </c>
      <c r="I193" s="31">
        <f t="shared" si="18"/>
        <v>0.51249644360786861</v>
      </c>
    </row>
    <row r="194" spans="2:9">
      <c r="B194" s="44">
        <v>165</v>
      </c>
      <c r="C194" s="31">
        <f t="shared" si="19"/>
        <v>0.28201507972966816</v>
      </c>
      <c r="D194" s="31">
        <f t="shared" si="20"/>
        <v>0.4159401003473957</v>
      </c>
      <c r="E194" s="31">
        <v>0.28152265884044986</v>
      </c>
      <c r="F194" s="31">
        <v>0.41694676901962618</v>
      </c>
      <c r="G194" s="31">
        <v>0.16740811872109487</v>
      </c>
      <c r="H194" s="31">
        <v>0.343916721651428</v>
      </c>
      <c r="I194" s="31">
        <f t="shared" si="18"/>
        <v>0.51323065096331943</v>
      </c>
    </row>
    <row r="195" spans="2:9">
      <c r="B195" s="44">
        <v>166</v>
      </c>
      <c r="C195" s="31">
        <f t="shared" si="19"/>
        <v>0.28152265884044986</v>
      </c>
      <c r="D195" s="31">
        <f t="shared" si="20"/>
        <v>0.41694676901962618</v>
      </c>
      <c r="E195" s="31">
        <v>0.28103192932038051</v>
      </c>
      <c r="F195" s="31">
        <v>0.41794986806779294</v>
      </c>
      <c r="G195" s="31">
        <v>0.1671573893209588</v>
      </c>
      <c r="H195" s="31">
        <v>0.343916721651428</v>
      </c>
      <c r="I195" s="31">
        <f t="shared" si="18"/>
        <v>0.51395969199084524</v>
      </c>
    </row>
    <row r="196" spans="2:9">
      <c r="B196" s="44">
        <v>167</v>
      </c>
      <c r="C196" s="31">
        <f t="shared" si="19"/>
        <v>0.28103192932038051</v>
      </c>
      <c r="D196" s="31">
        <f t="shared" si="20"/>
        <v>0.41794986806779294</v>
      </c>
      <c r="E196" s="31">
        <v>0.28054288790910642</v>
      </c>
      <c r="F196" s="31">
        <v>0.41894941139664904</v>
      </c>
      <c r="G196" s="31">
        <v>0.16690842420284621</v>
      </c>
      <c r="H196" s="31">
        <v>0.343916721651428</v>
      </c>
      <c r="I196" s="31">
        <f t="shared" si="18"/>
        <v>0.51468360304965366</v>
      </c>
    </row>
    <row r="197" spans="2:9">
      <c r="B197" s="44">
        <v>168</v>
      </c>
      <c r="C197" s="31">
        <f t="shared" si="19"/>
        <v>0.28054288790910642</v>
      </c>
      <c r="D197" s="31">
        <f t="shared" si="20"/>
        <v>0.41894941139664904</v>
      </c>
      <c r="E197" s="31">
        <v>0.28005553119257209</v>
      </c>
      <c r="F197" s="31">
        <v>0.41994541278097902</v>
      </c>
      <c r="G197" s="31">
        <v>0.16666121095045741</v>
      </c>
      <c r="H197" s="31">
        <v>0.343916721651428</v>
      </c>
      <c r="I197" s="31">
        <f t="shared" si="18"/>
        <v>0.51540242024237903</v>
      </c>
    </row>
    <row r="198" spans="2:9">
      <c r="B198" s="44">
        <v>169</v>
      </c>
      <c r="C198" s="31">
        <f t="shared" si="19"/>
        <v>0.28005553119257209</v>
      </c>
      <c r="D198" s="31">
        <f t="shared" si="20"/>
        <v>0.41994541278097902</v>
      </c>
      <c r="E198" s="31">
        <v>0.27956985561366587</v>
      </c>
      <c r="F198" s="31">
        <v>0.42093788587100905</v>
      </c>
      <c r="G198" s="31">
        <v>0.16641573723508188</v>
      </c>
      <c r="H198" s="31">
        <v>0.343916721651428</v>
      </c>
      <c r="I198" s="31">
        <f t="shared" si="18"/>
        <v>0.51611617941697463</v>
      </c>
    </row>
    <row r="199" spans="2:9">
      <c r="B199" s="44">
        <v>170</v>
      </c>
      <c r="C199" s="31">
        <f t="shared" si="19"/>
        <v>0.27956985561366587</v>
      </c>
      <c r="D199" s="31">
        <f t="shared" si="20"/>
        <v>0.42093788587100905</v>
      </c>
      <c r="E199" s="31">
        <v>0.27908585748220982</v>
      </c>
      <c r="F199" s="31">
        <v>0.42192684419749482</v>
      </c>
      <c r="G199" s="31">
        <v>0.16617199081495562</v>
      </c>
      <c r="H199" s="31">
        <v>0.343916721651428</v>
      </c>
      <c r="I199" s="31">
        <f t="shared" si="18"/>
        <v>0.51682491616858073</v>
      </c>
    </row>
    <row r="200" spans="2:9">
      <c r="B200" s="44">
        <v>171</v>
      </c>
      <c r="C200" s="31">
        <f t="shared" si="19"/>
        <v>0.27908585748220982</v>
      </c>
      <c r="D200" s="31">
        <f t="shared" si="20"/>
        <v>0.42192684419749482</v>
      </c>
      <c r="E200" s="31">
        <v>0.27860353298433438</v>
      </c>
      <c r="F200" s="31">
        <v>0.42291230117650735</v>
      </c>
      <c r="G200" s="31">
        <v>0.16592995953462628</v>
      </c>
      <c r="H200" s="31">
        <v>0.343916721651428</v>
      </c>
      <c r="I200" s="31">
        <f t="shared" si="18"/>
        <v>0.51752866584137114</v>
      </c>
    </row>
    <row r="201" spans="2:9">
      <c r="B201" s="44">
        <v>172</v>
      </c>
      <c r="C201" s="31">
        <f t="shared" si="19"/>
        <v>0.27860353298433438</v>
      </c>
      <c r="D201" s="31">
        <f t="shared" si="20"/>
        <v>0.42291230117650735</v>
      </c>
      <c r="E201" s="31">
        <v>0.27812287819127518</v>
      </c>
      <c r="F201" s="31">
        <v>0.42389427011393477</v>
      </c>
      <c r="G201" s="31">
        <v>0.16568963132432524</v>
      </c>
      <c r="H201" s="31">
        <v>0.343916721651428</v>
      </c>
      <c r="I201" s="31">
        <f t="shared" si="18"/>
        <v>0.51822746353037863</v>
      </c>
    </row>
    <row r="202" spans="2:9">
      <c r="B202" s="44">
        <v>173</v>
      </c>
      <c r="C202" s="31">
        <f t="shared" si="19"/>
        <v>0.27812287819127518</v>
      </c>
      <c r="D202" s="31">
        <f t="shared" si="20"/>
        <v>0.42389427011393477</v>
      </c>
      <c r="E202" s="31">
        <v>0.27764388906762755</v>
      </c>
      <c r="F202" s="31">
        <v>0.42487276420971776</v>
      </c>
      <c r="G202" s="31">
        <v>0.16545099419934697</v>
      </c>
      <c r="H202" s="31">
        <v>0.343916721651428</v>
      </c>
      <c r="I202" s="31">
        <f t="shared" si="18"/>
        <v>0.5189213440832996</v>
      </c>
    </row>
    <row r="203" spans="2:9">
      <c r="B203" s="44">
        <v>174</v>
      </c>
      <c r="C203" s="31">
        <f t="shared" si="19"/>
        <v>0.27764388906762755</v>
      </c>
      <c r="D203" s="31">
        <f t="shared" si="20"/>
        <v>0.42487276420971776</v>
      </c>
      <c r="E203" s="31">
        <v>0.27716656147909169</v>
      </c>
      <c r="F203" s="31">
        <v>0.42584779656183486</v>
      </c>
      <c r="G203" s="31">
        <v>0.16521403625943454</v>
      </c>
      <c r="H203" s="31">
        <v>0.343916721651428</v>
      </c>
      <c r="I203" s="31">
        <f t="shared" si="18"/>
        <v>0.51961034210228108</v>
      </c>
    </row>
    <row r="204" spans="2:9">
      <c r="B204" s="44">
        <v>175</v>
      </c>
      <c r="C204" s="31">
        <f t="shared" si="19"/>
        <v>0.27716656147909169</v>
      </c>
      <c r="D204" s="31">
        <f t="shared" si="20"/>
        <v>0.42584779656183486</v>
      </c>
      <c r="E204" s="31">
        <v>0.27669089119974</v>
      </c>
      <c r="F204" s="31">
        <v>0.42681938017005261</v>
      </c>
      <c r="G204" s="31">
        <v>0.16497874568817125</v>
      </c>
      <c r="H204" s="31">
        <v>0.343916721651428</v>
      </c>
      <c r="I204" s="31">
        <f t="shared" si="18"/>
        <v>0.52029449194568922</v>
      </c>
    </row>
    <row r="205" spans="2:9">
      <c r="B205" s="44">
        <v>176</v>
      </c>
      <c r="C205" s="31">
        <f t="shared" si="19"/>
        <v>0.27669089119974</v>
      </c>
      <c r="D205" s="31">
        <f t="shared" si="20"/>
        <v>0.42681938017005261</v>
      </c>
      <c r="E205" s="31">
        <v>0.27621687391883537</v>
      </c>
      <c r="F205" s="31">
        <v>0.42778752793945501</v>
      </c>
      <c r="G205" s="31">
        <v>0.16474511075237872</v>
      </c>
      <c r="H205" s="31">
        <v>0.343916721651428</v>
      </c>
      <c r="I205" s="31">
        <f t="shared" si="18"/>
        <v>0.52097382772986012</v>
      </c>
    </row>
    <row r="206" spans="2:9">
      <c r="B206" s="44">
        <v>177</v>
      </c>
      <c r="C206" s="31">
        <f t="shared" si="19"/>
        <v>0.27621687391883537</v>
      </c>
      <c r="D206" s="31">
        <f t="shared" si="20"/>
        <v>0.42778752793945501</v>
      </c>
      <c r="E206" s="31">
        <v>0.27574450524722843</v>
      </c>
      <c r="F206" s="31">
        <v>0.42875225268376627</v>
      </c>
      <c r="G206" s="31">
        <v>0.16451311980152006</v>
      </c>
      <c r="H206" s="31">
        <v>0.343916721651428</v>
      </c>
      <c r="I206" s="31">
        <f t="shared" si="18"/>
        <v>0.5216483833308343</v>
      </c>
    </row>
    <row r="207" spans="2:9">
      <c r="B207" s="44">
        <v>178</v>
      </c>
      <c r="C207" s="31">
        <f t="shared" si="19"/>
        <v>0.27574450524722843</v>
      </c>
      <c r="D207" s="31">
        <f t="shared" si="20"/>
        <v>0.42875225268376627</v>
      </c>
      <c r="E207" s="31">
        <v>0.27527378072335923</v>
      </c>
      <c r="F207" s="31">
        <v>0.42971356712847852</v>
      </c>
      <c r="G207" s="31">
        <v>0.16428276126710875</v>
      </c>
      <c r="H207" s="31">
        <v>0.343916721651428</v>
      </c>
      <c r="I207" s="31">
        <f t="shared" si="18"/>
        <v>0.52231819238607635</v>
      </c>
    </row>
    <row r="208" spans="2:9">
      <c r="B208" s="44">
        <v>179</v>
      </c>
      <c r="C208" s="31">
        <f t="shared" si="19"/>
        <v>0.27527378072335923</v>
      </c>
      <c r="D208" s="31">
        <f t="shared" si="20"/>
        <v>0.42971356712847852</v>
      </c>
      <c r="E208" s="31">
        <v>0.27480469581888722</v>
      </c>
      <c r="F208" s="31">
        <v>0.43067148391379723</v>
      </c>
      <c r="G208" s="31">
        <v>0.16405402366212321</v>
      </c>
      <c r="H208" s="31">
        <v>0.343916721651428</v>
      </c>
      <c r="I208" s="31">
        <f t="shared" si="18"/>
        <v>0.52298328829617691</v>
      </c>
    </row>
    <row r="209" spans="2:9">
      <c r="B209" s="44">
        <v>180</v>
      </c>
      <c r="C209" s="31">
        <f t="shared" si="19"/>
        <v>0.27480469581888722</v>
      </c>
      <c r="D209" s="31">
        <f t="shared" si="20"/>
        <v>0.43067148391379723</v>
      </c>
      <c r="E209" s="31">
        <v>0.27433724594397324</v>
      </c>
      <c r="F209" s="31">
        <v>0.43162601559741492</v>
      </c>
      <c r="G209" s="31">
        <v>0.16382689558042585</v>
      </c>
      <c r="H209" s="31">
        <v>0.343916721651428</v>
      </c>
      <c r="I209" s="31">
        <f t="shared" si="18"/>
        <v>0.5236437042265415</v>
      </c>
    </row>
    <row r="210" spans="2:9">
      <c r="B210" s="44">
        <v>181</v>
      </c>
      <c r="C210" s="31">
        <f t="shared" si="19"/>
        <v>0.27433724594397324</v>
      </c>
      <c r="D210" s="31">
        <f t="shared" si="20"/>
        <v>0.43162601559741492</v>
      </c>
      <c r="E210" s="31">
        <v>0.27387142645223367</v>
      </c>
      <c r="F210" s="31">
        <v>0.43257717465712398</v>
      </c>
      <c r="G210" s="31">
        <v>0.16360136569618725</v>
      </c>
      <c r="H210" s="31">
        <v>0.343916721651428</v>
      </c>
      <c r="I210" s="31">
        <f t="shared" si="18"/>
        <v>0.52429947310906522</v>
      </c>
    </row>
    <row r="211" spans="2:9">
      <c r="B211" s="44">
        <v>182</v>
      </c>
      <c r="C211" s="31">
        <f t="shared" si="19"/>
        <v>0.27387142645223367</v>
      </c>
      <c r="D211" s="31">
        <f t="shared" si="20"/>
        <v>0.43257717465712398</v>
      </c>
      <c r="E211" s="31">
        <v>0.27340723264538769</v>
      </c>
      <c r="F211" s="31">
        <v>0.43352497349327818</v>
      </c>
      <c r="G211" s="31">
        <v>0.16337742276331579</v>
      </c>
      <c r="H211" s="31">
        <v>0.343916721651428</v>
      </c>
      <c r="I211" s="31">
        <f t="shared" si="18"/>
        <v>0.5249506276437913</v>
      </c>
    </row>
    <row r="212" spans="2:9">
      <c r="B212" s="44">
        <v>183</v>
      </c>
      <c r="C212" s="31">
        <f t="shared" si="19"/>
        <v>0.27340723264538769</v>
      </c>
      <c r="D212" s="31">
        <f t="shared" si="20"/>
        <v>0.43352497349327818</v>
      </c>
      <c r="E212" s="31">
        <v>0.27294465977761606</v>
      </c>
      <c r="F212" s="31">
        <v>0.43446942443111214</v>
      </c>
      <c r="G212" s="31">
        <v>0.16315505561489102</v>
      </c>
      <c r="H212" s="31">
        <v>0.343916721651428</v>
      </c>
      <c r="I212" s="31">
        <f t="shared" si="18"/>
        <v>0.52559720030055834</v>
      </c>
    </row>
    <row r="213" spans="2:9">
      <c r="B213" s="44">
        <v>184</v>
      </c>
      <c r="C213" s="31">
        <f t="shared" si="19"/>
        <v>0.27294465977761606</v>
      </c>
      <c r="D213" s="31">
        <f t="shared" si="20"/>
        <v>0.43446942443111214</v>
      </c>
      <c r="E213" s="31">
        <v>0.27248370305964903</v>
      </c>
      <c r="F213" s="31">
        <v>0.43541053972292754</v>
      </c>
      <c r="G213" s="31">
        <v>0.16293425316260224</v>
      </c>
      <c r="H213" s="31">
        <v>0.343916721651428</v>
      </c>
      <c r="I213" s="31">
        <f t="shared" si="18"/>
        <v>0.52623922332063289</v>
      </c>
    </row>
    <row r="214" spans="2:9">
      <c r="B214" s="44">
        <v>185</v>
      </c>
      <c r="C214" s="31">
        <f t="shared" si="19"/>
        <v>0.27248370305964903</v>
      </c>
      <c r="D214" s="31">
        <f t="shared" si="20"/>
        <v>0.43541053972292754</v>
      </c>
      <c r="E214" s="31">
        <v>0.27202435766260014</v>
      </c>
      <c r="F214" s="31">
        <v>0.43634833155015412</v>
      </c>
      <c r="G214" s="31">
        <v>0.16271500439619158</v>
      </c>
      <c r="H214" s="31">
        <v>0.343916721651428</v>
      </c>
      <c r="I214" s="31">
        <f t="shared" si="18"/>
        <v>0.5268767287183288</v>
      </c>
    </row>
    <row r="215" spans="2:9">
      <c r="B215" s="44">
        <v>186</v>
      </c>
      <c r="C215" s="31">
        <f t="shared" si="19"/>
        <v>0.27202435766260014</v>
      </c>
      <c r="D215" s="31">
        <f t="shared" si="20"/>
        <v>0.43634833155015412</v>
      </c>
      <c r="E215" s="31">
        <v>0.27156661872156129</v>
      </c>
      <c r="F215" s="31">
        <v>0.43728281202529284</v>
      </c>
      <c r="G215" s="31">
        <v>0.16249729838290083</v>
      </c>
      <c r="H215" s="31">
        <v>0.343916721651428</v>
      </c>
      <c r="I215" s="31">
        <f t="shared" si="18"/>
        <v>0.52750974828261565</v>
      </c>
    </row>
    <row r="216" spans="2:9">
      <c r="B216" s="44">
        <v>187</v>
      </c>
      <c r="C216" s="31">
        <f t="shared" si="19"/>
        <v>0.27156661872156129</v>
      </c>
      <c r="D216" s="31">
        <f t="shared" si="20"/>
        <v>0.43728281202529284</v>
      </c>
      <c r="E216" s="31">
        <v>0.27111048133897397</v>
      </c>
      <c r="F216" s="31">
        <v>0.43821399319374899</v>
      </c>
      <c r="G216" s="31">
        <v>0.16228112426692368</v>
      </c>
      <c r="H216" s="31">
        <v>0.343916721651428</v>
      </c>
      <c r="I216" s="31">
        <f t="shared" si="18"/>
        <v>0.52813831357871155</v>
      </c>
    </row>
    <row r="217" spans="2:9">
      <c r="B217" s="44">
        <v>188</v>
      </c>
      <c r="C217" s="31">
        <f t="shared" si="19"/>
        <v>0.27111048133897397</v>
      </c>
      <c r="D217" s="31">
        <f t="shared" si="20"/>
        <v>0.43821399319374899</v>
      </c>
      <c r="E217" s="31">
        <v>0.27065594058779008</v>
      </c>
      <c r="F217" s="31">
        <v>0.43914188703556128</v>
      </c>
      <c r="G217" s="31">
        <v>0.16206647126886095</v>
      </c>
      <c r="H217" s="31">
        <v>0.343916721651428</v>
      </c>
      <c r="I217" s="31">
        <f t="shared" si="18"/>
        <v>0.52876245594966687</v>
      </c>
    </row>
    <row r="218" spans="2:9">
      <c r="B218" s="44">
        <v>189</v>
      </c>
      <c r="C218" s="31">
        <f t="shared" si="19"/>
        <v>0.27065594058779008</v>
      </c>
      <c r="D218" s="31">
        <f t="shared" si="20"/>
        <v>0.43914188703556128</v>
      </c>
      <c r="E218" s="31">
        <v>0.27020299151443522</v>
      </c>
      <c r="F218" s="31">
        <v>0.44006650546703369</v>
      </c>
      <c r="G218" s="31">
        <v>0.16185332868518096</v>
      </c>
      <c r="H218" s="31">
        <v>0.343916721651428</v>
      </c>
      <c r="I218" s="31">
        <f t="shared" si="18"/>
        <v>0.52938220651793388</v>
      </c>
    </row>
    <row r="219" spans="2:9">
      <c r="B219" s="44">
        <v>190</v>
      </c>
      <c r="C219" s="31">
        <f t="shared" si="19"/>
        <v>0.27020299151443522</v>
      </c>
      <c r="D219" s="31">
        <f t="shared" si="20"/>
        <v>0.44006650546703369</v>
      </c>
      <c r="E219" s="31">
        <v>0.26975162914158679</v>
      </c>
      <c r="F219" s="31">
        <v>0.44098786034227572</v>
      </c>
      <c r="G219" s="31">
        <v>0.16164168588768327</v>
      </c>
      <c r="H219" s="31">
        <v>0.343916721651428</v>
      </c>
      <c r="I219" s="31">
        <f t="shared" si="18"/>
        <v>0.52999759618692532</v>
      </c>
    </row>
    <row r="220" spans="2:9">
      <c r="B220" s="44">
        <v>191</v>
      </c>
      <c r="C220" s="31">
        <f t="shared" si="19"/>
        <v>0.26975162914158679</v>
      </c>
      <c r="D220" s="31">
        <f t="shared" si="20"/>
        <v>0.44098786034227572</v>
      </c>
      <c r="E220" s="31">
        <v>0.26930184847077804</v>
      </c>
      <c r="F220" s="31">
        <v>0.44190596345465694</v>
      </c>
      <c r="G220" s="31">
        <v>0.16143153232296731</v>
      </c>
      <c r="H220" s="31">
        <v>0.343916721651428</v>
      </c>
      <c r="I220" s="31">
        <f t="shared" si="18"/>
        <v>0.53060865564255988</v>
      </c>
    </row>
    <row r="221" spans="2:9">
      <c r="B221" s="44">
        <v>192</v>
      </c>
      <c r="C221" s="31">
        <f t="shared" si="19"/>
        <v>0.26930184847077804</v>
      </c>
      <c r="D221" s="31">
        <f t="shared" si="20"/>
        <v>0.44190596345465694</v>
      </c>
      <c r="E221" s="31">
        <v>0.26885364448483884</v>
      </c>
      <c r="F221" s="31">
        <v>0.44282082653818078</v>
      </c>
      <c r="G221" s="31">
        <v>0.16122285751190346</v>
      </c>
      <c r="H221" s="31">
        <v>0.343916721651428</v>
      </c>
      <c r="I221" s="31">
        <f t="shared" si="18"/>
        <v>0.53121541535480021</v>
      </c>
    </row>
    <row r="222" spans="2:9">
      <c r="B222" s="44">
        <v>193</v>
      </c>
      <c r="C222" s="31">
        <f t="shared" si="19"/>
        <v>0.26885364448483884</v>
      </c>
      <c r="D222" s="31">
        <f t="shared" si="20"/>
        <v>0.44282082653818078</v>
      </c>
      <c r="E222" s="31">
        <v>0.26840701215018298</v>
      </c>
      <c r="F222" s="31">
        <v>0.44373246126878241</v>
      </c>
      <c r="G222" s="31">
        <v>0.16101565104911003</v>
      </c>
      <c r="H222" s="31">
        <v>0.343916721651428</v>
      </c>
      <c r="I222" s="31">
        <f t="shared" ref="I222:I285" si="21">IFERROR((H222-G222)/H222,"")</f>
        <v>0.5318179055791733</v>
      </c>
    </row>
    <row r="223" spans="2:9">
      <c r="B223" s="44">
        <v>194</v>
      </c>
      <c r="C223" s="31">
        <f t="shared" si="19"/>
        <v>0.26840701215018298</v>
      </c>
      <c r="D223" s="31">
        <f t="shared" si="20"/>
        <v>0.44373246126878241</v>
      </c>
      <c r="E223" s="31">
        <v>0.26796194641895177</v>
      </c>
      <c r="F223" s="31">
        <v>0.44464087926555557</v>
      </c>
      <c r="G223" s="31">
        <v>0.16080990260243239</v>
      </c>
      <c r="H223" s="31">
        <v>0.343916721651428</v>
      </c>
      <c r="I223" s="31">
        <f t="shared" si="21"/>
        <v>0.53241615635828543</v>
      </c>
    </row>
    <row r="224" spans="2:9">
      <c r="B224" s="44">
        <v>195</v>
      </c>
      <c r="C224" s="31">
        <f t="shared" si="19"/>
        <v>0.26796194641895177</v>
      </c>
      <c r="D224" s="31">
        <f t="shared" si="20"/>
        <v>0.44464087926555557</v>
      </c>
      <c r="E224" s="31">
        <v>0.26751844223102228</v>
      </c>
      <c r="F224" s="31">
        <v>0.44554609209191259</v>
      </c>
      <c r="G224" s="31">
        <v>0.16060560191242687</v>
      </c>
      <c r="H224" s="31">
        <v>0.343916721651428</v>
      </c>
      <c r="I224" s="31">
        <f t="shared" si="21"/>
        <v>0.53301019752332246</v>
      </c>
    </row>
    <row r="225" spans="2:9">
      <c r="B225" s="44">
        <v>196</v>
      </c>
      <c r="C225" s="31">
        <f t="shared" si="19"/>
        <v>0.26751844223102228</v>
      </c>
      <c r="D225" s="31">
        <f t="shared" si="20"/>
        <v>0.44554609209191259</v>
      </c>
      <c r="E225" s="31">
        <v>0.26707649451588894</v>
      </c>
      <c r="F225" s="31">
        <v>0.4464481112566816</v>
      </c>
      <c r="G225" s="31">
        <v>0.16040273879184805</v>
      </c>
      <c r="H225" s="31">
        <v>0.343916721651428</v>
      </c>
      <c r="I225" s="31">
        <f t="shared" si="21"/>
        <v>0.53360005869554084</v>
      </c>
    </row>
    <row r="226" spans="2:9">
      <c r="B226" s="44">
        <v>197</v>
      </c>
      <c r="C226" s="31">
        <f t="shared" ref="C226:C248" si="22">E225</f>
        <v>0.26707649451588894</v>
      </c>
      <c r="D226" s="31">
        <f t="shared" ref="D226:D248" si="23">F225</f>
        <v>0.4464481112566816</v>
      </c>
      <c r="E226" s="31">
        <v>0.26663609819442585</v>
      </c>
      <c r="F226" s="31">
        <v>0.44734694821514476</v>
      </c>
      <c r="G226" s="31">
        <v>0.1602013031251398</v>
      </c>
      <c r="H226" s="31">
        <v>0.343916721651428</v>
      </c>
      <c r="I226" s="31">
        <f t="shared" si="21"/>
        <v>0.53418576928774752</v>
      </c>
    </row>
    <row r="227" spans="2:9">
      <c r="B227" s="44">
        <v>198</v>
      </c>
      <c r="C227" s="31">
        <f t="shared" si="22"/>
        <v>0.26663609819442585</v>
      </c>
      <c r="D227" s="31">
        <f t="shared" si="23"/>
        <v>0.44734694821514476</v>
      </c>
      <c r="E227" s="31">
        <v>0.26619724818053758</v>
      </c>
      <c r="F227" s="31">
        <v>0.448242614370021</v>
      </c>
      <c r="G227" s="31">
        <v>0.16000128486793028</v>
      </c>
      <c r="H227" s="31">
        <v>0.343916721651428</v>
      </c>
      <c r="I227" s="31">
        <f t="shared" si="21"/>
        <v>0.53476735850576829</v>
      </c>
    </row>
    <row r="228" spans="2:9">
      <c r="B228" s="44">
        <v>199</v>
      </c>
      <c r="C228" s="31">
        <f t="shared" si="22"/>
        <v>0.26619724818053758</v>
      </c>
      <c r="D228" s="31">
        <f t="shared" si="23"/>
        <v>0.448242614370021</v>
      </c>
      <c r="E228" s="31">
        <v>0.26575993938270487</v>
      </c>
      <c r="F228" s="31">
        <v>0.44913512107239695</v>
      </c>
      <c r="G228" s="31">
        <v>0.15980267404653012</v>
      </c>
      <c r="H228" s="31">
        <v>0.343916721651428</v>
      </c>
      <c r="I228" s="31">
        <f t="shared" si="21"/>
        <v>0.53534485534990683</v>
      </c>
    </row>
    <row r="229" spans="2:9">
      <c r="B229" s="44">
        <v>200</v>
      </c>
      <c r="C229" s="31">
        <f t="shared" si="22"/>
        <v>0.26575993938270487</v>
      </c>
      <c r="D229" s="31">
        <f t="shared" si="23"/>
        <v>0.44913512107239695</v>
      </c>
      <c r="E229" s="31">
        <v>0.26532416670543191</v>
      </c>
      <c r="F229" s="31">
        <v>0.45002447962260872</v>
      </c>
      <c r="G229" s="31">
        <v>0.15960546075743473</v>
      </c>
      <c r="H229" s="31">
        <v>0.343916721651428</v>
      </c>
      <c r="I229" s="31">
        <f t="shared" si="21"/>
        <v>0.53591828861639179</v>
      </c>
    </row>
    <row r="230" spans="2:9">
      <c r="B230" s="44">
        <v>201</v>
      </c>
      <c r="C230" s="31">
        <f t="shared" si="22"/>
        <v>0.26532416670543191</v>
      </c>
      <c r="D230" s="31">
        <f t="shared" si="23"/>
        <v>0.45002447962260872</v>
      </c>
      <c r="E230" s="31">
        <v>0.2648899250506011</v>
      </c>
      <c r="F230" s="31">
        <v>0.45091070127107802</v>
      </c>
      <c r="G230" s="31">
        <v>0.15940963516682971</v>
      </c>
      <c r="H230" s="31">
        <v>0.343916721651428</v>
      </c>
      <c r="I230" s="31">
        <f t="shared" si="21"/>
        <v>0.53648768689881521</v>
      </c>
    </row>
    <row r="231" spans="2:9">
      <c r="B231" s="44">
        <v>202</v>
      </c>
      <c r="C231" s="31">
        <f t="shared" si="22"/>
        <v>0.2648899250506011</v>
      </c>
      <c r="D231" s="31">
        <f t="shared" si="23"/>
        <v>0.45091070127107802</v>
      </c>
      <c r="E231" s="31">
        <v>0.26445720931874117</v>
      </c>
      <c r="F231" s="31">
        <v>0.4517937972191049</v>
      </c>
      <c r="G231" s="31">
        <v>0.15921518751010003</v>
      </c>
      <c r="H231" s="31">
        <v>0.343916721651428</v>
      </c>
      <c r="I231" s="31">
        <f t="shared" si="21"/>
        <v>0.53705307858955942</v>
      </c>
    </row>
    <row r="232" spans="2:9">
      <c r="B232" s="44">
        <v>203</v>
      </c>
      <c r="C232" s="31">
        <f t="shared" si="22"/>
        <v>0.26445720931874117</v>
      </c>
      <c r="D232" s="31">
        <f t="shared" si="23"/>
        <v>0.4517937972191049</v>
      </c>
      <c r="E232" s="31">
        <v>0.26402601441021362</v>
      </c>
      <c r="F232" s="31">
        <v>0.45267377861962016</v>
      </c>
      <c r="G232" s="31">
        <v>0.15902210809134276</v>
      </c>
      <c r="H232" s="31">
        <v>0.343916721651428</v>
      </c>
      <c r="I232" s="31">
        <f t="shared" si="21"/>
        <v>0.53761449188121357</v>
      </c>
    </row>
    <row r="233" spans="2:9">
      <c r="B233" s="44">
        <v>204</v>
      </c>
      <c r="C233" s="31">
        <f t="shared" si="22"/>
        <v>0.26402601441021362</v>
      </c>
      <c r="D233" s="31">
        <f t="shared" si="23"/>
        <v>0.45267377861962016</v>
      </c>
      <c r="E233" s="31">
        <v>0.26359633522632292</v>
      </c>
      <c r="F233" s="31">
        <v>0.45355065657789961</v>
      </c>
      <c r="G233" s="31">
        <v>0.15883038728288335</v>
      </c>
      <c r="H233" s="31">
        <v>0.343916721651428</v>
      </c>
      <c r="I233" s="31">
        <f t="shared" si="21"/>
        <v>0.53817195476798108</v>
      </c>
    </row>
    <row r="234" spans="2:9">
      <c r="B234" s="44">
        <v>205</v>
      </c>
      <c r="C234" s="31">
        <f t="shared" si="22"/>
        <v>0.26359633522632292</v>
      </c>
      <c r="D234" s="31">
        <f t="shared" si="23"/>
        <v>0.45355065657789961</v>
      </c>
      <c r="E234" s="31">
        <v>0.26316816667035481</v>
      </c>
      <c r="F234" s="31">
        <v>0.45442444215224248</v>
      </c>
      <c r="G234" s="31">
        <v>0.15864001552479479</v>
      </c>
      <c r="H234" s="31">
        <v>0.343916721651428</v>
      </c>
      <c r="I234" s="31">
        <f t="shared" si="21"/>
        <v>0.53872549504707667</v>
      </c>
    </row>
    <row r="235" spans="2:9">
      <c r="B235" s="44">
        <v>206</v>
      </c>
      <c r="C235" s="31">
        <f t="shared" si="22"/>
        <v>0.26316816667035481</v>
      </c>
      <c r="D235" s="31">
        <f t="shared" si="23"/>
        <v>0.45442444215224248</v>
      </c>
      <c r="E235" s="31">
        <v>0.26274150364854731</v>
      </c>
      <c r="F235" s="31">
        <v>0.45529514635461632</v>
      </c>
      <c r="G235" s="31">
        <v>0.1584509833244212</v>
      </c>
      <c r="H235" s="31">
        <v>0.343916721651428</v>
      </c>
      <c r="I235" s="31">
        <f t="shared" si="21"/>
        <v>0.53927514032011215</v>
      </c>
    </row>
    <row r="236" spans="2:9">
      <c r="B236" s="44">
        <v>207</v>
      </c>
      <c r="C236" s="31">
        <f t="shared" si="22"/>
        <v>0.26274150364854731</v>
      </c>
      <c r="D236" s="31">
        <f t="shared" si="23"/>
        <v>0.45529514635461632</v>
      </c>
      <c r="E236" s="31">
        <v>0.26231634107099833</v>
      </c>
      <c r="F236" s="31">
        <v>0.45616278015127026</v>
      </c>
      <c r="G236" s="31">
        <v>0.15826328125590383</v>
      </c>
      <c r="H236" s="31">
        <v>0.343916721651428</v>
      </c>
      <c r="I236" s="31">
        <f t="shared" si="21"/>
        <v>0.53982091799447496</v>
      </c>
    </row>
    <row r="237" spans="2:9">
      <c r="B237" s="44">
        <v>208</v>
      </c>
      <c r="C237" s="31">
        <f t="shared" si="22"/>
        <v>0.26231634107099833</v>
      </c>
      <c r="D237" s="31">
        <f t="shared" si="23"/>
        <v>0.45616278015127026</v>
      </c>
      <c r="E237" s="31">
        <v>0.26189267385251414</v>
      </c>
      <c r="F237" s="31">
        <v>0.4570273544633186</v>
      </c>
      <c r="G237" s="31">
        <v>0.15807689995971086</v>
      </c>
      <c r="H237" s="31">
        <v>0.343916721651428</v>
      </c>
      <c r="I237" s="31">
        <f t="shared" si="21"/>
        <v>0.54036285528469452</v>
      </c>
    </row>
    <row r="238" spans="2:9">
      <c r="B238" s="44">
        <v>209</v>
      </c>
      <c r="C238" s="31">
        <f t="shared" si="22"/>
        <v>0.26189267385251414</v>
      </c>
      <c r="D238" s="31">
        <f t="shared" si="23"/>
        <v>0.4570273544633186</v>
      </c>
      <c r="E238" s="31">
        <v>0.26147049691340196</v>
      </c>
      <c r="F238" s="31">
        <v>0.45788888016729651</v>
      </c>
      <c r="G238" s="31">
        <v>0.15789183014217056</v>
      </c>
      <c r="H238" s="31">
        <v>0.343916721651428</v>
      </c>
      <c r="I238" s="31">
        <f t="shared" si="21"/>
        <v>0.54090097921380043</v>
      </c>
    </row>
    <row r="239" spans="2:9">
      <c r="B239" s="44">
        <v>210</v>
      </c>
      <c r="C239" s="31">
        <f t="shared" si="22"/>
        <v>0.26147049691340196</v>
      </c>
      <c r="D239" s="31">
        <f t="shared" si="23"/>
        <v>0.45788888016729651</v>
      </c>
      <c r="E239" s="31">
        <v>0.26104980518021031</v>
      </c>
      <c r="F239" s="31">
        <v>0.45874736809568956</v>
      </c>
      <c r="G239" s="31">
        <v>0.15770806257500791</v>
      </c>
      <c r="H239" s="31">
        <v>0.343916721651428</v>
      </c>
      <c r="I239" s="31">
        <f t="shared" si="21"/>
        <v>0.54143531661466948</v>
      </c>
    </row>
    <row r="240" spans="2:9">
      <c r="B240" s="44">
        <v>211</v>
      </c>
      <c r="C240" s="31">
        <f t="shared" si="22"/>
        <v>0.26104980518021031</v>
      </c>
      <c r="D240" s="31">
        <f t="shared" si="23"/>
        <v>0.45874736809568956</v>
      </c>
      <c r="E240" s="31">
        <v>0.26063059358642043</v>
      </c>
      <c r="F240" s="31">
        <v>0.45960282903743838</v>
      </c>
      <c r="G240" s="31">
        <v>0.15752558809488379</v>
      </c>
      <c r="H240" s="31">
        <v>0.343916721651428</v>
      </c>
      <c r="I240" s="31">
        <f t="shared" si="21"/>
        <v>0.54196589413136576</v>
      </c>
    </row>
    <row r="241" spans="2:9">
      <c r="B241" s="44">
        <v>212</v>
      </c>
      <c r="C241" s="31">
        <f t="shared" si="22"/>
        <v>0.26063059358642043</v>
      </c>
      <c r="D241" s="31">
        <f t="shared" si="23"/>
        <v>0.45960282903743838</v>
      </c>
      <c r="E241" s="31">
        <v>0.26021285707309133</v>
      </c>
      <c r="F241" s="31">
        <v>0.46045527373842055</v>
      </c>
      <c r="G241" s="31">
        <v>0.15734439760293845</v>
      </c>
      <c r="H241" s="31">
        <v>0.343916721651428</v>
      </c>
      <c r="I241" s="31">
        <f t="shared" si="21"/>
        <v>0.54249273822046762</v>
      </c>
    </row>
    <row r="242" spans="2:9">
      <c r="B242" s="44">
        <v>213</v>
      </c>
      <c r="C242" s="31">
        <f t="shared" si="22"/>
        <v>0.26021285707309133</v>
      </c>
      <c r="D242" s="31">
        <f t="shared" si="23"/>
        <v>0.46045527373842055</v>
      </c>
      <c r="E242" s="31">
        <v>0.25979659058946186</v>
      </c>
      <c r="F242" s="31">
        <v>0.46130471290191033</v>
      </c>
      <c r="G242" s="31">
        <v>0.15716448206433731</v>
      </c>
      <c r="H242" s="31">
        <v>0.343916721651428</v>
      </c>
      <c r="I242" s="31">
        <f t="shared" si="21"/>
        <v>0.5430158751523888</v>
      </c>
    </row>
    <row r="243" spans="2:9">
      <c r="B243" s="44">
        <v>214</v>
      </c>
      <c r="C243" s="31">
        <f t="shared" si="22"/>
        <v>0.25979659058946186</v>
      </c>
      <c r="D243" s="31">
        <f t="shared" si="23"/>
        <v>0.46130471290191033</v>
      </c>
      <c r="E243" s="31">
        <v>0.25938178909351212</v>
      </c>
      <c r="F243" s="31">
        <v>0.46215115718901822</v>
      </c>
      <c r="G243" s="31">
        <v>0.15698583250782044</v>
      </c>
      <c r="H243" s="31">
        <v>0.343916721651428</v>
      </c>
      <c r="I243" s="31">
        <f t="shared" si="21"/>
        <v>0.54353533101268847</v>
      </c>
    </row>
    <row r="244" spans="2:9">
      <c r="B244" s="44">
        <v>215</v>
      </c>
      <c r="C244" s="31">
        <f t="shared" si="22"/>
        <v>0.25938178909351212</v>
      </c>
      <c r="D244" s="31">
        <f t="shared" si="23"/>
        <v>0.46215115718901822</v>
      </c>
      <c r="E244" s="31">
        <v>0.25896844755248688</v>
      </c>
      <c r="F244" s="31">
        <v>0.46299461721911112</v>
      </c>
      <c r="G244" s="31">
        <v>0.15680844002525535</v>
      </c>
      <c r="H244" s="31">
        <v>0.343916721651428</v>
      </c>
      <c r="I244" s="31">
        <f t="shared" si="21"/>
        <v>0.54405113170337105</v>
      </c>
    </row>
    <row r="245" spans="2:9">
      <c r="B245" s="44">
        <v>216</v>
      </c>
      <c r="C245" s="31">
        <f t="shared" si="22"/>
        <v>0.25896844755248688</v>
      </c>
      <c r="D245" s="31">
        <f t="shared" si="23"/>
        <v>0.46299461721911112</v>
      </c>
      <c r="E245" s="31">
        <v>0.25855656094338297</v>
      </c>
      <c r="F245" s="31">
        <v>0.46383510357021429</v>
      </c>
      <c r="G245" s="31">
        <v>0.15663229577119231</v>
      </c>
      <c r="H245" s="31">
        <v>0.343916721651428</v>
      </c>
      <c r="I245" s="31">
        <f t="shared" si="21"/>
        <v>0.54456330294417965</v>
      </c>
    </row>
    <row r="246" spans="2:9">
      <c r="B246" s="44">
        <v>217</v>
      </c>
      <c r="C246" s="31">
        <f t="shared" si="22"/>
        <v>0.25855656094338297</v>
      </c>
      <c r="D246" s="31">
        <f t="shared" si="23"/>
        <v>0.46383510357021429</v>
      </c>
      <c r="E246" s="31">
        <v>0.25814612425340361</v>
      </c>
      <c r="F246" s="31">
        <v>0.46467262677939664</v>
      </c>
      <c r="G246" s="31">
        <v>0.15645739096242359</v>
      </c>
      <c r="H246" s="31">
        <v>0.343916721651428</v>
      </c>
      <c r="I246" s="31">
        <f t="shared" si="21"/>
        <v>0.54507187027387749</v>
      </c>
    </row>
    <row r="247" spans="2:9">
      <c r="B247" s="44">
        <v>218</v>
      </c>
      <c r="C247" s="31">
        <f t="shared" si="22"/>
        <v>0.25814612425340361</v>
      </c>
      <c r="D247" s="31">
        <f t="shared" si="23"/>
        <v>0.46467262677939664</v>
      </c>
      <c r="E247" s="31">
        <v>0.25773713248038072</v>
      </c>
      <c r="F247" s="31">
        <v>0.46550719734313978</v>
      </c>
      <c r="G247" s="31">
        <v>0.15628371687754516</v>
      </c>
      <c r="H247" s="31">
        <v>0.343916721651428</v>
      </c>
      <c r="I247" s="31">
        <f t="shared" si="21"/>
        <v>0.54557685905152253</v>
      </c>
    </row>
    <row r="248" spans="2:9">
      <c r="B248" s="44">
        <v>219</v>
      </c>
      <c r="C248" s="31">
        <f t="shared" si="22"/>
        <v>0.25773713248038072</v>
      </c>
      <c r="D248" s="31">
        <f t="shared" si="23"/>
        <v>0.46550719734313978</v>
      </c>
      <c r="E248" s="31">
        <v>0.25732958063316813</v>
      </c>
      <c r="F248" s="31">
        <v>0.46633882571769192</v>
      </c>
      <c r="G248" s="31">
        <v>0.15611126485652199</v>
      </c>
      <c r="H248" s="31">
        <v>0.343916721651428</v>
      </c>
      <c r="I248" s="31">
        <f t="shared" si="21"/>
        <v>0.54607829445773104</v>
      </c>
    </row>
    <row r="249" spans="2:9">
      <c r="B249" s="44">
        <v>220</v>
      </c>
      <c r="C249" s="31">
        <f t="shared" ref="C249:C312" si="24">E248</f>
        <v>0.25732958063316813</v>
      </c>
      <c r="D249" s="31">
        <f t="shared" ref="D249:D312" si="25">F248</f>
        <v>0.46633882571769192</v>
      </c>
      <c r="E249" s="31">
        <v>0.25692346373200697</v>
      </c>
      <c r="F249" s="31">
        <v>0.46716752231940789</v>
      </c>
      <c r="G249" s="31">
        <v>0.15594002630025589</v>
      </c>
      <c r="H249" s="31">
        <v>0.343916721651428</v>
      </c>
      <c r="I249" s="31">
        <f t="shared" si="21"/>
        <v>0.54657620149593444</v>
      </c>
    </row>
    <row r="250" spans="2:9">
      <c r="B250" s="44">
        <v>221</v>
      </c>
      <c r="C250" s="31">
        <f t="shared" si="24"/>
        <v>0.25692346373200697</v>
      </c>
      <c r="D250" s="31">
        <f t="shared" si="25"/>
        <v>0.46716752231940789</v>
      </c>
      <c r="E250" s="31">
        <v>0.25651877680886476</v>
      </c>
      <c r="F250" s="31">
        <v>0.46799329752507574</v>
      </c>
      <c r="G250" s="31">
        <v>0.15576999267015695</v>
      </c>
      <c r="H250" s="31">
        <v>0.343916721651428</v>
      </c>
      <c r="I250" s="31">
        <f t="shared" si="21"/>
        <v>0.54707060499362559</v>
      </c>
    </row>
    <row r="251" spans="2:9">
      <c r="B251" s="44">
        <v>222</v>
      </c>
      <c r="C251" s="31">
        <f t="shared" si="24"/>
        <v>0.25651877680886476</v>
      </c>
      <c r="D251" s="31">
        <f t="shared" si="25"/>
        <v>0.46799329752507574</v>
      </c>
      <c r="E251" s="31">
        <v>0.25611551490775059</v>
      </c>
      <c r="F251" s="31">
        <v>0.46881616167223067</v>
      </c>
      <c r="G251" s="31">
        <v>0.15560115548771752</v>
      </c>
      <c r="H251" s="31">
        <v>0.343916721651428</v>
      </c>
      <c r="I251" s="31">
        <f t="shared" si="21"/>
        <v>0.54756152960359716</v>
      </c>
    </row>
    <row r="252" spans="2:9">
      <c r="B252" s="44">
        <v>223</v>
      </c>
      <c r="C252" s="31">
        <f t="shared" si="24"/>
        <v>0.25611551490775059</v>
      </c>
      <c r="D252" s="31">
        <f t="shared" si="25"/>
        <v>0.46881616167223067</v>
      </c>
      <c r="E252" s="31">
        <v>0.25571367308500692</v>
      </c>
      <c r="F252" s="31">
        <v>0.4696361250594574</v>
      </c>
      <c r="G252" s="31">
        <v>0.1554335063340897</v>
      </c>
      <c r="H252" s="31">
        <v>0.343916721651428</v>
      </c>
      <c r="I252" s="31">
        <f t="shared" si="21"/>
        <v>0.54804899980517041</v>
      </c>
    </row>
    <row r="253" spans="2:9">
      <c r="B253" s="44">
        <v>224</v>
      </c>
      <c r="C253" s="31">
        <f t="shared" si="24"/>
        <v>0.25571367308500692</v>
      </c>
      <c r="D253" s="31">
        <f t="shared" si="25"/>
        <v>0.4696361250594574</v>
      </c>
      <c r="E253" s="31">
        <v>0.25531324640958025</v>
      </c>
      <c r="F253" s="31">
        <v>0.47045319794668128</v>
      </c>
      <c r="G253" s="31">
        <v>0.15526703684966506</v>
      </c>
      <c r="H253" s="31">
        <v>0.343916721651428</v>
      </c>
      <c r="I253" s="31">
        <f t="shared" si="21"/>
        <v>0.54853303990541702</v>
      </c>
    </row>
    <row r="254" spans="2:9">
      <c r="B254" s="44">
        <v>225</v>
      </c>
      <c r="C254" s="31">
        <f t="shared" si="24"/>
        <v>0.25531324640958025</v>
      </c>
      <c r="D254" s="31">
        <f t="shared" si="25"/>
        <v>0.47045319794668128</v>
      </c>
      <c r="E254" s="31">
        <v>0.25491422996327151</v>
      </c>
      <c r="F254" s="31">
        <v>0.47126739055544908</v>
      </c>
      <c r="G254" s="31">
        <v>0.15510173873365823</v>
      </c>
      <c r="H254" s="31">
        <v>0.343916721651428</v>
      </c>
      <c r="I254" s="31">
        <f t="shared" si="21"/>
        <v>0.54901367404037005</v>
      </c>
    </row>
    <row r="255" spans="2:9">
      <c r="B255" s="44">
        <v>226</v>
      </c>
      <c r="C255" s="31">
        <f t="shared" si="24"/>
        <v>0.25491422996327151</v>
      </c>
      <c r="D255" s="31">
        <f t="shared" si="25"/>
        <v>0.47126739055544908</v>
      </c>
      <c r="E255" s="31">
        <v>0.25451661884096738</v>
      </c>
      <c r="F255" s="31">
        <v>0.47207871306919985</v>
      </c>
      <c r="G255" s="31">
        <v>0.15493760374369284</v>
      </c>
      <c r="H255" s="31">
        <v>0.343916721651428</v>
      </c>
      <c r="I255" s="31">
        <f t="shared" si="21"/>
        <v>0.54949092617622797</v>
      </c>
    </row>
    <row r="256" spans="2:9">
      <c r="B256" s="44">
        <v>227</v>
      </c>
      <c r="C256" s="31">
        <f t="shared" si="24"/>
        <v>0.25451661884096738</v>
      </c>
      <c r="D256" s="31">
        <f t="shared" si="25"/>
        <v>0.47207871306919985</v>
      </c>
      <c r="E256" s="31">
        <v>0.25412040815085413</v>
      </c>
      <c r="F256" s="31">
        <v>0.47288717563352656</v>
      </c>
      <c r="G256" s="31">
        <v>0.15477462369539019</v>
      </c>
      <c r="H256" s="31">
        <v>0.343916721651428</v>
      </c>
      <c r="I256" s="31">
        <f t="shared" si="21"/>
        <v>0.54996482011055037</v>
      </c>
    </row>
    <row r="257" spans="2:9">
      <c r="B257" s="44">
        <v>228</v>
      </c>
      <c r="C257" s="31">
        <f t="shared" si="24"/>
        <v>0.25412040815085413</v>
      </c>
      <c r="D257" s="31">
        <f t="shared" si="25"/>
        <v>0.47288717563352656</v>
      </c>
      <c r="E257" s="31">
        <v>0.25372559301461467</v>
      </c>
      <c r="F257" s="31">
        <v>0.47369278835642914</v>
      </c>
      <c r="G257" s="31">
        <v>0.15461279046196155</v>
      </c>
      <c r="H257" s="31">
        <v>0.343916721651428</v>
      </c>
      <c r="I257" s="31">
        <f t="shared" si="21"/>
        <v>0.55043537947344356</v>
      </c>
    </row>
    <row r="258" spans="2:9">
      <c r="B258" s="44">
        <v>229</v>
      </c>
      <c r="C258" s="31">
        <f t="shared" si="24"/>
        <v>0.25372559301461467</v>
      </c>
      <c r="D258" s="31">
        <f t="shared" si="25"/>
        <v>0.47369278835642914</v>
      </c>
      <c r="E258" s="31">
        <v>0.25333216856760993</v>
      </c>
      <c r="F258" s="31">
        <v>0.47449556130855913</v>
      </c>
      <c r="G258" s="31">
        <v>0.15445209597380272</v>
      </c>
      <c r="H258" s="31">
        <v>0.343916721651428</v>
      </c>
      <c r="I258" s="31">
        <f t="shared" si="21"/>
        <v>0.55090262772873988</v>
      </c>
    </row>
    <row r="259" spans="2:9">
      <c r="B259" s="44">
        <v>230</v>
      </c>
      <c r="C259" s="31">
        <f t="shared" si="24"/>
        <v>0.25333216856760993</v>
      </c>
      <c r="D259" s="31">
        <f t="shared" si="25"/>
        <v>0.47449556130855913</v>
      </c>
      <c r="E259" s="31">
        <v>0.2529401299590458</v>
      </c>
      <c r="F259" s="31">
        <v>0.4752955045234567</v>
      </c>
      <c r="G259" s="31">
        <v>0.15429253221809161</v>
      </c>
      <c r="H259" s="31">
        <v>0.343916721651428</v>
      </c>
      <c r="I259" s="31">
        <f t="shared" si="21"/>
        <v>0.55136658817516682</v>
      </c>
    </row>
    <row r="260" spans="2:9">
      <c r="B260" s="44">
        <v>231</v>
      </c>
      <c r="C260" s="31">
        <f t="shared" si="24"/>
        <v>0.2529401299590458</v>
      </c>
      <c r="D260" s="31">
        <f t="shared" si="25"/>
        <v>0.4752955045234567</v>
      </c>
      <c r="E260" s="31">
        <v>0.2525494723521261</v>
      </c>
      <c r="F260" s="31">
        <v>0.47609262799778046</v>
      </c>
      <c r="G260" s="31">
        <v>0.15413409123838881</v>
      </c>
      <c r="H260" s="31">
        <v>0.343916721651428</v>
      </c>
      <c r="I260" s="31">
        <f t="shared" si="21"/>
        <v>0.55182728394750968</v>
      </c>
    </row>
    <row r="261" spans="2:9">
      <c r="B261" s="44">
        <v>232</v>
      </c>
      <c r="C261" s="31">
        <f t="shared" si="24"/>
        <v>0.2525494723521261</v>
      </c>
      <c r="D261" s="31">
        <f t="shared" si="25"/>
        <v>0.47609262799778046</v>
      </c>
      <c r="E261" s="31">
        <v>0.25216019092419278</v>
      </c>
      <c r="F261" s="31">
        <v>0.47688694169153029</v>
      </c>
      <c r="G261" s="31">
        <v>0.15397676513424066</v>
      </c>
      <c r="H261" s="31">
        <v>0.343916721651428</v>
      </c>
      <c r="I261" s="31">
        <f t="shared" si="21"/>
        <v>0.55228473801776445</v>
      </c>
    </row>
    <row r="262" spans="2:9">
      <c r="B262" s="44">
        <v>233</v>
      </c>
      <c r="C262" s="31">
        <f t="shared" si="24"/>
        <v>0.25216019092419278</v>
      </c>
      <c r="D262" s="31">
        <f t="shared" si="25"/>
        <v>0.47688694169153029</v>
      </c>
      <c r="E262" s="31">
        <v>0.25177228086685405</v>
      </c>
      <c r="F262" s="31">
        <v>0.47767845552826366</v>
      </c>
      <c r="G262" s="31">
        <v>0.15382054606078541</v>
      </c>
      <c r="H262" s="31">
        <v>0.343916721651428</v>
      </c>
      <c r="I262" s="31">
        <f t="shared" si="21"/>
        <v>0.55273897319628418</v>
      </c>
    </row>
    <row r="263" spans="2:9">
      <c r="B263" s="44">
        <v>234</v>
      </c>
      <c r="C263" s="31">
        <f t="shared" si="24"/>
        <v>0.25177228086685405</v>
      </c>
      <c r="D263" s="31">
        <f t="shared" si="25"/>
        <v>0.47767845552826366</v>
      </c>
      <c r="E263" s="31">
        <v>0.25138573738610109</v>
      </c>
      <c r="F263" s="31">
        <v>0.47846717939530603</v>
      </c>
      <c r="G263" s="31">
        <v>0.15366542622836202</v>
      </c>
      <c r="H263" s="31">
        <v>0.343916721651428</v>
      </c>
      <c r="I263" s="31">
        <f t="shared" si="21"/>
        <v>0.55319001213291552</v>
      </c>
    </row>
    <row r="264" spans="2:9">
      <c r="B264" s="44">
        <v>235</v>
      </c>
      <c r="C264" s="31">
        <f t="shared" si="24"/>
        <v>0.25138573738610109</v>
      </c>
      <c r="D264" s="31">
        <f t="shared" si="25"/>
        <v>0.47846717939530603</v>
      </c>
      <c r="E264" s="31">
        <v>0.25100055570241431</v>
      </c>
      <c r="F264" s="31">
        <v>0.47925312314395546</v>
      </c>
      <c r="G264" s="31">
        <v>0.15351139790212179</v>
      </c>
      <c r="H264" s="31">
        <v>0.343916721651428</v>
      </c>
      <c r="I264" s="31">
        <f t="shared" si="21"/>
        <v>0.55363787731812841</v>
      </c>
    </row>
    <row r="265" spans="2:9">
      <c r="B265" s="44">
        <v>236</v>
      </c>
      <c r="C265" s="31">
        <f t="shared" si="24"/>
        <v>0.25100055570241431</v>
      </c>
      <c r="D265" s="31">
        <f t="shared" si="25"/>
        <v>0.47925312314395546</v>
      </c>
      <c r="E265" s="31">
        <v>0.25061673105085924</v>
      </c>
      <c r="F265" s="31">
        <v>0.48003629658968167</v>
      </c>
      <c r="G265" s="31">
        <v>0.15335845340164256</v>
      </c>
      <c r="H265" s="31">
        <v>0.343916721651428</v>
      </c>
      <c r="I265" s="31">
        <f t="shared" si="21"/>
        <v>0.55408259108413782</v>
      </c>
    </row>
    <row r="266" spans="2:9">
      <c r="B266" s="44">
        <v>237</v>
      </c>
      <c r="C266" s="31">
        <f t="shared" si="24"/>
        <v>0.25061673105085924</v>
      </c>
      <c r="D266" s="31">
        <f t="shared" si="25"/>
        <v>0.48003629658968167</v>
      </c>
      <c r="E266" s="31">
        <v>0.25023425868117377</v>
      </c>
      <c r="F266" s="31">
        <v>0.48081670951232003</v>
      </c>
      <c r="G266" s="31">
        <v>0.15320658510054577</v>
      </c>
      <c r="H266" s="31">
        <v>0.343916721651428</v>
      </c>
      <c r="I266" s="31">
        <f t="shared" si="21"/>
        <v>0.5545241756060173</v>
      </c>
    </row>
    <row r="267" spans="2:9">
      <c r="B267" s="44">
        <v>238</v>
      </c>
      <c r="C267" s="31">
        <f t="shared" si="24"/>
        <v>0.25023425868117377</v>
      </c>
      <c r="D267" s="31">
        <f t="shared" si="25"/>
        <v>0.48081670951232003</v>
      </c>
      <c r="E267" s="31">
        <v>0.2498531338578458</v>
      </c>
      <c r="F267" s="31">
        <v>0.48159437165626084</v>
      </c>
      <c r="G267" s="31">
        <v>0.15305578542611614</v>
      </c>
      <c r="H267" s="31">
        <v>0.343916721651428</v>
      </c>
      <c r="I267" s="31">
        <f t="shared" si="21"/>
        <v>0.55496265290280444</v>
      </c>
    </row>
    <row r="268" spans="2:9">
      <c r="B268" s="44">
        <v>239</v>
      </c>
      <c r="C268" s="31">
        <f t="shared" si="24"/>
        <v>0.2498531338578458</v>
      </c>
      <c r="D268" s="31">
        <f t="shared" si="25"/>
        <v>0.48159437165626084</v>
      </c>
      <c r="E268" s="31">
        <v>0.24947335186018335</v>
      </c>
      <c r="F268" s="31">
        <v>0.48236929273063389</v>
      </c>
      <c r="G268" s="31">
        <v>0.15290604685892425</v>
      </c>
      <c r="H268" s="31">
        <v>0.343916721651428</v>
      </c>
      <c r="I268" s="31">
        <f t="shared" si="21"/>
        <v>0.55539804483859889</v>
      </c>
    </row>
    <row r="269" spans="2:9">
      <c r="B269" s="44">
        <v>240</v>
      </c>
      <c r="C269" s="31">
        <f t="shared" si="24"/>
        <v>0.24947335186018335</v>
      </c>
      <c r="D269" s="31">
        <f t="shared" si="25"/>
        <v>0.48236929273063389</v>
      </c>
      <c r="E269" s="31">
        <v>0.24909490798237663</v>
      </c>
      <c r="F269" s="31">
        <v>0.4831414824094889</v>
      </c>
      <c r="G269" s="31">
        <v>0.15275736193245118</v>
      </c>
      <c r="H269" s="31">
        <v>0.343916721651428</v>
      </c>
      <c r="I269" s="31">
        <f t="shared" si="21"/>
        <v>0.55583037312365324</v>
      </c>
    </row>
    <row r="270" spans="2:9">
      <c r="B270" s="44">
        <v>241</v>
      </c>
      <c r="C270" s="31">
        <f t="shared" si="24"/>
        <v>0.24909490798237663</v>
      </c>
      <c r="D270" s="31">
        <f t="shared" si="25"/>
        <v>0.4831414824094889</v>
      </c>
      <c r="E270" s="31">
        <v>0.248717797533553</v>
      </c>
      <c r="F270" s="31">
        <v>0.48391095033197162</v>
      </c>
      <c r="G270" s="31">
        <v>0.15260972323271665</v>
      </c>
      <c r="H270" s="31">
        <v>0.343916721651428</v>
      </c>
      <c r="I270" s="31">
        <f t="shared" si="21"/>
        <v>0.55625965931545451</v>
      </c>
    </row>
    <row r="271" spans="2:9">
      <c r="B271" s="44">
        <v>242</v>
      </c>
      <c r="C271" s="31">
        <f t="shared" si="24"/>
        <v>0.248717797533553</v>
      </c>
      <c r="D271" s="31">
        <f t="shared" si="25"/>
        <v>0.48391095033197162</v>
      </c>
      <c r="E271" s="31">
        <v>0.24834201583782509</v>
      </c>
      <c r="F271" s="31">
        <v>0.48467770610249655</v>
      </c>
      <c r="G271" s="31">
        <v>0.15246312339790913</v>
      </c>
      <c r="H271" s="31">
        <v>0.343916721651428</v>
      </c>
      <c r="I271" s="31">
        <f t="shared" si="21"/>
        <v>0.55668592481979984</v>
      </c>
    </row>
    <row r="272" spans="2:9">
      <c r="B272" s="44">
        <v>243</v>
      </c>
      <c r="C272" s="31">
        <f t="shared" si="24"/>
        <v>0.24834201583782509</v>
      </c>
      <c r="D272" s="31">
        <f t="shared" si="25"/>
        <v>0.48467770610249655</v>
      </c>
      <c r="E272" s="31">
        <v>0.24796755823433272</v>
      </c>
      <c r="F272" s="31">
        <v>0.48544175929091538</v>
      </c>
      <c r="G272" s="31">
        <v>0.15231755511801878</v>
      </c>
      <c r="H272" s="31">
        <v>0.343916721651428</v>
      </c>
      <c r="I272" s="31">
        <f t="shared" si="21"/>
        <v>0.55710919089186328</v>
      </c>
    </row>
    <row r="273" spans="2:9">
      <c r="B273" s="44">
        <v>244</v>
      </c>
      <c r="C273" s="31">
        <f t="shared" si="24"/>
        <v>0.24796755823433272</v>
      </c>
      <c r="D273" s="31">
        <f t="shared" si="25"/>
        <v>0.48544175929091538</v>
      </c>
      <c r="E273" s="31">
        <v>0.24759442007727878</v>
      </c>
      <c r="F273" s="31">
        <v>0.48620311943268263</v>
      </c>
      <c r="G273" s="31">
        <v>0.15217301113447274</v>
      </c>
      <c r="H273" s="31">
        <v>0.343916721651428</v>
      </c>
      <c r="I273" s="31">
        <f t="shared" si="21"/>
        <v>0.55752947863725688</v>
      </c>
    </row>
    <row r="274" spans="2:9">
      <c r="B274" s="44">
        <v>245</v>
      </c>
      <c r="C274" s="31">
        <f t="shared" si="24"/>
        <v>0.24759442007727878</v>
      </c>
      <c r="D274" s="31">
        <f t="shared" si="25"/>
        <v>0.48620311943268263</v>
      </c>
      <c r="E274" s="31">
        <v>0.2472225967359595</v>
      </c>
      <c r="F274" s="31">
        <v>0.48696179602901762</v>
      </c>
      <c r="G274" s="31">
        <v>0.1520294842397735</v>
      </c>
      <c r="H274" s="31">
        <v>0.343916721651428</v>
      </c>
      <c r="I274" s="31">
        <f t="shared" si="21"/>
        <v>0.5579468090130818</v>
      </c>
    </row>
    <row r="275" spans="2:9">
      <c r="B275" s="44">
        <v>246</v>
      </c>
      <c r="C275" s="31">
        <f t="shared" si="24"/>
        <v>0.2472225967359595</v>
      </c>
      <c r="D275" s="31">
        <f t="shared" si="25"/>
        <v>0.48696179602901762</v>
      </c>
      <c r="E275" s="31">
        <v>0.24685208359478969</v>
      </c>
      <c r="F275" s="31">
        <v>0.48771779854706371</v>
      </c>
      <c r="G275" s="31">
        <v>0.15188696727713946</v>
      </c>
      <c r="H275" s="31">
        <v>0.343916721651428</v>
      </c>
      <c r="I275" s="31">
        <f t="shared" si="21"/>
        <v>0.55836120282897328</v>
      </c>
    </row>
    <row r="276" spans="2:9">
      <c r="B276" s="44">
        <v>247</v>
      </c>
      <c r="C276" s="31">
        <f t="shared" si="24"/>
        <v>0.24685208359478969</v>
      </c>
      <c r="D276" s="31">
        <f t="shared" si="25"/>
        <v>0.48771779854706371</v>
      </c>
      <c r="E276" s="31">
        <v>0.24648287605332286</v>
      </c>
      <c r="F276" s="31">
        <v>0.48847113642004414</v>
      </c>
      <c r="G276" s="31">
        <v>0.15174545314014776</v>
      </c>
      <c r="H276" s="31">
        <v>0.343916721651428</v>
      </c>
      <c r="I276" s="31">
        <f t="shared" si="21"/>
        <v>0.55877268074813979</v>
      </c>
    </row>
    <row r="277" spans="2:9">
      <c r="B277" s="44">
        <v>248</v>
      </c>
      <c r="C277" s="31">
        <f t="shared" si="24"/>
        <v>0.24648287605332286</v>
      </c>
      <c r="D277" s="31">
        <f t="shared" si="25"/>
        <v>0.48847113642004414</v>
      </c>
      <c r="E277" s="31">
        <v>0.24611496952626705</v>
      </c>
      <c r="F277" s="31">
        <v>0.48922181904741568</v>
      </c>
      <c r="G277" s="31">
        <v>0.15160493477238035</v>
      </c>
      <c r="H277" s="31">
        <v>0.343916721651428</v>
      </c>
      <c r="I277" s="31">
        <f t="shared" si="21"/>
        <v>0.55918126328839157</v>
      </c>
    </row>
    <row r="278" spans="2:9">
      <c r="B278" s="44">
        <v>249</v>
      </c>
      <c r="C278" s="31">
        <f t="shared" si="24"/>
        <v>0.24611496952626705</v>
      </c>
      <c r="D278" s="31">
        <f t="shared" si="25"/>
        <v>0.48922181904741568</v>
      </c>
      <c r="E278" s="31">
        <v>0.2457483594434961</v>
      </c>
      <c r="F278" s="31">
        <v>0.48996985579501928</v>
      </c>
      <c r="G278" s="31">
        <v>0.15146540516707191</v>
      </c>
      <c r="H278" s="31">
        <v>0.343916721651428</v>
      </c>
      <c r="I278" s="31">
        <f t="shared" si="21"/>
        <v>0.55958697082316466</v>
      </c>
    </row>
    <row r="279" spans="2:9">
      <c r="B279" s="44">
        <v>250</v>
      </c>
      <c r="C279" s="31">
        <f t="shared" si="24"/>
        <v>0.2457483594434961</v>
      </c>
      <c r="D279" s="31">
        <f t="shared" si="25"/>
        <v>0.48996985579501928</v>
      </c>
      <c r="E279" s="31">
        <v>0.24538304125005719</v>
      </c>
      <c r="F279" s="31">
        <v>0.49071525599522842</v>
      </c>
      <c r="G279" s="31">
        <v>0.15132685736676019</v>
      </c>
      <c r="H279" s="31">
        <v>0.343916721651428</v>
      </c>
      <c r="I279" s="31">
        <f t="shared" si="21"/>
        <v>0.55998982358253746</v>
      </c>
    </row>
    <row r="280" spans="2:9">
      <c r="B280" s="44">
        <v>251</v>
      </c>
      <c r="C280" s="31">
        <f t="shared" si="24"/>
        <v>0.24538304125005719</v>
      </c>
      <c r="D280" s="31">
        <f t="shared" si="25"/>
        <v>0.49071525599522842</v>
      </c>
      <c r="E280" s="31">
        <v>0.24501901040617435</v>
      </c>
      <c r="F280" s="31">
        <v>0.49145802894709506</v>
      </c>
      <c r="G280" s="31">
        <v>0.15118928446293983</v>
      </c>
      <c r="H280" s="31">
        <v>0.343916721651428</v>
      </c>
      <c r="I280" s="31">
        <f t="shared" si="21"/>
        <v>0.56038984165423733</v>
      </c>
    </row>
    <row r="281" spans="2:9">
      <c r="B281" s="44">
        <v>252</v>
      </c>
      <c r="C281" s="31">
        <f t="shared" si="24"/>
        <v>0.24501901040617435</v>
      </c>
      <c r="D281" s="31">
        <f t="shared" si="25"/>
        <v>0.49145802894709506</v>
      </c>
      <c r="E281" s="31">
        <v>0.24465626238724869</v>
      </c>
      <c r="F281" s="31">
        <v>0.49219818391649334</v>
      </c>
      <c r="G281" s="31">
        <v>0.15105267959571703</v>
      </c>
      <c r="H281" s="31">
        <v>0.343916721651428</v>
      </c>
      <c r="I281" s="31">
        <f t="shared" si="21"/>
        <v>0.56078704498464493</v>
      </c>
    </row>
    <row r="282" spans="2:9">
      <c r="B282" s="44">
        <v>253</v>
      </c>
      <c r="C282" s="31">
        <f t="shared" si="24"/>
        <v>0.24465626238724869</v>
      </c>
      <c r="D282" s="31">
        <f t="shared" si="25"/>
        <v>0.49219818391649334</v>
      </c>
      <c r="E282" s="31">
        <v>0.24429479268385523</v>
      </c>
      <c r="F282" s="31">
        <v>0.49293573013626119</v>
      </c>
      <c r="G282" s="31">
        <v>0.15091703595346814</v>
      </c>
      <c r="H282" s="31">
        <v>0.343916721651428</v>
      </c>
      <c r="I282" s="31">
        <f t="shared" si="21"/>
        <v>0.56118145337978653</v>
      </c>
    </row>
    <row r="283" spans="2:9">
      <c r="B283" s="44">
        <v>254</v>
      </c>
      <c r="C283" s="31">
        <f t="shared" si="24"/>
        <v>0.24429479268385523</v>
      </c>
      <c r="D283" s="31">
        <f t="shared" si="25"/>
        <v>0.49293573013626119</v>
      </c>
      <c r="E283" s="31">
        <v>0.24393459680173674</v>
      </c>
      <c r="F283" s="31">
        <v>0.49367067680634003</v>
      </c>
      <c r="G283" s="31">
        <v>0.15078234677249952</v>
      </c>
      <c r="H283" s="31">
        <v>0.343916721651428</v>
      </c>
      <c r="I283" s="31">
        <f t="shared" si="21"/>
        <v>0.56157308650632332</v>
      </c>
    </row>
    <row r="284" spans="2:9">
      <c r="B284" s="44">
        <v>255</v>
      </c>
      <c r="C284" s="31">
        <f t="shared" si="24"/>
        <v>0.24393459680173674</v>
      </c>
      <c r="D284" s="31">
        <f t="shared" si="25"/>
        <v>0.49367067680634003</v>
      </c>
      <c r="E284" s="31">
        <v>0.24357567026179458</v>
      </c>
      <c r="F284" s="31">
        <v>0.49440303309391226</v>
      </c>
      <c r="G284" s="31">
        <v>0.15064860533671076</v>
      </c>
      <c r="H284" s="31">
        <v>0.343916721651428</v>
      </c>
      <c r="I284" s="31">
        <f t="shared" si="21"/>
        <v>0.5619619638925305</v>
      </c>
    </row>
    <row r="285" spans="2:9">
      <c r="B285" s="44">
        <v>256</v>
      </c>
      <c r="C285" s="31">
        <f t="shared" si="24"/>
        <v>0.24357567026179458</v>
      </c>
      <c r="D285" s="31">
        <f t="shared" si="25"/>
        <v>0.49440303309391226</v>
      </c>
      <c r="E285" s="31">
        <v>0.24321800860007706</v>
      </c>
      <c r="F285" s="31">
        <v>0.49513280813353738</v>
      </c>
      <c r="G285" s="31">
        <v>0.15051580497725933</v>
      </c>
      <c r="H285" s="31">
        <v>0.343916721651428</v>
      </c>
      <c r="I285" s="31">
        <f t="shared" si="21"/>
        <v>0.56234810492927256</v>
      </c>
    </row>
    <row r="286" spans="2:9">
      <c r="B286" s="44">
        <v>257</v>
      </c>
      <c r="C286" s="31">
        <f t="shared" si="24"/>
        <v>0.24321800860007706</v>
      </c>
      <c r="D286" s="31">
        <f t="shared" si="25"/>
        <v>0.49513280813353738</v>
      </c>
      <c r="E286" s="31">
        <v>0.24286160736776508</v>
      </c>
      <c r="F286" s="31">
        <v>0.49586001102728605</v>
      </c>
      <c r="G286" s="31">
        <v>0.15038393907222827</v>
      </c>
      <c r="H286" s="31">
        <v>0.343916721651428</v>
      </c>
      <c r="I286" s="31">
        <f t="shared" ref="I286:I349" si="26">IFERROR((H286-G286)/H286,"")</f>
        <v>0.56273152887096944</v>
      </c>
    </row>
    <row r="287" spans="2:9">
      <c r="B287" s="44">
        <v>258</v>
      </c>
      <c r="C287" s="31">
        <f t="shared" si="24"/>
        <v>0.24286160736776508</v>
      </c>
      <c r="D287" s="31">
        <f t="shared" si="25"/>
        <v>0.49586001102728605</v>
      </c>
      <c r="E287" s="31">
        <v>0.24250646213115551</v>
      </c>
      <c r="F287" s="31">
        <v>0.49658465084487247</v>
      </c>
      <c r="G287" s="31">
        <v>0.15025300104629616</v>
      </c>
      <c r="H287" s="31">
        <v>0.343916721651428</v>
      </c>
      <c r="I287" s="31">
        <f t="shared" si="26"/>
        <v>0.56311225483655603</v>
      </c>
    </row>
    <row r="288" spans="2:9">
      <c r="B288" s="44">
        <v>259</v>
      </c>
      <c r="C288" s="31">
        <f t="shared" si="24"/>
        <v>0.24250646213115551</v>
      </c>
      <c r="D288" s="31">
        <f t="shared" si="25"/>
        <v>0.49658465084487247</v>
      </c>
      <c r="E288" s="31">
        <v>0.24215256847164252</v>
      </c>
      <c r="F288" s="31">
        <v>0.49730673662378549</v>
      </c>
      <c r="G288" s="31">
        <v>0.1501229843704088</v>
      </c>
      <c r="H288" s="31">
        <v>0.343916721651428</v>
      </c>
      <c r="I288" s="31">
        <f t="shared" si="26"/>
        <v>0.56349030181043691</v>
      </c>
    </row>
    <row r="289" spans="2:9">
      <c r="B289" s="44">
        <v>260</v>
      </c>
      <c r="C289" s="31">
        <f t="shared" si="24"/>
        <v>0.24215256847164252</v>
      </c>
      <c r="D289" s="31">
        <f t="shared" si="25"/>
        <v>0.49730673662378549</v>
      </c>
      <c r="E289" s="31">
        <v>0.24179992198569661</v>
      </c>
      <c r="F289" s="31">
        <v>0.49802627736941796</v>
      </c>
      <c r="G289" s="31">
        <v>0.14999388256145402</v>
      </c>
      <c r="H289" s="31">
        <v>0.343916721651428</v>
      </c>
      <c r="I289" s="31">
        <f t="shared" si="26"/>
        <v>0.56386568864343201</v>
      </c>
    </row>
    <row r="290" spans="2:9">
      <c r="B290" s="44">
        <v>261</v>
      </c>
      <c r="C290" s="31">
        <f t="shared" si="24"/>
        <v>0.24179992198569661</v>
      </c>
      <c r="D290" s="31">
        <f t="shared" si="25"/>
        <v>0.49802627736941796</v>
      </c>
      <c r="E290" s="31">
        <v>0.24144851828484193</v>
      </c>
      <c r="F290" s="31">
        <v>0.49874328205519486</v>
      </c>
      <c r="G290" s="31">
        <v>0.14986568918193841</v>
      </c>
      <c r="H290" s="31">
        <v>0.343916721651428</v>
      </c>
      <c r="I290" s="31">
        <f t="shared" si="26"/>
        <v>0.56423843405371643</v>
      </c>
    </row>
    <row r="291" spans="2:9">
      <c r="B291" s="44">
        <v>262</v>
      </c>
      <c r="C291" s="31">
        <f t="shared" si="24"/>
        <v>0.24144851828484193</v>
      </c>
      <c r="D291" s="31">
        <f t="shared" si="25"/>
        <v>0.49874328205519486</v>
      </c>
      <c r="E291" s="31">
        <v>0.24109835299563173</v>
      </c>
      <c r="F291" s="31">
        <v>0.49945775962269978</v>
      </c>
      <c r="G291" s="31">
        <v>0.14973839783966608</v>
      </c>
      <c r="H291" s="31">
        <v>0.343916721651428</v>
      </c>
      <c r="I291" s="31">
        <f t="shared" si="26"/>
        <v>0.56460855662775433</v>
      </c>
    </row>
    <row r="292" spans="2:9">
      <c r="B292" s="44">
        <v>263</v>
      </c>
      <c r="C292" s="31">
        <f t="shared" si="24"/>
        <v>0.24109835299563173</v>
      </c>
      <c r="D292" s="31">
        <f t="shared" si="25"/>
        <v>0.49945775962269978</v>
      </c>
      <c r="E292" s="31">
        <v>0.24074942175962219</v>
      </c>
      <c r="F292" s="31">
        <v>0.5001697189818004</v>
      </c>
      <c r="G292" s="31">
        <v>0.1496120021874201</v>
      </c>
      <c r="H292" s="31">
        <v>0.343916721651428</v>
      </c>
      <c r="I292" s="31">
        <f t="shared" si="26"/>
        <v>0.56497607482122592</v>
      </c>
    </row>
    <row r="293" spans="2:9">
      <c r="B293" s="44">
        <v>264</v>
      </c>
      <c r="C293" s="31">
        <f t="shared" si="24"/>
        <v>0.24074942175962219</v>
      </c>
      <c r="D293" s="31">
        <f t="shared" si="25"/>
        <v>0.5001697189818004</v>
      </c>
      <c r="E293" s="31">
        <v>0.24040172023334472</v>
      </c>
      <c r="F293" s="31">
        <v>0.50087916901077256</v>
      </c>
      <c r="G293" s="31">
        <v>0.14948649592264601</v>
      </c>
      <c r="H293" s="31">
        <v>0.343916721651428</v>
      </c>
      <c r="I293" s="31">
        <f t="shared" si="26"/>
        <v>0.5653410069599466</v>
      </c>
    </row>
    <row r="294" spans="2:9">
      <c r="B294" s="44">
        <v>265</v>
      </c>
      <c r="C294" s="31">
        <f t="shared" si="24"/>
        <v>0.24040172023334472</v>
      </c>
      <c r="D294" s="31">
        <f t="shared" si="25"/>
        <v>0.50087916901077256</v>
      </c>
      <c r="E294" s="31">
        <v>0.24005524408827678</v>
      </c>
      <c r="F294" s="31">
        <v>0.50158611855642321</v>
      </c>
      <c r="G294" s="31">
        <v>0.14936187278713728</v>
      </c>
      <c r="H294" s="31">
        <v>0.343916721651428</v>
      </c>
      <c r="I294" s="31">
        <f t="shared" si="26"/>
        <v>0.56570337124078274</v>
      </c>
    </row>
    <row r="295" spans="2:9">
      <c r="B295" s="44">
        <v>266</v>
      </c>
      <c r="C295" s="31">
        <f t="shared" si="24"/>
        <v>0.24005524408827678</v>
      </c>
      <c r="D295" s="31">
        <f t="shared" si="25"/>
        <v>0.50158611855642321</v>
      </c>
      <c r="E295" s="31">
        <v>0.23970998901081128</v>
      </c>
      <c r="F295" s="31">
        <v>0.50229057643421215</v>
      </c>
      <c r="G295" s="31">
        <v>0.14923812656672378</v>
      </c>
      <c r="H295" s="31">
        <v>0.343916721651428</v>
      </c>
      <c r="I295" s="31">
        <f t="shared" si="26"/>
        <v>0.56606318573255654</v>
      </c>
    </row>
    <row r="296" spans="2:9">
      <c r="B296" s="44">
        <v>267</v>
      </c>
      <c r="C296" s="31">
        <f t="shared" si="24"/>
        <v>0.23970998901081128</v>
      </c>
      <c r="D296" s="31">
        <f t="shared" si="25"/>
        <v>0.50229057643421215</v>
      </c>
      <c r="E296" s="31">
        <v>0.23936595070222499</v>
      </c>
      <c r="F296" s="31">
        <v>0.50299255142837274</v>
      </c>
      <c r="G296" s="31">
        <v>0.14911525109096133</v>
      </c>
      <c r="H296" s="31">
        <v>0.343916721651428</v>
      </c>
      <c r="I296" s="31">
        <f t="shared" si="26"/>
        <v>0.56642046837694904</v>
      </c>
    </row>
    <row r="297" spans="2:9">
      <c r="B297" s="44">
        <v>268</v>
      </c>
      <c r="C297" s="31">
        <f t="shared" si="24"/>
        <v>0.23936595070222499</v>
      </c>
      <c r="D297" s="31">
        <f t="shared" si="25"/>
        <v>0.50299255142837274</v>
      </c>
      <c r="E297" s="31">
        <v>0.23902312487864547</v>
      </c>
      <c r="F297" s="31">
        <v>0.5036920522920314</v>
      </c>
      <c r="G297" s="31">
        <v>0.14899324023282459</v>
      </c>
      <c r="H297" s="31">
        <v>0.343916721651428</v>
      </c>
      <c r="I297" s="31">
        <f t="shared" si="26"/>
        <v>0.56677523698939358</v>
      </c>
    </row>
    <row r="298" spans="2:9">
      <c r="B298" s="44">
        <v>269</v>
      </c>
      <c r="C298" s="31">
        <f t="shared" si="24"/>
        <v>0.23902312487864547</v>
      </c>
      <c r="D298" s="31">
        <f t="shared" si="25"/>
        <v>0.5036920522920314</v>
      </c>
      <c r="E298" s="31">
        <v>0.23868150727101714</v>
      </c>
      <c r="F298" s="31">
        <v>0.50438908774732638</v>
      </c>
      <c r="G298" s="31">
        <v>0.14887208790840098</v>
      </c>
      <c r="H298" s="31">
        <v>0.343916721651428</v>
      </c>
      <c r="I298" s="31">
        <f t="shared" si="26"/>
        <v>0.56712750925996491</v>
      </c>
    </row>
    <row r="299" spans="2:9">
      <c r="B299" s="44">
        <v>270</v>
      </c>
      <c r="C299" s="31">
        <f t="shared" si="24"/>
        <v>0.23868150727101714</v>
      </c>
      <c r="D299" s="31">
        <f t="shared" si="25"/>
        <v>0.50438908774732638</v>
      </c>
      <c r="E299" s="31">
        <v>0.23834109362506628</v>
      </c>
      <c r="F299" s="31">
        <v>0.5050836664855255</v>
      </c>
      <c r="G299" s="31">
        <v>0.14875178807658773</v>
      </c>
      <c r="H299" s="31">
        <v>0.343916721651428</v>
      </c>
      <c r="I299" s="31">
        <f t="shared" si="26"/>
        <v>0.56747730275426089</v>
      </c>
    </row>
    <row r="300" spans="2:9">
      <c r="B300" s="44">
        <v>271</v>
      </c>
      <c r="C300" s="31">
        <f t="shared" si="24"/>
        <v>0.23834109362506628</v>
      </c>
      <c r="D300" s="31">
        <f t="shared" si="25"/>
        <v>0.5050836664855255</v>
      </c>
      <c r="E300" s="31">
        <v>0.2380018797012651</v>
      </c>
      <c r="F300" s="31">
        <v>0.5057757971671426</v>
      </c>
      <c r="G300" s="31">
        <v>0.14863233473879048</v>
      </c>
      <c r="H300" s="31">
        <v>0.343916721651428</v>
      </c>
      <c r="I300" s="31">
        <f t="shared" si="26"/>
        <v>0.56782463491427815</v>
      </c>
    </row>
    <row r="301" spans="2:9">
      <c r="B301" s="44">
        <v>272</v>
      </c>
      <c r="C301" s="31">
        <f t="shared" si="24"/>
        <v>0.2380018797012651</v>
      </c>
      <c r="D301" s="31">
        <f t="shared" si="25"/>
        <v>0.5057757971671426</v>
      </c>
      <c r="E301" s="31">
        <v>0.23766386127479491</v>
      </c>
      <c r="F301" s="31">
        <v>0.50646548842205374</v>
      </c>
      <c r="G301" s="31">
        <v>0.14851372193862411</v>
      </c>
      <c r="H301" s="31">
        <v>0.343916721651428</v>
      </c>
      <c r="I301" s="31">
        <f t="shared" si="26"/>
        <v>0.56816952305928259</v>
      </c>
    </row>
    <row r="302" spans="2:9">
      <c r="B302" s="44">
        <v>273</v>
      </c>
      <c r="C302" s="31">
        <f t="shared" si="24"/>
        <v>0.23766386127479491</v>
      </c>
      <c r="D302" s="31">
        <f t="shared" si="25"/>
        <v>0.50646548842205374</v>
      </c>
      <c r="E302" s="31">
        <v>0.2373270341355086</v>
      </c>
      <c r="F302" s="31">
        <v>0.5071527488496117</v>
      </c>
      <c r="G302" s="31">
        <v>0.14839594376161594</v>
      </c>
      <c r="H302" s="31">
        <v>0.343916721651428</v>
      </c>
      <c r="I302" s="31">
        <f t="shared" si="26"/>
        <v>0.56851198438667205</v>
      </c>
    </row>
    <row r="303" spans="2:9">
      <c r="B303" s="44">
        <v>274</v>
      </c>
      <c r="C303" s="31">
        <f t="shared" si="24"/>
        <v>0.2373270341355086</v>
      </c>
      <c r="D303" s="31">
        <f t="shared" si="25"/>
        <v>0.5071527488496117</v>
      </c>
      <c r="E303" s="31">
        <v>0.23699139408789222</v>
      </c>
      <c r="F303" s="31">
        <v>0.50783758701876058</v>
      </c>
      <c r="G303" s="31">
        <v>0.14827899433491068</v>
      </c>
      <c r="H303" s="31">
        <v>0.343916721651428</v>
      </c>
      <c r="I303" s="31">
        <f t="shared" si="26"/>
        <v>0.56885203597283418</v>
      </c>
    </row>
    <row r="304" spans="2:9">
      <c r="B304" s="44">
        <v>275</v>
      </c>
      <c r="C304" s="31">
        <f t="shared" si="24"/>
        <v>0.23699139408789222</v>
      </c>
      <c r="D304" s="31">
        <f t="shared" si="25"/>
        <v>0.50783758701876058</v>
      </c>
      <c r="E304" s="31">
        <v>0.23665693695102605</v>
      </c>
      <c r="F304" s="31">
        <v>0.50852001146814885</v>
      </c>
      <c r="G304" s="31">
        <v>0.14816286782697746</v>
      </c>
      <c r="H304" s="31">
        <v>0.343916721651428</v>
      </c>
      <c r="I304" s="31">
        <f t="shared" si="26"/>
        <v>0.56918969477399861</v>
      </c>
    </row>
    <row r="305" spans="2:9">
      <c r="B305" s="44">
        <v>276</v>
      </c>
      <c r="C305" s="31">
        <f t="shared" si="24"/>
        <v>0.23665693695102605</v>
      </c>
      <c r="D305" s="31">
        <f t="shared" si="25"/>
        <v>0.50852001146814885</v>
      </c>
      <c r="E305" s="31">
        <v>0.2363236585585449</v>
      </c>
      <c r="F305" s="31">
        <v>0.50920003070624198</v>
      </c>
      <c r="G305" s="31">
        <v>0.14804755844731932</v>
      </c>
      <c r="H305" s="31">
        <v>0.343916721651428</v>
      </c>
      <c r="I305" s="31">
        <f t="shared" si="26"/>
        <v>0.56952497762708132</v>
      </c>
    </row>
    <row r="306" spans="2:9">
      <c r="B306" s="44">
        <v>277</v>
      </c>
      <c r="C306" s="31">
        <f t="shared" si="24"/>
        <v>0.2363236585585449</v>
      </c>
      <c r="D306" s="31">
        <f t="shared" si="25"/>
        <v>0.50920003070624198</v>
      </c>
      <c r="E306" s="31">
        <v>0.2359915547585979</v>
      </c>
      <c r="F306" s="31">
        <v>0.5098776532114343</v>
      </c>
      <c r="G306" s="31">
        <v>0.14793306044618429</v>
      </c>
      <c r="H306" s="31">
        <v>0.343916721651428</v>
      </c>
      <c r="I306" s="31">
        <f t="shared" si="26"/>
        <v>0.56985790125052493</v>
      </c>
    </row>
    <row r="307" spans="2:9">
      <c r="B307" s="44">
        <v>278</v>
      </c>
      <c r="C307" s="31">
        <f t="shared" si="24"/>
        <v>0.2359915547585979</v>
      </c>
      <c r="D307" s="31">
        <f t="shared" si="25"/>
        <v>0.5098776532114343</v>
      </c>
      <c r="E307" s="31">
        <v>0.23566062141380778</v>
      </c>
      <c r="F307" s="31">
        <v>0.51055288743215987</v>
      </c>
      <c r="G307" s="31">
        <v>0.1478193681142787</v>
      </c>
      <c r="H307" s="31">
        <v>0.343916721651428</v>
      </c>
      <c r="I307" s="31">
        <f t="shared" si="26"/>
        <v>0.57018848224513208</v>
      </c>
    </row>
    <row r="308" spans="2:9">
      <c r="B308" s="44">
        <v>279</v>
      </c>
      <c r="C308" s="31">
        <f t="shared" si="24"/>
        <v>0.23566062141380778</v>
      </c>
      <c r="D308" s="31">
        <f t="shared" si="25"/>
        <v>0.51055288743215987</v>
      </c>
      <c r="E308" s="31">
        <v>0.23533085440122953</v>
      </c>
      <c r="F308" s="31">
        <v>0.5112257417870032</v>
      </c>
      <c r="G308" s="31">
        <v>0.14770647578248255</v>
      </c>
      <c r="H308" s="31">
        <v>0.343916721651428</v>
      </c>
      <c r="I308" s="31">
        <f t="shared" si="26"/>
        <v>0.57051673709489359</v>
      </c>
    </row>
    <row r="309" spans="2:9">
      <c r="B309" s="44">
        <v>280</v>
      </c>
      <c r="C309" s="31">
        <f t="shared" si="24"/>
        <v>0.23533085440122953</v>
      </c>
      <c r="D309" s="31">
        <f t="shared" si="25"/>
        <v>0.5112257417870032</v>
      </c>
      <c r="E309" s="31">
        <v>0.23500224961230876</v>
      </c>
      <c r="F309" s="31">
        <v>0.51189622466480855</v>
      </c>
      <c r="G309" s="31">
        <v>0.14759437782156687</v>
      </c>
      <c r="H309" s="31">
        <v>0.343916721651428</v>
      </c>
      <c r="I309" s="31">
        <f t="shared" si="26"/>
        <v>0.57084268216780953</v>
      </c>
    </row>
    <row r="310" spans="2:9">
      <c r="B310" s="44">
        <v>281</v>
      </c>
      <c r="C310" s="31">
        <f t="shared" si="24"/>
        <v>0.23500224961230876</v>
      </c>
      <c r="D310" s="31">
        <f t="shared" si="25"/>
        <v>0.51189622466480855</v>
      </c>
      <c r="E310" s="31">
        <v>0.23467480295283957</v>
      </c>
      <c r="F310" s="31">
        <v>0.51256434442478949</v>
      </c>
      <c r="G310" s="31">
        <v>0.14748306864191285</v>
      </c>
      <c r="H310" s="31">
        <v>0.343916721651428</v>
      </c>
      <c r="I310" s="31">
        <f t="shared" si="26"/>
        <v>0.57116633371670644</v>
      </c>
    </row>
    <row r="311" spans="2:9">
      <c r="B311" s="44">
        <v>282</v>
      </c>
      <c r="C311" s="31">
        <f t="shared" si="24"/>
        <v>0.23467480295283957</v>
      </c>
      <c r="D311" s="31">
        <f t="shared" si="25"/>
        <v>0.51256434442478949</v>
      </c>
      <c r="E311" s="31">
        <v>0.23434851034292206</v>
      </c>
      <c r="F311" s="31">
        <v>0.5132301093966366</v>
      </c>
      <c r="G311" s="31">
        <v>0.14737254269323333</v>
      </c>
      <c r="H311" s="31">
        <v>0.343916721651428</v>
      </c>
      <c r="I311" s="31">
        <f t="shared" si="26"/>
        <v>0.57148770788004688</v>
      </c>
    </row>
    <row r="312" spans="2:9">
      <c r="B312" s="44">
        <v>283</v>
      </c>
      <c r="C312" s="31">
        <f t="shared" si="24"/>
        <v>0.23434851034292206</v>
      </c>
      <c r="D312" s="31">
        <f t="shared" si="25"/>
        <v>0.5132301093966366</v>
      </c>
      <c r="E312" s="31">
        <v>0.23402336771691945</v>
      </c>
      <c r="F312" s="31">
        <v>0.51389352788062592</v>
      </c>
      <c r="G312" s="31">
        <v>0.14726279446429574</v>
      </c>
      <c r="H312" s="31">
        <v>0.343916721651428</v>
      </c>
      <c r="I312" s="31">
        <f t="shared" si="26"/>
        <v>0.57180682068273525</v>
      </c>
    </row>
    <row r="313" spans="2:9">
      <c r="B313" s="44">
        <v>284</v>
      </c>
      <c r="C313" s="31">
        <f t="shared" ref="C313:C376" si="27">E312</f>
        <v>0.23402336771691945</v>
      </c>
      <c r="D313" s="31">
        <f t="shared" ref="D313:D376" si="28">F312</f>
        <v>0.51389352788062592</v>
      </c>
      <c r="E313" s="31">
        <v>0.23369937102341498</v>
      </c>
      <c r="F313" s="31">
        <v>0.51455460814772558</v>
      </c>
      <c r="G313" s="31">
        <v>0.14715381848264786</v>
      </c>
      <c r="H313" s="31">
        <v>0.343916721651428</v>
      </c>
      <c r="I313" s="31">
        <f t="shared" si="26"/>
        <v>0.57212368803691505</v>
      </c>
    </row>
    <row r="314" spans="2:9">
      <c r="B314" s="44">
        <v>285</v>
      </c>
      <c r="C314" s="31">
        <f t="shared" si="27"/>
        <v>0.23369937102341498</v>
      </c>
      <c r="D314" s="31">
        <f t="shared" si="28"/>
        <v>0.51455460814772558</v>
      </c>
      <c r="E314" s="31">
        <v>0.23337651622516847</v>
      </c>
      <c r="F314" s="31">
        <v>0.51521335843970273</v>
      </c>
      <c r="G314" s="31">
        <v>0.14704560931434418</v>
      </c>
      <c r="H314" s="31">
        <v>0.343916721651428</v>
      </c>
      <c r="I314" s="31">
        <f t="shared" si="26"/>
        <v>0.57243832574276454</v>
      </c>
    </row>
    <row r="315" spans="2:9">
      <c r="B315" s="44">
        <v>286</v>
      </c>
      <c r="C315" s="31">
        <f t="shared" si="27"/>
        <v>0.23337651622516847</v>
      </c>
      <c r="D315" s="31">
        <f t="shared" si="28"/>
        <v>0.51521335843970273</v>
      </c>
      <c r="E315" s="31">
        <v>0.23305479929907258</v>
      </c>
      <c r="F315" s="31">
        <v>0.51586978696922925</v>
      </c>
      <c r="G315" s="31">
        <v>0.14693816156367562</v>
      </c>
      <c r="H315" s="31">
        <v>0.343916721651428</v>
      </c>
      <c r="I315" s="31">
        <f t="shared" si="26"/>
        <v>0.57275074948928262</v>
      </c>
    </row>
    <row r="316" spans="2:9">
      <c r="B316" s="44">
        <v>287</v>
      </c>
      <c r="C316" s="31">
        <f t="shared" si="27"/>
        <v>0.23305479929907258</v>
      </c>
      <c r="D316" s="31">
        <f t="shared" si="28"/>
        <v>0.51586978696922925</v>
      </c>
      <c r="E316" s="31">
        <v>0.23273421623610893</v>
      </c>
      <c r="F316" s="31">
        <v>0.51652390191998754</v>
      </c>
      <c r="G316" s="31">
        <v>0.14683146987290005</v>
      </c>
      <c r="H316" s="31">
        <v>0.343916721651428</v>
      </c>
      <c r="I316" s="31">
        <f t="shared" si="26"/>
        <v>0.57306097485507246</v>
      </c>
    </row>
    <row r="317" spans="2:9">
      <c r="B317" s="44">
        <v>288</v>
      </c>
      <c r="C317" s="31">
        <f t="shared" si="27"/>
        <v>0.23273421623610893</v>
      </c>
      <c r="D317" s="31">
        <f t="shared" si="28"/>
        <v>0.51652390191998754</v>
      </c>
      <c r="E317" s="31">
        <v>0.23241476304130398</v>
      </c>
      <c r="F317" s="31">
        <v>0.51717571144677499</v>
      </c>
      <c r="G317" s="31">
        <v>0.14672552892197535</v>
      </c>
      <c r="H317" s="31">
        <v>0.343916721651428</v>
      </c>
      <c r="I317" s="31">
        <f t="shared" si="26"/>
        <v>0.57336901730911771</v>
      </c>
    </row>
    <row r="318" spans="2:9">
      <c r="B318" s="44">
        <v>289</v>
      </c>
      <c r="C318" s="31">
        <f t="shared" si="27"/>
        <v>0.23241476304130398</v>
      </c>
      <c r="D318" s="31">
        <f t="shared" si="28"/>
        <v>0.51717571144677499</v>
      </c>
      <c r="E318" s="31">
        <v>0.23209643573368469</v>
      </c>
      <c r="F318" s="31">
        <v>0.51782522367560857</v>
      </c>
      <c r="G318" s="31">
        <v>0.14662033342829403</v>
      </c>
      <c r="H318" s="31">
        <v>0.343916721651428</v>
      </c>
      <c r="I318" s="31">
        <f t="shared" si="26"/>
        <v>0.57367489221155399</v>
      </c>
    </row>
    <row r="319" spans="2:9">
      <c r="B319" s="44">
        <v>290</v>
      </c>
      <c r="C319" s="31">
        <f t="shared" si="27"/>
        <v>0.23209643573368469</v>
      </c>
      <c r="D319" s="31">
        <f t="shared" si="28"/>
        <v>0.51782522367560857</v>
      </c>
      <c r="E319" s="31">
        <v>0.23177923034623402</v>
      </c>
      <c r="F319" s="31">
        <v>0.51847244670382875</v>
      </c>
      <c r="G319" s="31">
        <v>0.14651587814641984</v>
      </c>
      <c r="H319" s="31">
        <v>0.343916721651428</v>
      </c>
      <c r="I319" s="31">
        <f t="shared" si="26"/>
        <v>0.5739786148144348</v>
      </c>
    </row>
    <row r="320" spans="2:9">
      <c r="B320" s="44">
        <v>291</v>
      </c>
      <c r="C320" s="31">
        <f t="shared" si="27"/>
        <v>0.23177923034623402</v>
      </c>
      <c r="D320" s="31">
        <f t="shared" si="28"/>
        <v>0.51847244670382875</v>
      </c>
      <c r="E320" s="31">
        <v>0.23146314292584644</v>
      </c>
      <c r="F320" s="31">
        <v>0.5191173886002024</v>
      </c>
      <c r="G320" s="31">
        <v>0.1464121578678263</v>
      </c>
      <c r="H320" s="31">
        <v>0.343916721651428</v>
      </c>
      <c r="I320" s="31">
        <f t="shared" si="26"/>
        <v>0.57428020026249171</v>
      </c>
    </row>
    <row r="321" spans="2:9">
      <c r="B321" s="44">
        <v>292</v>
      </c>
      <c r="C321" s="31">
        <f t="shared" si="27"/>
        <v>0.23146314292584644</v>
      </c>
      <c r="D321" s="31">
        <f t="shared" si="28"/>
        <v>0.5191173886002024</v>
      </c>
      <c r="E321" s="31">
        <v>0.23114816953328304</v>
      </c>
      <c r="F321" s="31">
        <v>0.51976005740502618</v>
      </c>
      <c r="G321" s="31">
        <v>0.14630916742063682</v>
      </c>
      <c r="H321" s="31">
        <v>0.343916721651428</v>
      </c>
      <c r="I321" s="31">
        <f t="shared" si="26"/>
        <v>0.57457966359389046</v>
      </c>
    </row>
    <row r="322" spans="2:9">
      <c r="B322" s="44">
        <v>293</v>
      </c>
      <c r="C322" s="31">
        <f t="shared" si="27"/>
        <v>0.23114816953328304</v>
      </c>
      <c r="D322" s="31">
        <f t="shared" si="28"/>
        <v>0.51976005740502618</v>
      </c>
      <c r="E322" s="31">
        <v>0.23083430624312684</v>
      </c>
      <c r="F322" s="31">
        <v>0.52040046113022842</v>
      </c>
      <c r="G322" s="31">
        <v>0.14620690166936698</v>
      </c>
      <c r="H322" s="31">
        <v>0.343916721651428</v>
      </c>
      <c r="I322" s="31">
        <f t="shared" si="26"/>
        <v>0.57487701974097982</v>
      </c>
    </row>
    <row r="323" spans="2:9">
      <c r="B323" s="44">
        <v>294</v>
      </c>
      <c r="C323" s="31">
        <f t="shared" si="27"/>
        <v>0.23083430624312684</v>
      </c>
      <c r="D323" s="31">
        <f t="shared" si="28"/>
        <v>0.52040046113022842</v>
      </c>
      <c r="E323" s="31">
        <v>0.23052154914373774</v>
      </c>
      <c r="F323" s="31">
        <v>0.52103860775947097</v>
      </c>
      <c r="G323" s="31">
        <v>0.14610535551466827</v>
      </c>
      <c r="H323" s="31">
        <v>0.343916721651428</v>
      </c>
      <c r="I323" s="31">
        <f t="shared" si="26"/>
        <v>0.57517228353103655</v>
      </c>
    </row>
    <row r="324" spans="2:9">
      <c r="B324" s="44">
        <v>295</v>
      </c>
      <c r="C324" s="31">
        <f t="shared" si="27"/>
        <v>0.23052154914373774</v>
      </c>
      <c r="D324" s="31">
        <f t="shared" si="28"/>
        <v>0.52103860775947097</v>
      </c>
      <c r="E324" s="31">
        <v>0.23020989433720757</v>
      </c>
      <c r="F324" s="31">
        <v>0.52167450524825099</v>
      </c>
      <c r="G324" s="31">
        <v>0.14600452389307411</v>
      </c>
      <c r="H324" s="31">
        <v>0.343916721651428</v>
      </c>
      <c r="I324" s="31">
        <f t="shared" si="26"/>
        <v>0.57546546968700474</v>
      </c>
    </row>
    <row r="325" spans="2:9">
      <c r="B325" s="44">
        <v>296</v>
      </c>
      <c r="C325" s="31">
        <f t="shared" si="27"/>
        <v>0.23020989433720757</v>
      </c>
      <c r="D325" s="31">
        <f t="shared" si="28"/>
        <v>0.52167450524825099</v>
      </c>
      <c r="E325" s="31">
        <v>0.22989933793931502</v>
      </c>
      <c r="F325" s="31">
        <v>0.52230816152400117</v>
      </c>
      <c r="G325" s="31">
        <v>0.14590440177674702</v>
      </c>
      <c r="H325" s="31">
        <v>0.343916721651428</v>
      </c>
      <c r="I325" s="31">
        <f t="shared" si="26"/>
        <v>0.57575659282823011</v>
      </c>
    </row>
    <row r="326" spans="2:9">
      <c r="B326" s="44">
        <v>297</v>
      </c>
      <c r="C326" s="31">
        <f t="shared" si="27"/>
        <v>0.22989933793931502</v>
      </c>
      <c r="D326" s="31">
        <f t="shared" si="28"/>
        <v>0.52230816152400117</v>
      </c>
      <c r="E326" s="31">
        <v>0.22958987607948056</v>
      </c>
      <c r="F326" s="31">
        <v>0.52293958448619093</v>
      </c>
      <c r="G326" s="31">
        <v>0.14580498417322807</v>
      </c>
      <c r="H326" s="31">
        <v>0.343916721651428</v>
      </c>
      <c r="I326" s="31">
        <f t="shared" si="26"/>
        <v>0.5760456674711889</v>
      </c>
    </row>
    <row r="327" spans="2:9">
      <c r="B327" s="44">
        <v>298</v>
      </c>
      <c r="C327" s="31">
        <f t="shared" si="27"/>
        <v>0.22958987607948056</v>
      </c>
      <c r="D327" s="31">
        <f t="shared" si="28"/>
        <v>0.52293958448619093</v>
      </c>
      <c r="E327" s="31">
        <v>0.2292815049007213</v>
      </c>
      <c r="F327" s="31">
        <v>0.52356878200642587</v>
      </c>
      <c r="G327" s="31">
        <v>0.14570626612518808</v>
      </c>
      <c r="H327" s="31">
        <v>0.343916721651428</v>
      </c>
      <c r="I327" s="31">
        <f t="shared" si="26"/>
        <v>0.5763327080302113</v>
      </c>
    </row>
    <row r="328" spans="2:9">
      <c r="B328" s="44">
        <v>299</v>
      </c>
      <c r="C328" s="31">
        <f t="shared" si="27"/>
        <v>0.2292815049007213</v>
      </c>
      <c r="D328" s="31">
        <f t="shared" si="28"/>
        <v>0.52356878200642587</v>
      </c>
      <c r="E328" s="31">
        <v>0.22897422055960576</v>
      </c>
      <c r="F328" s="31">
        <v>0.52419576192854744</v>
      </c>
      <c r="G328" s="31">
        <v>0.14560824271018014</v>
      </c>
      <c r="H328" s="31">
        <v>0.343916721651428</v>
      </c>
      <c r="I328" s="31">
        <f t="shared" si="26"/>
        <v>0.57661772881820106</v>
      </c>
    </row>
    <row r="329" spans="2:9">
      <c r="B329" s="44">
        <v>300</v>
      </c>
      <c r="C329" s="31">
        <f t="shared" si="27"/>
        <v>0.22897422055960576</v>
      </c>
      <c r="D329" s="31">
        <f t="shared" si="28"/>
        <v>0.52419576192854744</v>
      </c>
      <c r="E329" s="31">
        <v>0.22866801922620877</v>
      </c>
      <c r="F329" s="31">
        <v>0.52482053206873225</v>
      </c>
      <c r="G329" s="31">
        <v>0.14551090904039449</v>
      </c>
      <c r="H329" s="31">
        <v>0.343916721651428</v>
      </c>
      <c r="I329" s="31">
        <f t="shared" si="26"/>
        <v>0.57690074404734804</v>
      </c>
    </row>
    <row r="330" spans="2:9">
      <c r="B330" s="44">
        <v>301</v>
      </c>
      <c r="C330" s="31">
        <f t="shared" si="27"/>
        <v>0.22866801922620877</v>
      </c>
      <c r="D330" s="31">
        <f t="shared" si="28"/>
        <v>0.52482053206873225</v>
      </c>
      <c r="E330" s="31">
        <v>0.22836289708406632</v>
      </c>
      <c r="F330" s="31">
        <v>0.5254431002155906</v>
      </c>
      <c r="G330" s="31">
        <v>0.14541426026241436</v>
      </c>
      <c r="H330" s="31">
        <v>0.343916721651428</v>
      </c>
      <c r="I330" s="31">
        <f t="shared" si="26"/>
        <v>0.57718176782983832</v>
      </c>
    </row>
    <row r="331" spans="2:9">
      <c r="B331" s="44">
        <v>302</v>
      </c>
      <c r="C331" s="31">
        <f t="shared" si="27"/>
        <v>0.22836289708406632</v>
      </c>
      <c r="D331" s="31">
        <f t="shared" si="28"/>
        <v>0.5254431002155906</v>
      </c>
      <c r="E331" s="31">
        <v>0.22805885033013032</v>
      </c>
      <c r="F331" s="31">
        <v>0.52606347413026489</v>
      </c>
      <c r="G331" s="31">
        <v>0.14531829155697448</v>
      </c>
      <c r="H331" s="31">
        <v>0.343916721651428</v>
      </c>
      <c r="I331" s="31">
        <f t="shared" si="26"/>
        <v>0.57746081417855621</v>
      </c>
    </row>
    <row r="332" spans="2:9">
      <c r="B332" s="44">
        <v>303</v>
      </c>
      <c r="C332" s="31">
        <f t="shared" si="27"/>
        <v>0.22805885033013032</v>
      </c>
      <c r="D332" s="31">
        <f t="shared" si="28"/>
        <v>0.52606347413026489</v>
      </c>
      <c r="E332" s="31">
        <v>0.22775587517472354</v>
      </c>
      <c r="F332" s="31">
        <v>0.52668166154652729</v>
      </c>
      <c r="G332" s="31">
        <v>0.14522299813872039</v>
      </c>
      <c r="H332" s="31">
        <v>0.343916721651428</v>
      </c>
      <c r="I332" s="31">
        <f t="shared" si="26"/>
        <v>0.57773789700778455</v>
      </c>
    </row>
    <row r="333" spans="2:9">
      <c r="B333" s="44">
        <v>304</v>
      </c>
      <c r="C333" s="31">
        <f t="shared" si="27"/>
        <v>0.22775587517472354</v>
      </c>
      <c r="D333" s="31">
        <f t="shared" si="28"/>
        <v>0.52668166154652729</v>
      </c>
      <c r="E333" s="31">
        <v>0.22745396784149446</v>
      </c>
      <c r="F333" s="31">
        <v>0.52729767017087736</v>
      </c>
      <c r="G333" s="31">
        <v>0.14512837525596994</v>
      </c>
      <c r="H333" s="31">
        <v>0.343916721651428</v>
      </c>
      <c r="I333" s="31">
        <f t="shared" si="26"/>
        <v>0.57801303013389738</v>
      </c>
    </row>
    <row r="334" spans="2:9">
      <c r="B334" s="44">
        <v>305</v>
      </c>
      <c r="C334" s="31">
        <f t="shared" si="27"/>
        <v>0.22745396784149446</v>
      </c>
      <c r="D334" s="31">
        <f t="shared" si="28"/>
        <v>0.52729767017087736</v>
      </c>
      <c r="E334" s="31">
        <v>0.22715312456737219</v>
      </c>
      <c r="F334" s="31">
        <v>0.52791150768263895</v>
      </c>
      <c r="G334" s="31">
        <v>0.14503441819047633</v>
      </c>
      <c r="H334" s="31">
        <v>0.343916721651428</v>
      </c>
      <c r="I334" s="31">
        <f t="shared" si="26"/>
        <v>0.57828622727604984</v>
      </c>
    </row>
    <row r="335" spans="2:9">
      <c r="B335" s="44">
        <v>306</v>
      </c>
      <c r="C335" s="31">
        <f t="shared" si="27"/>
        <v>0.22715312456737219</v>
      </c>
      <c r="D335" s="31">
        <f t="shared" si="28"/>
        <v>0.52791150768263895</v>
      </c>
      <c r="E335" s="31">
        <v>0.22685334160252146</v>
      </c>
      <c r="F335" s="31">
        <v>0.5285231817340571</v>
      </c>
      <c r="G335" s="31">
        <v>0.14494112225719297</v>
      </c>
      <c r="H335" s="31">
        <v>0.343916721651428</v>
      </c>
      <c r="I335" s="31">
        <f t="shared" si="26"/>
        <v>0.57855750205686129</v>
      </c>
    </row>
    <row r="336" spans="2:9">
      <c r="B336" s="44">
        <v>307</v>
      </c>
      <c r="C336" s="31">
        <f t="shared" si="27"/>
        <v>0.22685334160252146</v>
      </c>
      <c r="D336" s="31">
        <f t="shared" si="28"/>
        <v>0.5285231817340571</v>
      </c>
      <c r="E336" s="31">
        <v>0.22655461521029763</v>
      </c>
      <c r="F336" s="31">
        <v>0.52913269995039403</v>
      </c>
      <c r="G336" s="31">
        <v>0.14484848280403967</v>
      </c>
      <c r="H336" s="31">
        <v>0.343916721651428</v>
      </c>
      <c r="I336" s="31">
        <f t="shared" si="26"/>
        <v>0.57882686800309513</v>
      </c>
    </row>
    <row r="337" spans="2:9">
      <c r="B337" s="44">
        <v>308</v>
      </c>
      <c r="C337" s="31">
        <f t="shared" si="27"/>
        <v>0.22655461521029763</v>
      </c>
      <c r="D337" s="31">
        <f t="shared" si="28"/>
        <v>0.52913269995039403</v>
      </c>
      <c r="E337" s="31">
        <v>0.22625694166720176</v>
      </c>
      <c r="F337" s="31">
        <v>0.52974006993002509</v>
      </c>
      <c r="G337" s="31">
        <v>0.14475649521167083</v>
      </c>
      <c r="H337" s="31">
        <v>0.343916721651428</v>
      </c>
      <c r="I337" s="31">
        <f t="shared" si="26"/>
        <v>0.57909433854633341</v>
      </c>
    </row>
    <row r="338" spans="2:9">
      <c r="B338" s="44">
        <v>309</v>
      </c>
      <c r="C338" s="31">
        <f t="shared" si="27"/>
        <v>0.22625694166720176</v>
      </c>
      <c r="D338" s="31">
        <f t="shared" si="28"/>
        <v>0.52974006993002509</v>
      </c>
      <c r="E338" s="31">
        <v>0.22596031726283575</v>
      </c>
      <c r="F338" s="31">
        <v>0.53034529924453433</v>
      </c>
      <c r="G338" s="31">
        <v>0.144665154893245</v>
      </c>
      <c r="H338" s="31">
        <v>0.343916721651428</v>
      </c>
      <c r="I338" s="31">
        <f t="shared" si="26"/>
        <v>0.57935992702364636</v>
      </c>
    </row>
    <row r="339" spans="2:9">
      <c r="B339" s="44">
        <v>310</v>
      </c>
      <c r="C339" s="31">
        <f t="shared" si="27"/>
        <v>0.22596031726283575</v>
      </c>
      <c r="D339" s="31">
        <f t="shared" si="28"/>
        <v>0.53034529924453433</v>
      </c>
      <c r="E339" s="31">
        <v>0.22566473829985756</v>
      </c>
      <c r="F339" s="31">
        <v>0.53094839543880956</v>
      </c>
      <c r="G339" s="31">
        <v>0.14457445729419624</v>
      </c>
      <c r="H339" s="31">
        <v>0.343916721651428</v>
      </c>
      <c r="I339" s="31">
        <f t="shared" si="26"/>
        <v>0.57962364667825694</v>
      </c>
    </row>
    <row r="340" spans="2:9">
      <c r="B340" s="44">
        <v>311</v>
      </c>
      <c r="C340" s="31">
        <f t="shared" si="27"/>
        <v>0.22566473829985756</v>
      </c>
      <c r="D340" s="31">
        <f t="shared" si="28"/>
        <v>0.53094839543880956</v>
      </c>
      <c r="E340" s="31">
        <v>0.22537020109393646</v>
      </c>
      <c r="F340" s="31">
        <v>0.531549366031137</v>
      </c>
      <c r="G340" s="31">
        <v>0.14448439789200687</v>
      </c>
      <c r="H340" s="31">
        <v>0.343916721651428</v>
      </c>
      <c r="I340" s="31">
        <f t="shared" si="26"/>
        <v>0.57988551066020277</v>
      </c>
    </row>
    <row r="341" spans="2:9">
      <c r="B341" s="44">
        <v>312</v>
      </c>
      <c r="C341" s="31">
        <f t="shared" si="27"/>
        <v>0.22537020109393646</v>
      </c>
      <c r="D341" s="31">
        <f t="shared" si="28"/>
        <v>0.531549366031137</v>
      </c>
      <c r="E341" s="31">
        <v>0.22507670197370841</v>
      </c>
      <c r="F341" s="31">
        <v>0.53214821851329563</v>
      </c>
      <c r="G341" s="31">
        <v>0.14439497219598227</v>
      </c>
      <c r="H341" s="31">
        <v>0.343916721651428</v>
      </c>
      <c r="I341" s="31">
        <f t="shared" si="26"/>
        <v>0.58014553202698949</v>
      </c>
    </row>
    <row r="342" spans="2:9">
      <c r="B342" s="44">
        <v>313</v>
      </c>
      <c r="C342" s="31">
        <f t="shared" si="27"/>
        <v>0.22507670197370841</v>
      </c>
      <c r="D342" s="31">
        <f t="shared" si="28"/>
        <v>0.53214821851329563</v>
      </c>
      <c r="E342" s="31">
        <v>0.22478423728073146</v>
      </c>
      <c r="F342" s="31">
        <v>0.53274496035065144</v>
      </c>
      <c r="G342" s="31">
        <v>0.14430617574702656</v>
      </c>
      <c r="H342" s="31">
        <v>0.343916721651428</v>
      </c>
      <c r="I342" s="31">
        <f t="shared" si="26"/>
        <v>0.58040372374424387</v>
      </c>
    </row>
    <row r="343" spans="2:9">
      <c r="B343" s="44">
        <v>314</v>
      </c>
      <c r="C343" s="31">
        <f t="shared" si="27"/>
        <v>0.22478423728073146</v>
      </c>
      <c r="D343" s="31">
        <f t="shared" si="28"/>
        <v>0.53274496035065144</v>
      </c>
      <c r="E343" s="31">
        <v>0.22449280336944138</v>
      </c>
      <c r="F343" s="31">
        <v>0.53333959898225058</v>
      </c>
      <c r="G343" s="31">
        <v>0.1442180041174205</v>
      </c>
      <c r="H343" s="31">
        <v>0.343916721651428</v>
      </c>
      <c r="I343" s="31">
        <f t="shared" si="26"/>
        <v>0.5806600986863597</v>
      </c>
    </row>
    <row r="344" spans="2:9">
      <c r="B344" s="44">
        <v>315</v>
      </c>
      <c r="C344" s="31">
        <f t="shared" si="27"/>
        <v>0.22449280336944138</v>
      </c>
      <c r="D344" s="31">
        <f t="shared" si="28"/>
        <v>0.53333959898225058</v>
      </c>
      <c r="E344" s="31">
        <v>0.22420239660710717</v>
      </c>
      <c r="F344" s="31">
        <v>0.53393214182091298</v>
      </c>
      <c r="G344" s="31">
        <v>0.14413045291060073</v>
      </c>
      <c r="H344" s="31">
        <v>0.343916721651428</v>
      </c>
      <c r="I344" s="31">
        <f t="shared" si="26"/>
        <v>0.58091466963713922</v>
      </c>
    </row>
    <row r="345" spans="2:9">
      <c r="B345" s="44">
        <v>316</v>
      </c>
      <c r="C345" s="31">
        <f t="shared" si="27"/>
        <v>0.22420239660710717</v>
      </c>
      <c r="D345" s="31">
        <f t="shared" si="28"/>
        <v>0.53393214182091298</v>
      </c>
      <c r="E345" s="31">
        <v>0.22391301337378677</v>
      </c>
      <c r="F345" s="31">
        <v>0.5345225962533251</v>
      </c>
      <c r="G345" s="31">
        <v>0.14404351776094032</v>
      </c>
      <c r="H345" s="31">
        <v>0.343916721651428</v>
      </c>
      <c r="I345" s="31">
        <f t="shared" si="26"/>
        <v>0.5811674492904314</v>
      </c>
    </row>
    <row r="346" spans="2:9">
      <c r="B346" s="44">
        <v>317</v>
      </c>
      <c r="C346" s="31">
        <f t="shared" si="27"/>
        <v>0.22391301337378677</v>
      </c>
      <c r="D346" s="31">
        <f t="shared" si="28"/>
        <v>0.5345225962533251</v>
      </c>
      <c r="E346" s="31">
        <v>0.22362465006228302</v>
      </c>
      <c r="F346" s="31">
        <v>0.53511096964013261</v>
      </c>
      <c r="G346" s="31">
        <v>0.14395719433353132</v>
      </c>
      <c r="H346" s="31">
        <v>0.343916721651428</v>
      </c>
      <c r="I346" s="31">
        <f t="shared" si="26"/>
        <v>0.58141845025076411</v>
      </c>
    </row>
    <row r="347" spans="2:9">
      <c r="B347" s="44">
        <v>318</v>
      </c>
      <c r="C347" s="31">
        <f t="shared" si="27"/>
        <v>0.22362465006228302</v>
      </c>
      <c r="D347" s="31">
        <f t="shared" si="28"/>
        <v>0.53511096964013261</v>
      </c>
      <c r="E347" s="31">
        <v>0.2233373030780994</v>
      </c>
      <c r="F347" s="31">
        <v>0.53569726931603245</v>
      </c>
      <c r="G347" s="31">
        <v>0.14387147832396849</v>
      </c>
      <c r="H347" s="31">
        <v>0.343916721651428</v>
      </c>
      <c r="I347" s="31">
        <f t="shared" si="26"/>
        <v>0.58166768503397337</v>
      </c>
    </row>
    <row r="348" spans="2:9">
      <c r="B348" s="44">
        <v>319</v>
      </c>
      <c r="C348" s="31">
        <f t="shared" si="27"/>
        <v>0.2233373030780994</v>
      </c>
      <c r="D348" s="31">
        <f t="shared" si="28"/>
        <v>0.53569726931603245</v>
      </c>
      <c r="E348" s="31">
        <v>0.22305096883939612</v>
      </c>
      <c r="F348" s="31">
        <v>0.53628150258986462</v>
      </c>
      <c r="G348" s="31">
        <v>0.14378636545813478</v>
      </c>
      <c r="H348" s="31">
        <v>0.343916721651428</v>
      </c>
      <c r="I348" s="31">
        <f t="shared" si="26"/>
        <v>0.58191516606782656</v>
      </c>
    </row>
    <row r="349" spans="2:9">
      <c r="B349" s="44">
        <v>320</v>
      </c>
      <c r="C349" s="31">
        <f t="shared" si="27"/>
        <v>0.22305096883939612</v>
      </c>
      <c r="D349" s="31">
        <f t="shared" si="28"/>
        <v>0.53628150258986462</v>
      </c>
      <c r="E349" s="31">
        <v>0.22276564377694627</v>
      </c>
      <c r="F349" s="31">
        <v>0.53686367674470381</v>
      </c>
      <c r="G349" s="31">
        <v>0.143701851491988</v>
      </c>
      <c r="H349" s="31">
        <v>0.343916721651428</v>
      </c>
      <c r="I349" s="31">
        <f t="shared" si="26"/>
        <v>0.58216090569264323</v>
      </c>
    </row>
    <row r="350" spans="2:9">
      <c r="B350" s="44">
        <v>321</v>
      </c>
      <c r="C350" s="31">
        <f t="shared" si="27"/>
        <v>0.22276564377694627</v>
      </c>
      <c r="D350" s="31">
        <f t="shared" si="28"/>
        <v>0.53686367674470381</v>
      </c>
      <c r="E350" s="31">
        <v>0.22248132433409204</v>
      </c>
      <c r="F350" s="31">
        <v>0.53744379903795048</v>
      </c>
      <c r="G350" s="31">
        <v>0.14361793221134928</v>
      </c>
      <c r="H350" s="31">
        <v>0.343916721651428</v>
      </c>
      <c r="I350" s="31">
        <f t="shared" ref="I350:I413" si="29">IFERROR((H350-G350)/H350,"")</f>
        <v>0.58240491616190959</v>
      </c>
    </row>
    <row r="351" spans="2:9">
      <c r="B351" s="44">
        <v>322</v>
      </c>
      <c r="C351" s="31">
        <f t="shared" si="27"/>
        <v>0.22248132433409204</v>
      </c>
      <c r="D351" s="31">
        <f t="shared" si="28"/>
        <v>0.53744379903795048</v>
      </c>
      <c r="E351" s="31">
        <v>0.222198006966701</v>
      </c>
      <c r="F351" s="31">
        <v>0.53802187670142154</v>
      </c>
      <c r="G351" s="31">
        <v>0.14353460343169308</v>
      </c>
      <c r="H351" s="31">
        <v>0.343916721651428</v>
      </c>
      <c r="I351" s="31">
        <f t="shared" si="29"/>
        <v>0.58264720964288974</v>
      </c>
    </row>
    <row r="352" spans="2:9">
      <c r="B352" s="44">
        <v>323</v>
      </c>
      <c r="C352" s="31">
        <f t="shared" si="27"/>
        <v>0.222198006966701</v>
      </c>
      <c r="D352" s="31">
        <f t="shared" si="28"/>
        <v>0.53802187670142154</v>
      </c>
      <c r="E352" s="31">
        <v>0.22191568814312268</v>
      </c>
      <c r="F352" s="31">
        <v>0.53859791694144121</v>
      </c>
      <c r="G352" s="31">
        <v>0.14345186099793841</v>
      </c>
      <c r="H352" s="31">
        <v>0.343916721651428</v>
      </c>
      <c r="I352" s="31">
        <f t="shared" si="29"/>
        <v>0.58288779821723224</v>
      </c>
    </row>
    <row r="353" spans="2:9">
      <c r="B353" s="44">
        <v>324</v>
      </c>
      <c r="C353" s="31">
        <f t="shared" si="27"/>
        <v>0.22191568814312268</v>
      </c>
      <c r="D353" s="31">
        <f t="shared" si="28"/>
        <v>0.53859791694144121</v>
      </c>
      <c r="E353" s="31">
        <v>0.22163436434414505</v>
      </c>
      <c r="F353" s="31">
        <v>0.53917192693893068</v>
      </c>
      <c r="G353" s="31">
        <v>0.14336970078424163</v>
      </c>
      <c r="H353" s="31">
        <v>0.343916721651428</v>
      </c>
      <c r="I353" s="31">
        <f t="shared" si="29"/>
        <v>0.5831266938815729</v>
      </c>
    </row>
    <row r="354" spans="2:9">
      <c r="B354" s="44">
        <v>325</v>
      </c>
      <c r="C354" s="31">
        <f t="shared" si="27"/>
        <v>0.22163436434414505</v>
      </c>
      <c r="D354" s="31">
        <f t="shared" si="28"/>
        <v>0.53917192693893068</v>
      </c>
      <c r="E354" s="31">
        <v>0.22135403206295126</v>
      </c>
      <c r="F354" s="31">
        <v>0.53974391384949827</v>
      </c>
      <c r="G354" s="31">
        <v>0.14328811869379068</v>
      </c>
      <c r="H354" s="31">
        <v>0.343916721651428</v>
      </c>
      <c r="I354" s="31">
        <f t="shared" si="29"/>
        <v>0.58336390854813291</v>
      </c>
    </row>
    <row r="355" spans="2:9">
      <c r="B355" s="44">
        <v>326</v>
      </c>
      <c r="C355" s="31">
        <f t="shared" si="27"/>
        <v>0.22135403206295126</v>
      </c>
      <c r="D355" s="31">
        <f t="shared" si="28"/>
        <v>0.53974391384949827</v>
      </c>
      <c r="E355" s="31">
        <v>0.22107468780507644</v>
      </c>
      <c r="F355" s="31">
        <v>0.5403138848035286</v>
      </c>
      <c r="G355" s="31">
        <v>0.14320711065860089</v>
      </c>
      <c r="H355" s="31">
        <v>0.343916721651428</v>
      </c>
      <c r="I355" s="31">
        <f t="shared" si="29"/>
        <v>0.58359945404531255</v>
      </c>
    </row>
    <row r="356" spans="2:9">
      <c r="B356" s="44">
        <v>327</v>
      </c>
      <c r="C356" s="31">
        <f t="shared" si="27"/>
        <v>0.22107468780507644</v>
      </c>
      <c r="D356" s="31">
        <f t="shared" si="28"/>
        <v>0.5403138848035286</v>
      </c>
      <c r="E356" s="31">
        <v>0.22079632808836469</v>
      </c>
      <c r="F356" s="31">
        <v>0.54088184690627183</v>
      </c>
      <c r="G356" s="31">
        <v>0.14312667263931228</v>
      </c>
      <c r="H356" s="31">
        <v>0.343916721651428</v>
      </c>
      <c r="I356" s="31">
        <f t="shared" si="29"/>
        <v>0.58383334211828086</v>
      </c>
    </row>
    <row r="357" spans="2:9">
      <c r="B357" s="44">
        <v>328</v>
      </c>
      <c r="C357" s="31">
        <f t="shared" si="27"/>
        <v>0.22079632808836469</v>
      </c>
      <c r="D357" s="31">
        <f t="shared" si="28"/>
        <v>0.54088184690627183</v>
      </c>
      <c r="E357" s="31">
        <v>0.22051894944292605</v>
      </c>
      <c r="F357" s="31">
        <v>0.54144780723793262</v>
      </c>
      <c r="G357" s="31">
        <v>0.14304680062498767</v>
      </c>
      <c r="H357" s="31">
        <v>0.343916721651428</v>
      </c>
      <c r="I357" s="31">
        <f t="shared" si="29"/>
        <v>0.58406558442956213</v>
      </c>
    </row>
    <row r="358" spans="2:9">
      <c r="B358" s="44">
        <v>329</v>
      </c>
      <c r="C358" s="31">
        <f t="shared" si="27"/>
        <v>0.22051894944292605</v>
      </c>
      <c r="D358" s="31">
        <f t="shared" si="28"/>
        <v>0.54144780723793262</v>
      </c>
      <c r="E358" s="31">
        <v>0.22024254841109372</v>
      </c>
      <c r="F358" s="31">
        <v>0.54201177285375834</v>
      </c>
      <c r="G358" s="31">
        <v>0.14296749063291322</v>
      </c>
      <c r="H358" s="31">
        <v>0.343916721651428</v>
      </c>
      <c r="I358" s="31">
        <f t="shared" si="29"/>
        <v>0.5842961925596164</v>
      </c>
    </row>
    <row r="359" spans="2:9">
      <c r="B359" s="44">
        <v>330</v>
      </c>
      <c r="C359" s="31">
        <f t="shared" si="27"/>
        <v>0.22024254841109372</v>
      </c>
      <c r="D359" s="31">
        <f t="shared" si="28"/>
        <v>0.54201177285375834</v>
      </c>
      <c r="E359" s="31">
        <v>0.21996712154738143</v>
      </c>
      <c r="F359" s="31">
        <v>0.5425737507841274</v>
      </c>
      <c r="G359" s="31">
        <v>0.14288873870839958</v>
      </c>
      <c r="H359" s="31">
        <v>0.343916721651428</v>
      </c>
      <c r="I359" s="31">
        <f t="shared" si="29"/>
        <v>0.58452517800741755</v>
      </c>
    </row>
    <row r="360" spans="2:9">
      <c r="B360" s="44">
        <v>331</v>
      </c>
      <c r="C360" s="31">
        <f t="shared" si="27"/>
        <v>0.21996712154738143</v>
      </c>
      <c r="D360" s="31">
        <f t="shared" si="28"/>
        <v>0.5425737507841274</v>
      </c>
      <c r="E360" s="31">
        <v>0.21969266541844079</v>
      </c>
      <c r="F360" s="31">
        <v>0.5431337480346371</v>
      </c>
      <c r="G360" s="31">
        <v>0.14281054092458445</v>
      </c>
      <c r="H360" s="31">
        <v>0.343916721651428</v>
      </c>
      <c r="I360" s="31">
        <f t="shared" si="29"/>
        <v>0.58475255219102695</v>
      </c>
    </row>
    <row r="361" spans="2:9">
      <c r="B361" s="44">
        <v>332</v>
      </c>
      <c r="C361" s="31">
        <f t="shared" si="27"/>
        <v>0.21969266541844079</v>
      </c>
      <c r="D361" s="31">
        <f t="shared" si="28"/>
        <v>0.5431337480346371</v>
      </c>
      <c r="E361" s="31">
        <v>0.21941917660301891</v>
      </c>
      <c r="F361" s="31">
        <v>0.54369177158619098</v>
      </c>
      <c r="G361" s="31">
        <v>0.14273289338223738</v>
      </c>
      <c r="H361" s="31">
        <v>0.343916721651428</v>
      </c>
      <c r="I361" s="31">
        <f t="shared" si="29"/>
        <v>0.58497832644816172</v>
      </c>
    </row>
    <row r="362" spans="2:9">
      <c r="B362" s="44">
        <v>333</v>
      </c>
      <c r="C362" s="31">
        <f t="shared" si="27"/>
        <v>0.21941917660301891</v>
      </c>
      <c r="D362" s="31">
        <f t="shared" si="28"/>
        <v>0.54369177158619098</v>
      </c>
      <c r="E362" s="31">
        <v>0.21914665169191605</v>
      </c>
      <c r="F362" s="31">
        <v>0.54424782839508623</v>
      </c>
      <c r="G362" s="31">
        <v>0.14265579220956481</v>
      </c>
      <c r="H362" s="31">
        <v>0.343916721651428</v>
      </c>
      <c r="I362" s="31">
        <f t="shared" si="29"/>
        <v>0.58520251203676099</v>
      </c>
    </row>
    <row r="363" spans="2:9">
      <c r="B363" s="44">
        <v>334</v>
      </c>
      <c r="C363" s="31">
        <f t="shared" si="27"/>
        <v>0.21914665169191605</v>
      </c>
      <c r="D363" s="31">
        <f t="shared" si="28"/>
        <v>0.54424782839508623</v>
      </c>
      <c r="E363" s="31">
        <v>0.2188750872879435</v>
      </c>
      <c r="F363" s="31">
        <v>0.54480192539310024</v>
      </c>
      <c r="G363" s="31">
        <v>0.14257923356201721</v>
      </c>
      <c r="H363" s="31">
        <v>0.343916721651428</v>
      </c>
      <c r="I363" s="31">
        <f t="shared" si="29"/>
        <v>0.58542512013554726</v>
      </c>
    </row>
    <row r="364" spans="2:9">
      <c r="B364" s="44">
        <v>335</v>
      </c>
      <c r="C364" s="31">
        <f t="shared" si="27"/>
        <v>0.2188750872879435</v>
      </c>
      <c r="D364" s="31">
        <f t="shared" si="28"/>
        <v>0.54480192539310024</v>
      </c>
      <c r="E364" s="31">
        <v>0.21860448000588148</v>
      </c>
      <c r="F364" s="31">
        <v>0.54535406948757759</v>
      </c>
      <c r="G364" s="31">
        <v>0.1425032136220975</v>
      </c>
      <c r="H364" s="31">
        <v>0.343916721651428</v>
      </c>
      <c r="I364" s="31">
        <f t="shared" si="29"/>
        <v>0.58564616184458274</v>
      </c>
    </row>
    <row r="365" spans="2:9">
      <c r="B365" s="44">
        <v>336</v>
      </c>
      <c r="C365" s="31">
        <f t="shared" si="27"/>
        <v>0.21860448000588148</v>
      </c>
      <c r="D365" s="31">
        <f t="shared" si="28"/>
        <v>0.54535406948757759</v>
      </c>
      <c r="E365" s="31">
        <v>0.21833482647243724</v>
      </c>
      <c r="F365" s="31">
        <v>0.54590426756151589</v>
      </c>
      <c r="G365" s="31">
        <v>0.14242772859917013</v>
      </c>
      <c r="H365" s="31">
        <v>0.343916721651428</v>
      </c>
      <c r="I365" s="31">
        <f t="shared" si="29"/>
        <v>0.58586564818582509</v>
      </c>
    </row>
    <row r="366" spans="2:9">
      <c r="B366" s="44">
        <v>337</v>
      </c>
      <c r="C366" s="31">
        <f t="shared" si="27"/>
        <v>0.21833482647243724</v>
      </c>
      <c r="D366" s="31">
        <f t="shared" si="28"/>
        <v>0.54590426756151589</v>
      </c>
      <c r="E366" s="31">
        <v>0.21806612332620329</v>
      </c>
      <c r="F366" s="31">
        <v>0.54645252647365183</v>
      </c>
      <c r="G366" s="31">
        <v>0.1423527747292731</v>
      </c>
      <c r="H366" s="31">
        <v>0.343916721651428</v>
      </c>
      <c r="I366" s="31">
        <f t="shared" si="29"/>
        <v>0.58608359010367406</v>
      </c>
    </row>
    <row r="367" spans="2:9">
      <c r="B367" s="44">
        <v>338</v>
      </c>
      <c r="C367" s="31">
        <f t="shared" si="27"/>
        <v>0.21806612332620329</v>
      </c>
      <c r="D367" s="31">
        <f t="shared" si="28"/>
        <v>0.54645252647365183</v>
      </c>
      <c r="E367" s="31">
        <v>0.21779836721761572</v>
      </c>
      <c r="F367" s="31">
        <v>0.54699885305854712</v>
      </c>
      <c r="G367" s="31">
        <v>0.14227834827492919</v>
      </c>
      <c r="H367" s="31">
        <v>0.343916721651428</v>
      </c>
      <c r="I367" s="31">
        <f t="shared" si="29"/>
        <v>0.58629999846551972</v>
      </c>
    </row>
    <row r="368" spans="2:9">
      <c r="B368" s="44">
        <v>339</v>
      </c>
      <c r="C368" s="31">
        <f t="shared" si="27"/>
        <v>0.21779836721761572</v>
      </c>
      <c r="D368" s="31">
        <f t="shared" si="28"/>
        <v>0.54699885305854712</v>
      </c>
      <c r="E368" s="31">
        <v>0.2175315548089127</v>
      </c>
      <c r="F368" s="31">
        <v>0.54754325412667326</v>
      </c>
      <c r="G368" s="31">
        <v>0.14220444552496028</v>
      </c>
      <c r="H368" s="31">
        <v>0.343916721651428</v>
      </c>
      <c r="I368" s="31">
        <f t="shared" si="29"/>
        <v>0.58651488406228292</v>
      </c>
    </row>
    <row r="369" spans="2:9">
      <c r="B369" s="44">
        <v>340</v>
      </c>
      <c r="C369" s="31">
        <f t="shared" si="27"/>
        <v>0.2175315548089127</v>
      </c>
      <c r="D369" s="31">
        <f t="shared" si="28"/>
        <v>0.54754325412667326</v>
      </c>
      <c r="E369" s="31">
        <v>0.21726568277409306</v>
      </c>
      <c r="F369" s="31">
        <v>0.5480857364644971</v>
      </c>
      <c r="G369" s="31">
        <v>0.14213106279430196</v>
      </c>
      <c r="H369" s="31">
        <v>0.343916721651428</v>
      </c>
      <c r="I369" s="31">
        <f t="shared" si="29"/>
        <v>0.5867282576089542</v>
      </c>
    </row>
    <row r="370" spans="2:9">
      <c r="B370" s="44">
        <v>341</v>
      </c>
      <c r="C370" s="31">
        <f t="shared" si="27"/>
        <v>0.21726568277409306</v>
      </c>
      <c r="D370" s="31">
        <f t="shared" si="28"/>
        <v>0.5480857364644971</v>
      </c>
      <c r="E370" s="31">
        <v>0.21700074779887507</v>
      </c>
      <c r="F370" s="31">
        <v>0.54862630683456493</v>
      </c>
      <c r="G370" s="31">
        <v>0.14205819642382012</v>
      </c>
      <c r="H370" s="31">
        <v>0.343916721651428</v>
      </c>
      <c r="I370" s="31">
        <f t="shared" si="29"/>
        <v>0.58694012974512699</v>
      </c>
    </row>
    <row r="371" spans="2:9">
      <c r="B371" s="44">
        <v>342</v>
      </c>
      <c r="C371" s="31">
        <f t="shared" si="27"/>
        <v>0.21700074779887507</v>
      </c>
      <c r="D371" s="31">
        <f t="shared" si="28"/>
        <v>0.54862630683456493</v>
      </c>
      <c r="E371" s="31">
        <v>0.21673674658065534</v>
      </c>
      <c r="F371" s="31">
        <v>0.54916497197558756</v>
      </c>
      <c r="G371" s="31">
        <v>0.14198584278012805</v>
      </c>
      <c r="H371" s="31">
        <v>0.343916721651428</v>
      </c>
      <c r="I371" s="31">
        <f t="shared" si="29"/>
        <v>0.58715051103552962</v>
      </c>
    </row>
    <row r="372" spans="2:9">
      <c r="B372" s="44">
        <v>343</v>
      </c>
      <c r="C372" s="31">
        <f t="shared" si="27"/>
        <v>0.21673674658065534</v>
      </c>
      <c r="D372" s="31">
        <f t="shared" si="28"/>
        <v>0.54916497197558756</v>
      </c>
      <c r="E372" s="31">
        <v>0.21647367582846774</v>
      </c>
      <c r="F372" s="31">
        <v>0.5497017386025238</v>
      </c>
      <c r="G372" s="31">
        <v>0.14191399825540554</v>
      </c>
      <c r="H372" s="31">
        <v>0.343916721651428</v>
      </c>
      <c r="I372" s="31">
        <f t="shared" si="29"/>
        <v>0.58735941197055108</v>
      </c>
    </row>
    <row r="373" spans="2:9">
      <c r="B373" s="44">
        <v>344</v>
      </c>
      <c r="C373" s="31">
        <f t="shared" si="27"/>
        <v>0.21647367582846774</v>
      </c>
      <c r="D373" s="31">
        <f t="shared" si="28"/>
        <v>0.5497017386025238</v>
      </c>
      <c r="E373" s="31">
        <v>0.21621153226294265</v>
      </c>
      <c r="F373" s="31">
        <v>0.55023661340666463</v>
      </c>
      <c r="G373" s="31">
        <v>0.14184265926721912</v>
      </c>
      <c r="H373" s="31">
        <v>0.343916721651428</v>
      </c>
      <c r="I373" s="31">
        <f t="shared" si="29"/>
        <v>0.58756684296676398</v>
      </c>
    </row>
    <row r="374" spans="2:9">
      <c r="B374" s="44">
        <v>345</v>
      </c>
      <c r="C374" s="31">
        <f t="shared" si="27"/>
        <v>0.21621153226294265</v>
      </c>
      <c r="D374" s="31">
        <f t="shared" si="28"/>
        <v>0.55023661340666463</v>
      </c>
      <c r="E374" s="31">
        <v>0.21595031261626615</v>
      </c>
      <c r="F374" s="31">
        <v>0.55076960305571654</v>
      </c>
      <c r="G374" s="31">
        <v>0.14177182225834289</v>
      </c>
      <c r="H374" s="31">
        <v>0.343916721651428</v>
      </c>
      <c r="I374" s="31">
        <f t="shared" si="29"/>
        <v>0.58777281436744522</v>
      </c>
    </row>
    <row r="375" spans="2:9">
      <c r="B375" s="44">
        <v>346</v>
      </c>
      <c r="C375" s="31">
        <f t="shared" si="27"/>
        <v>0.21595031261626615</v>
      </c>
      <c r="D375" s="31">
        <f t="shared" si="28"/>
        <v>0.55076960305571654</v>
      </c>
      <c r="E375" s="31">
        <v>0.21569001363213952</v>
      </c>
      <c r="F375" s="31">
        <v>0.55130071419388482</v>
      </c>
      <c r="G375" s="31">
        <v>0.14170148369658195</v>
      </c>
      <c r="H375" s="31">
        <v>0.343916721651428</v>
      </c>
      <c r="I375" s="31">
        <f t="shared" si="29"/>
        <v>0.58797733644308958</v>
      </c>
    </row>
    <row r="376" spans="2:9">
      <c r="B376" s="44">
        <v>347</v>
      </c>
      <c r="C376" s="31">
        <f t="shared" si="27"/>
        <v>0.21569001363213952</v>
      </c>
      <c r="D376" s="31">
        <f t="shared" si="28"/>
        <v>0.55130071419388482</v>
      </c>
      <c r="E376" s="31">
        <v>0.21543063206573873</v>
      </c>
      <c r="F376" s="31">
        <v>0.5518299534419564</v>
      </c>
      <c r="G376" s="31">
        <v>0.14163164007459539</v>
      </c>
      <c r="H376" s="31">
        <v>0.343916721651428</v>
      </c>
      <c r="I376" s="31">
        <f t="shared" si="29"/>
        <v>0.58818041939192434</v>
      </c>
    </row>
    <row r="377" spans="2:9">
      <c r="B377" s="44">
        <v>348</v>
      </c>
      <c r="C377" s="31">
        <f t="shared" ref="C377:C440" si="30">E376</f>
        <v>0.21543063206573873</v>
      </c>
      <c r="D377" s="31">
        <f t="shared" ref="D377:D440" si="31">F376</f>
        <v>0.5518299534419564</v>
      </c>
      <c r="E377" s="31">
        <v>0.21517216468367412</v>
      </c>
      <c r="F377" s="31">
        <v>0.55235732739738241</v>
      </c>
      <c r="G377" s="31">
        <v>0.14156228790972203</v>
      </c>
      <c r="H377" s="31">
        <v>0.343916721651428</v>
      </c>
      <c r="I377" s="31">
        <f t="shared" si="29"/>
        <v>0.58838207334041603</v>
      </c>
    </row>
    <row r="378" spans="2:9">
      <c r="B378" s="44">
        <v>349</v>
      </c>
      <c r="C378" s="31">
        <f t="shared" si="30"/>
        <v>0.21517216468367412</v>
      </c>
      <c r="D378" s="31">
        <f t="shared" si="31"/>
        <v>0.55235732739738241</v>
      </c>
      <c r="E378" s="31">
        <v>0.21491460826395026</v>
      </c>
      <c r="F378" s="31">
        <v>0.55288284263436049</v>
      </c>
      <c r="G378" s="31">
        <v>0.14149342374380655</v>
      </c>
      <c r="H378" s="31">
        <v>0.343916721651428</v>
      </c>
      <c r="I378" s="31">
        <f t="shared" si="29"/>
        <v>0.58858230834377623</v>
      </c>
    </row>
    <row r="379" spans="2:9">
      <c r="B379" s="44">
        <v>350</v>
      </c>
      <c r="C379" s="31">
        <f t="shared" si="30"/>
        <v>0.21491460826395026</v>
      </c>
      <c r="D379" s="31">
        <f t="shared" si="31"/>
        <v>0.55288284263436049</v>
      </c>
      <c r="E379" s="31">
        <v>0.21465795959592587</v>
      </c>
      <c r="F379" s="31">
        <v>0.55340650570391681</v>
      </c>
      <c r="G379" s="31">
        <v>0.14142504414302706</v>
      </c>
      <c r="H379" s="31">
        <v>0.343916721651428</v>
      </c>
      <c r="I379" s="31">
        <f t="shared" si="29"/>
        <v>0.58878113438646218</v>
      </c>
    </row>
    <row r="380" spans="2:9">
      <c r="B380" s="44">
        <v>351</v>
      </c>
      <c r="C380" s="31">
        <f t="shared" si="30"/>
        <v>0.21465795959592587</v>
      </c>
      <c r="D380" s="31">
        <f t="shared" si="31"/>
        <v>0.55340650570391681</v>
      </c>
      <c r="E380" s="31">
        <v>0.21440221548027391</v>
      </c>
      <c r="F380" s="31">
        <v>0.55392832313398799</v>
      </c>
      <c r="G380" s="31">
        <v>0.14135714569772387</v>
      </c>
      <c r="H380" s="31">
        <v>0.343916721651428</v>
      </c>
      <c r="I380" s="31">
        <f t="shared" si="29"/>
        <v>0.58897856138267557</v>
      </c>
    </row>
    <row r="381" spans="2:9">
      <c r="B381" s="44">
        <v>352</v>
      </c>
      <c r="C381" s="31">
        <f t="shared" si="30"/>
        <v>0.21440221548027391</v>
      </c>
      <c r="D381" s="31">
        <f t="shared" si="31"/>
        <v>0.55392832313398799</v>
      </c>
      <c r="E381" s="31">
        <v>0.21414737272894183</v>
      </c>
      <c r="F381" s="31">
        <v>0.55444830142950208</v>
      </c>
      <c r="G381" s="31">
        <v>0.14128972502222939</v>
      </c>
      <c r="H381" s="31">
        <v>0.343916721651428</v>
      </c>
      <c r="I381" s="31">
        <f t="shared" si="29"/>
        <v>0.58917459917685644</v>
      </c>
    </row>
    <row r="382" spans="2:9">
      <c r="B382" s="44">
        <v>353</v>
      </c>
      <c r="C382" s="31">
        <f t="shared" si="30"/>
        <v>0.21414737272894183</v>
      </c>
      <c r="D382" s="31">
        <f t="shared" si="31"/>
        <v>0.55444830142950208</v>
      </c>
      <c r="E382" s="31">
        <v>0.21389342816511184</v>
      </c>
      <c r="F382" s="31">
        <v>0.55496644707246012</v>
      </c>
      <c r="G382" s="31">
        <v>0.1412227787546996</v>
      </c>
      <c r="H382" s="31">
        <v>0.343916721651428</v>
      </c>
      <c r="I382" s="31">
        <f t="shared" si="29"/>
        <v>0.5893692575441738</v>
      </c>
    </row>
    <row r="383" spans="2:9">
      <c r="B383" s="44">
        <v>354</v>
      </c>
      <c r="C383" s="31">
        <f t="shared" si="30"/>
        <v>0.21389342816511184</v>
      </c>
      <c r="D383" s="31">
        <f t="shared" si="31"/>
        <v>0.55496644707246012</v>
      </c>
      <c r="E383" s="31">
        <v>0.21364037862316154</v>
      </c>
      <c r="F383" s="31">
        <v>0.55548276652201689</v>
      </c>
      <c r="G383" s="31">
        <v>0.14115630355694606</v>
      </c>
      <c r="H383" s="31">
        <v>0.343916721651428</v>
      </c>
      <c r="I383" s="31">
        <f t="shared" si="29"/>
        <v>0.58956254619101345</v>
      </c>
    </row>
    <row r="384" spans="2:9">
      <c r="B384" s="44">
        <v>355</v>
      </c>
      <c r="C384" s="31">
        <f t="shared" si="30"/>
        <v>0.21364037862316154</v>
      </c>
      <c r="D384" s="31">
        <f t="shared" si="31"/>
        <v>0.55548276652201689</v>
      </c>
      <c r="E384" s="31">
        <v>0.21338822094862442</v>
      </c>
      <c r="F384" s="31">
        <v>0.55599726621456125</v>
      </c>
      <c r="G384" s="31">
        <v>0.14109029611426963</v>
      </c>
      <c r="H384" s="31">
        <v>0.343916721651428</v>
      </c>
      <c r="I384" s="31">
        <f t="shared" si="29"/>
        <v>0.58975447475546205</v>
      </c>
    </row>
    <row r="385" spans="2:9">
      <c r="B385" s="44">
        <v>356</v>
      </c>
      <c r="C385" s="31">
        <f t="shared" si="30"/>
        <v>0.21338822094862442</v>
      </c>
      <c r="D385" s="31">
        <f t="shared" si="31"/>
        <v>0.55599726621456125</v>
      </c>
      <c r="E385" s="31">
        <v>0.21313695199815064</v>
      </c>
      <c r="F385" s="31">
        <v>0.55650995256379665</v>
      </c>
      <c r="G385" s="31">
        <v>0.14102475313529519</v>
      </c>
      <c r="H385" s="31">
        <v>0.343916721651428</v>
      </c>
      <c r="I385" s="31">
        <f t="shared" si="29"/>
        <v>0.58994505280778742</v>
      </c>
    </row>
    <row r="386" spans="2:9">
      <c r="B386" s="44">
        <v>357</v>
      </c>
      <c r="C386" s="31">
        <f t="shared" si="30"/>
        <v>0.21313695199815064</v>
      </c>
      <c r="D386" s="31">
        <f t="shared" si="31"/>
        <v>0.55650995256379665</v>
      </c>
      <c r="E386" s="31">
        <v>0.21288656863946795</v>
      </c>
      <c r="F386" s="31">
        <v>0.55702083196082097</v>
      </c>
      <c r="G386" s="31">
        <v>0.14095967135180754</v>
      </c>
      <c r="H386" s="31">
        <v>0.343916721651428</v>
      </c>
      <c r="I386" s="31">
        <f t="shared" si="29"/>
        <v>0.59013428985091554</v>
      </c>
    </row>
    <row r="387" spans="2:9">
      <c r="B387" s="44">
        <v>358</v>
      </c>
      <c r="C387" s="31">
        <f t="shared" si="30"/>
        <v>0.21288656863946795</v>
      </c>
      <c r="D387" s="31">
        <f t="shared" si="31"/>
        <v>0.55702083196082097</v>
      </c>
      <c r="E387" s="31">
        <v>0.21263706775134272</v>
      </c>
      <c r="F387" s="31">
        <v>0.55752991077420644</v>
      </c>
      <c r="G387" s="31">
        <v>0.14089504751858828</v>
      </c>
      <c r="H387" s="31">
        <v>0.343916721651428</v>
      </c>
      <c r="I387" s="31">
        <f t="shared" si="29"/>
        <v>0.59032219532090535</v>
      </c>
    </row>
    <row r="388" spans="2:9">
      <c r="B388" s="44">
        <v>359</v>
      </c>
      <c r="C388" s="31">
        <f t="shared" si="30"/>
        <v>0.21263706775134272</v>
      </c>
      <c r="D388" s="31">
        <f t="shared" si="31"/>
        <v>0.55752991077420644</v>
      </c>
      <c r="E388" s="31">
        <v>0.21238844622354111</v>
      </c>
      <c r="F388" s="31">
        <v>0.5580371953500789</v>
      </c>
      <c r="G388" s="31">
        <v>0.14083087841325417</v>
      </c>
      <c r="H388" s="31">
        <v>0.343916721651428</v>
      </c>
      <c r="I388" s="31">
        <f t="shared" si="29"/>
        <v>0.59050877858741824</v>
      </c>
    </row>
    <row r="389" spans="2:9">
      <c r="B389" s="44">
        <v>360</v>
      </c>
      <c r="C389" s="31">
        <f t="shared" si="30"/>
        <v>0.21238844622354111</v>
      </c>
      <c r="D389" s="31">
        <f t="shared" si="31"/>
        <v>0.5580371953500789</v>
      </c>
      <c r="E389" s="31">
        <v>0.21214070095679025</v>
      </c>
      <c r="F389" s="31">
        <v>0.55854269201219686</v>
      </c>
      <c r="G389" s="31">
        <v>0.14076716083609647</v>
      </c>
      <c r="H389" s="31">
        <v>0.343916721651428</v>
      </c>
      <c r="I389" s="31">
        <f t="shared" si="29"/>
        <v>0.59069404895418531</v>
      </c>
    </row>
    <row r="390" spans="2:9">
      <c r="B390" s="44">
        <v>361</v>
      </c>
      <c r="C390" s="31">
        <f t="shared" si="30"/>
        <v>0.21214070095679025</v>
      </c>
      <c r="D390" s="31">
        <f t="shared" si="31"/>
        <v>0.55854269201219686</v>
      </c>
      <c r="E390" s="31">
        <v>0.2118938288627398</v>
      </c>
      <c r="F390" s="31">
        <v>0.55904640706203057</v>
      </c>
      <c r="G390" s="31">
        <v>0.14070389160992117</v>
      </c>
      <c r="H390" s="31">
        <v>0.343916721651428</v>
      </c>
      <c r="I390" s="31">
        <f t="shared" si="29"/>
        <v>0.59087801565947229</v>
      </c>
    </row>
    <row r="391" spans="2:9">
      <c r="B391" s="44">
        <v>362</v>
      </c>
      <c r="C391" s="31">
        <f t="shared" si="30"/>
        <v>0.2118938288627398</v>
      </c>
      <c r="D391" s="31">
        <f t="shared" si="31"/>
        <v>0.55904640706203057</v>
      </c>
      <c r="E391" s="31">
        <v>0.21164782686392344</v>
      </c>
      <c r="F391" s="31">
        <v>0.55954834677884047</v>
      </c>
      <c r="G391" s="31">
        <v>0.14064106757989073</v>
      </c>
      <c r="H391" s="31">
        <v>0.343916721651428</v>
      </c>
      <c r="I391" s="31">
        <f t="shared" si="29"/>
        <v>0.59106068787653909</v>
      </c>
    </row>
    <row r="392" spans="2:9">
      <c r="B392" s="44">
        <v>363</v>
      </c>
      <c r="C392" s="31">
        <f t="shared" si="30"/>
        <v>0.21164782686392344</v>
      </c>
      <c r="D392" s="31">
        <f t="shared" si="31"/>
        <v>0.55954834677884047</v>
      </c>
      <c r="E392" s="31">
        <v>0.21140269189372057</v>
      </c>
      <c r="F392" s="31">
        <v>0.56004851741975548</v>
      </c>
      <c r="G392" s="31">
        <v>0.1405786856133667</v>
      </c>
      <c r="H392" s="31">
        <v>0.343916721651428</v>
      </c>
      <c r="I392" s="31">
        <f t="shared" si="29"/>
        <v>0.59124207471409818</v>
      </c>
    </row>
    <row r="393" spans="2:9">
      <c r="B393" s="44">
        <v>364</v>
      </c>
      <c r="C393" s="31">
        <f t="shared" si="30"/>
        <v>0.21140269189372057</v>
      </c>
      <c r="D393" s="31">
        <f t="shared" si="31"/>
        <v>0.56004851741975548</v>
      </c>
      <c r="E393" s="31">
        <v>0.21115842089631812</v>
      </c>
      <c r="F393" s="31">
        <v>0.56054692521985094</v>
      </c>
      <c r="G393" s="31">
        <v>0.14051674259975369</v>
      </c>
      <c r="H393" s="31">
        <v>0.343916721651428</v>
      </c>
      <c r="I393" s="31">
        <f t="shared" si="29"/>
        <v>0.59142218521676748</v>
      </c>
    </row>
    <row r="394" spans="2:9">
      <c r="B394" s="44">
        <v>365</v>
      </c>
      <c r="C394" s="31">
        <f t="shared" si="30"/>
        <v>0.21115842089631812</v>
      </c>
      <c r="D394" s="31">
        <f t="shared" si="31"/>
        <v>0.56054692521985094</v>
      </c>
      <c r="E394" s="31">
        <v>0.21091501082667249</v>
      </c>
      <c r="F394" s="31">
        <v>0.56104357639222679</v>
      </c>
      <c r="G394" s="31">
        <v>0.14045523545034397</v>
      </c>
      <c r="H394" s="31">
        <v>0.343916721651428</v>
      </c>
      <c r="I394" s="31">
        <f t="shared" si="29"/>
        <v>0.59160102836552275</v>
      </c>
    </row>
    <row r="395" spans="2:9">
      <c r="B395" s="44">
        <v>366</v>
      </c>
      <c r="C395" s="31">
        <f t="shared" si="30"/>
        <v>0.21091501082667249</v>
      </c>
      <c r="D395" s="31">
        <f t="shared" si="31"/>
        <v>0.56104357639222679</v>
      </c>
      <c r="E395" s="31">
        <v>0.21067245865047168</v>
      </c>
      <c r="F395" s="31">
        <v>0.56153847712808447</v>
      </c>
      <c r="G395" s="31">
        <v>0.14039416109816377</v>
      </c>
      <c r="H395" s="31">
        <v>0.343916721651428</v>
      </c>
      <c r="I395" s="31">
        <f t="shared" si="29"/>
        <v>0.59177861307814417</v>
      </c>
    </row>
    <row r="396" spans="2:9">
      <c r="B396" s="44">
        <v>367</v>
      </c>
      <c r="C396" s="31">
        <f t="shared" si="30"/>
        <v>0.21067245865047168</v>
      </c>
      <c r="D396" s="31">
        <f t="shared" si="31"/>
        <v>0.56153847712808447</v>
      </c>
      <c r="E396" s="31">
        <v>0.21043076134409749</v>
      </c>
      <c r="F396" s="31">
        <v>0.56203163359680441</v>
      </c>
      <c r="G396" s="31">
        <v>0.14033351649782</v>
      </c>
      <c r="H396" s="31">
        <v>0.343916721651428</v>
      </c>
      <c r="I396" s="31">
        <f t="shared" si="29"/>
        <v>0.59195494820966255</v>
      </c>
    </row>
    <row r="397" spans="2:9">
      <c r="B397" s="44">
        <v>368</v>
      </c>
      <c r="C397" s="31">
        <f t="shared" si="30"/>
        <v>0.21043076134409749</v>
      </c>
      <c r="D397" s="31">
        <f t="shared" si="31"/>
        <v>0.56203163359680441</v>
      </c>
      <c r="E397" s="31">
        <v>0.21018991589458785</v>
      </c>
      <c r="F397" s="31">
        <v>0.56252305194602303</v>
      </c>
      <c r="G397" s="31">
        <v>0.14027329862534876</v>
      </c>
      <c r="H397" s="31">
        <v>0.343916721651428</v>
      </c>
      <c r="I397" s="31">
        <f t="shared" si="29"/>
        <v>0.59213004255279911</v>
      </c>
    </row>
    <row r="398" spans="2:9">
      <c r="B398" s="44">
        <v>369</v>
      </c>
      <c r="C398" s="31">
        <f t="shared" si="30"/>
        <v>0.21018991589458785</v>
      </c>
      <c r="D398" s="31">
        <f t="shared" si="31"/>
        <v>0.56252305194602303</v>
      </c>
      <c r="E398" s="31">
        <v>0.20994991929959927</v>
      </c>
      <c r="F398" s="31">
        <v>0.56301273830170917</v>
      </c>
      <c r="G398" s="31">
        <v>0.14021350447806419</v>
      </c>
      <c r="H398" s="31">
        <v>0.343916721651428</v>
      </c>
      <c r="I398" s="31">
        <f t="shared" si="29"/>
        <v>0.59230390483840556</v>
      </c>
    </row>
    <row r="399" spans="2:9">
      <c r="B399" s="44">
        <v>370</v>
      </c>
      <c r="C399" s="31">
        <f t="shared" si="30"/>
        <v>0.20994991929959927</v>
      </c>
      <c r="D399" s="31">
        <f t="shared" si="31"/>
        <v>0.56301273830170917</v>
      </c>
      <c r="E399" s="31">
        <v>0.20971076856736948</v>
      </c>
      <c r="F399" s="31">
        <v>0.56350069876824072</v>
      </c>
      <c r="G399" s="31">
        <v>0.14015413107440919</v>
      </c>
      <c r="H399" s="31">
        <v>0.343916721651428</v>
      </c>
      <c r="I399" s="31">
        <f t="shared" si="29"/>
        <v>0.59247654373589764</v>
      </c>
    </row>
    <row r="400" spans="2:9">
      <c r="B400" s="44">
        <v>371</v>
      </c>
      <c r="C400" s="31">
        <f t="shared" si="30"/>
        <v>0.20971076856736948</v>
      </c>
      <c r="D400" s="31">
        <f t="shared" si="31"/>
        <v>0.56350069876824072</v>
      </c>
      <c r="E400" s="31">
        <v>0.20947246071668019</v>
      </c>
      <c r="F400" s="31">
        <v>0.56398693942848044</v>
      </c>
      <c r="G400" s="31">
        <v>0.14009517545380629</v>
      </c>
      <c r="H400" s="31">
        <v>0.343916721651428</v>
      </c>
      <c r="I400" s="31">
        <f t="shared" si="29"/>
        <v>0.59264796785368934</v>
      </c>
    </row>
    <row r="401" spans="2:9">
      <c r="B401" s="44">
        <v>372</v>
      </c>
      <c r="C401" s="31">
        <f t="shared" si="30"/>
        <v>0.20947246071668019</v>
      </c>
      <c r="D401" s="31">
        <f t="shared" si="31"/>
        <v>0.56398693942848044</v>
      </c>
      <c r="E401" s="31">
        <v>0.20923499277681989</v>
      </c>
      <c r="F401" s="31">
        <v>0.56447146634385215</v>
      </c>
      <c r="G401" s="31">
        <v>0.1400366346765102</v>
      </c>
      <c r="H401" s="31">
        <v>0.343916721651428</v>
      </c>
      <c r="I401" s="31">
        <f t="shared" si="29"/>
        <v>0.59281818573962108</v>
      </c>
    </row>
    <row r="402" spans="2:9">
      <c r="B402" s="44">
        <v>373</v>
      </c>
      <c r="C402" s="31">
        <f t="shared" si="30"/>
        <v>0.20923499277681989</v>
      </c>
      <c r="D402" s="31">
        <f t="shared" si="31"/>
        <v>0.56447146634385215</v>
      </c>
      <c r="E402" s="31">
        <v>0.20899836178754694</v>
      </c>
      <c r="F402" s="31">
        <v>0.56495428555441596</v>
      </c>
      <c r="G402" s="31">
        <v>0.13997850582346147</v>
      </c>
      <c r="H402" s="31">
        <v>0.343916721651428</v>
      </c>
      <c r="I402" s="31">
        <f t="shared" si="29"/>
        <v>0.59298720588138565</v>
      </c>
    </row>
    <row r="403" spans="2:9">
      <c r="B403" s="44">
        <v>374</v>
      </c>
      <c r="C403" s="31">
        <f t="shared" si="30"/>
        <v>0.20899836178754694</v>
      </c>
      <c r="D403" s="31">
        <f t="shared" si="31"/>
        <v>0.56495428555441596</v>
      </c>
      <c r="E403" s="31">
        <v>0.20876256479905256</v>
      </c>
      <c r="F403" s="31">
        <v>0.5654354030789438</v>
      </c>
      <c r="G403" s="31">
        <v>0.13992078599614047</v>
      </c>
      <c r="H403" s="31">
        <v>0.343916721651428</v>
      </c>
      <c r="I403" s="31">
        <f t="shared" si="29"/>
        <v>0.59315503670695247</v>
      </c>
    </row>
    <row r="404" spans="2:9">
      <c r="B404" s="44">
        <v>375</v>
      </c>
      <c r="C404" s="31">
        <f t="shared" si="30"/>
        <v>0.20876256479905256</v>
      </c>
      <c r="D404" s="31">
        <f t="shared" si="31"/>
        <v>0.5654354030789438</v>
      </c>
      <c r="E404" s="31">
        <v>0.20852759887192421</v>
      </c>
      <c r="F404" s="31">
        <v>0.56591482491499434</v>
      </c>
      <c r="G404" s="31">
        <v>0.13986347231642332</v>
      </c>
      <c r="H404" s="31">
        <v>0.343916721651428</v>
      </c>
      <c r="I404" s="31">
        <f t="shared" si="29"/>
        <v>0.59332168658498674</v>
      </c>
    </row>
    <row r="405" spans="2:9">
      <c r="B405" s="44">
        <v>376</v>
      </c>
      <c r="C405" s="31">
        <f t="shared" si="30"/>
        <v>0.20852759887192421</v>
      </c>
      <c r="D405" s="31">
        <f t="shared" si="31"/>
        <v>0.56591482491499434</v>
      </c>
      <c r="E405" s="31">
        <v>0.20829346107710889</v>
      </c>
      <c r="F405" s="31">
        <v>0.56639255703898783</v>
      </c>
      <c r="G405" s="31">
        <v>0.13980656192643798</v>
      </c>
      <c r="H405" s="31">
        <v>0.343916721651428</v>
      </c>
      <c r="I405" s="31">
        <f t="shared" si="29"/>
        <v>0.59348716382526767</v>
      </c>
    </row>
    <row r="406" spans="2:9">
      <c r="B406" s="44">
        <v>377</v>
      </c>
      <c r="C406" s="31">
        <f t="shared" si="30"/>
        <v>0.20829346107710889</v>
      </c>
      <c r="D406" s="31">
        <f t="shared" si="31"/>
        <v>0.56639255703898783</v>
      </c>
      <c r="E406" s="31">
        <v>0.2080601484958767</v>
      </c>
      <c r="F406" s="31">
        <v>0.5668686054062807</v>
      </c>
      <c r="G406" s="31">
        <v>0.13975005198842205</v>
      </c>
      <c r="H406" s="31">
        <v>0.343916721651428</v>
      </c>
      <c r="I406" s="31">
        <f t="shared" si="29"/>
        <v>0.59365147667910212</v>
      </c>
    </row>
    <row r="407" spans="2:9">
      <c r="B407" s="44">
        <v>378</v>
      </c>
      <c r="C407" s="31">
        <f t="shared" si="30"/>
        <v>0.2080601484958767</v>
      </c>
      <c r="D407" s="31">
        <f t="shared" si="31"/>
        <v>0.5668686054062807</v>
      </c>
      <c r="E407" s="31">
        <v>0.20782765821978447</v>
      </c>
      <c r="F407" s="31">
        <v>0.56734297595123973</v>
      </c>
      <c r="G407" s="31">
        <v>0.1396939396845811</v>
      </c>
      <c r="H407" s="31">
        <v>0.343916721651428</v>
      </c>
      <c r="I407" s="31">
        <f t="shared" si="29"/>
        <v>0.59381463333973639</v>
      </c>
    </row>
    <row r="408" spans="2:9">
      <c r="B408" s="44">
        <v>379</v>
      </c>
      <c r="C408" s="31">
        <f t="shared" si="30"/>
        <v>0.20782765821978447</v>
      </c>
      <c r="D408" s="31">
        <f t="shared" si="31"/>
        <v>0.56734297595123973</v>
      </c>
      <c r="E408" s="31">
        <v>0.20759598735063944</v>
      </c>
      <c r="F408" s="31">
        <v>0.56781567458731586</v>
      </c>
      <c r="G408" s="31">
        <v>0.13963822221694824</v>
      </c>
      <c r="H408" s="31">
        <v>0.343916721651428</v>
      </c>
      <c r="I408" s="31">
        <f t="shared" si="29"/>
        <v>0.59397664194276478</v>
      </c>
    </row>
    <row r="409" spans="2:9">
      <c r="B409" s="44">
        <v>380</v>
      </c>
      <c r="C409" s="31">
        <f t="shared" si="30"/>
        <v>0.20759598735063944</v>
      </c>
      <c r="D409" s="31">
        <f t="shared" si="31"/>
        <v>0.56781567458731586</v>
      </c>
      <c r="E409" s="31">
        <v>0.20736513300046328</v>
      </c>
      <c r="F409" s="31">
        <v>0.56828670720711816</v>
      </c>
      <c r="G409" s="31">
        <v>0.13958289680724445</v>
      </c>
      <c r="H409" s="31">
        <v>0.343916721651428</v>
      </c>
      <c r="I409" s="31">
        <f t="shared" si="29"/>
        <v>0.59413751056653552</v>
      </c>
    </row>
    <row r="410" spans="2:9">
      <c r="B410" s="44">
        <v>381</v>
      </c>
      <c r="C410" s="31">
        <f t="shared" si="30"/>
        <v>0.20736513300046328</v>
      </c>
      <c r="D410" s="31">
        <f t="shared" si="31"/>
        <v>0.56828670720711816</v>
      </c>
      <c r="E410" s="31">
        <v>0.20713509229145596</v>
      </c>
      <c r="F410" s="31">
        <v>0.56875607968248709</v>
      </c>
      <c r="G410" s="31">
        <v>0.13952796069674034</v>
      </c>
      <c r="H410" s="31">
        <v>0.343916721651428</v>
      </c>
      <c r="I410" s="31">
        <f t="shared" si="29"/>
        <v>0.59429724723255251</v>
      </c>
    </row>
    <row r="411" spans="2:9">
      <c r="B411" s="44">
        <v>382</v>
      </c>
      <c r="C411" s="31">
        <f t="shared" si="30"/>
        <v>0.20713509229145596</v>
      </c>
      <c r="D411" s="31">
        <f t="shared" si="31"/>
        <v>0.56875607968248709</v>
      </c>
      <c r="E411" s="31">
        <v>0.20690586235596006</v>
      </c>
      <c r="F411" s="31">
        <v>0.56922379786456812</v>
      </c>
      <c r="G411" s="31">
        <v>0.13947341114611833</v>
      </c>
      <c r="H411" s="31">
        <v>0.343916721651428</v>
      </c>
      <c r="I411" s="31">
        <f t="shared" si="29"/>
        <v>0.59445585990587668</v>
      </c>
    </row>
    <row r="412" spans="2:9">
      <c r="B412" s="44">
        <v>383</v>
      </c>
      <c r="C412" s="31">
        <f t="shared" si="30"/>
        <v>0.20690586235596006</v>
      </c>
      <c r="D412" s="31">
        <f t="shared" si="31"/>
        <v>0.56922379786456812</v>
      </c>
      <c r="E412" s="31">
        <v>0.20667744033642488</v>
      </c>
      <c r="F412" s="31">
        <v>0.56968986758388407</v>
      </c>
      <c r="G412" s="31">
        <v>0.1394192454353361</v>
      </c>
      <c r="H412" s="31">
        <v>0.343916721651428</v>
      </c>
      <c r="I412" s="31">
        <f t="shared" si="29"/>
        <v>0.59461335649552238</v>
      </c>
    </row>
    <row r="413" spans="2:9">
      <c r="B413" s="44">
        <v>384</v>
      </c>
      <c r="C413" s="31">
        <f t="shared" si="30"/>
        <v>0.20667744033642488</v>
      </c>
      <c r="D413" s="31">
        <f t="shared" si="31"/>
        <v>0.56968986758388407</v>
      </c>
      <c r="E413" s="31">
        <v>0.20644982338537093</v>
      </c>
      <c r="F413" s="31">
        <v>0.57015429465040823</v>
      </c>
      <c r="G413" s="31">
        <v>0.13936546086349116</v>
      </c>
      <c r="H413" s="31">
        <v>0.343916721651428</v>
      </c>
      <c r="I413" s="31">
        <f t="shared" si="29"/>
        <v>0.59476974485485157</v>
      </c>
    </row>
    <row r="414" spans="2:9">
      <c r="B414" s="44">
        <v>385</v>
      </c>
      <c r="C414" s="31">
        <f t="shared" si="30"/>
        <v>0.20644982338537093</v>
      </c>
      <c r="D414" s="31">
        <f t="shared" si="31"/>
        <v>0.57015429465040823</v>
      </c>
      <c r="E414" s="31">
        <v>0.20622300866535442</v>
      </c>
      <c r="F414" s="31">
        <v>0.57061708485363671</v>
      </c>
      <c r="G414" s="31">
        <v>0.13931205474868585</v>
      </c>
      <c r="H414" s="31">
        <v>0.343916721651428</v>
      </c>
      <c r="I414" s="31">
        <f t="shared" ref="I414:I477" si="32">IFERROR((H414-G414)/H414,"")</f>
        <v>0.59492503278196618</v>
      </c>
    </row>
    <row r="415" spans="2:9">
      <c r="B415" s="44">
        <v>386</v>
      </c>
      <c r="C415" s="31">
        <f t="shared" si="30"/>
        <v>0.20622300866535442</v>
      </c>
      <c r="D415" s="31">
        <f t="shared" si="31"/>
        <v>0.57061708485363671</v>
      </c>
      <c r="E415" s="31">
        <v>0.20599699334893187</v>
      </c>
      <c r="F415" s="31">
        <v>0.57107824396266049</v>
      </c>
      <c r="G415" s="31">
        <v>0.13925902442789387</v>
      </c>
      <c r="H415" s="31">
        <v>0.343916721651428</v>
      </c>
      <c r="I415" s="31">
        <f t="shared" si="32"/>
        <v>0.59507922802009638</v>
      </c>
    </row>
    <row r="416" spans="2:9">
      <c r="B416" s="44">
        <v>387</v>
      </c>
      <c r="C416" s="31">
        <f t="shared" si="30"/>
        <v>0.20599699334893187</v>
      </c>
      <c r="D416" s="31">
        <f t="shared" si="31"/>
        <v>0.57107824396266049</v>
      </c>
      <c r="E416" s="31">
        <v>0.20577177461862489</v>
      </c>
      <c r="F416" s="31">
        <v>0.57153777772623759</v>
      </c>
      <c r="G416" s="31">
        <v>0.13920636725682728</v>
      </c>
      <c r="H416" s="31">
        <v>0.343916721651428</v>
      </c>
      <c r="I416" s="31">
        <f t="shared" si="32"/>
        <v>0.59523233825798694</v>
      </c>
    </row>
    <row r="417" spans="2:9">
      <c r="B417" s="44">
        <v>388</v>
      </c>
      <c r="C417" s="31">
        <f t="shared" si="30"/>
        <v>0.20577177461862489</v>
      </c>
      <c r="D417" s="31">
        <f t="shared" si="31"/>
        <v>0.57153777772623759</v>
      </c>
      <c r="E417" s="31">
        <v>0.20554734966688512</v>
      </c>
      <c r="F417" s="31">
        <v>0.57199569187286436</v>
      </c>
      <c r="G417" s="31">
        <v>0.139154080609805</v>
      </c>
      <c r="H417" s="31">
        <v>0.343916721651428</v>
      </c>
      <c r="I417" s="31">
        <f t="shared" si="32"/>
        <v>0.59538437113027998</v>
      </c>
    </row>
    <row r="418" spans="2:9">
      <c r="B418" s="44">
        <v>389</v>
      </c>
      <c r="C418" s="31">
        <f t="shared" si="30"/>
        <v>0.20554734966688512</v>
      </c>
      <c r="D418" s="31">
        <f t="shared" si="31"/>
        <v>0.57199569187286436</v>
      </c>
      <c r="E418" s="31">
        <v>0.20532371569605917</v>
      </c>
      <c r="F418" s="31">
        <v>0.5724519921108473</v>
      </c>
      <c r="G418" s="31">
        <v>0.13910216187962143</v>
      </c>
      <c r="H418" s="31">
        <v>0.343916721651428</v>
      </c>
      <c r="I418" s="31">
        <f t="shared" si="32"/>
        <v>0.59553533421789684</v>
      </c>
    </row>
    <row r="419" spans="2:9">
      <c r="B419" s="44">
        <v>390</v>
      </c>
      <c r="C419" s="31">
        <f t="shared" si="30"/>
        <v>0.20532371569605917</v>
      </c>
      <c r="D419" s="31">
        <f t="shared" si="31"/>
        <v>0.5724519921108473</v>
      </c>
      <c r="E419" s="31">
        <v>0.2051008699183538</v>
      </c>
      <c r="F419" s="31">
        <v>0.57290668412837398</v>
      </c>
      <c r="G419" s="31">
        <v>0.13905060847741674</v>
      </c>
      <c r="H419" s="31">
        <v>0.343916721651428</v>
      </c>
      <c r="I419" s="31">
        <f t="shared" si="32"/>
        <v>0.5956852350484152</v>
      </c>
    </row>
    <row r="420" spans="2:9">
      <c r="B420" s="44">
        <v>391</v>
      </c>
      <c r="C420" s="31">
        <f t="shared" si="30"/>
        <v>0.2051008699183538</v>
      </c>
      <c r="D420" s="31">
        <f t="shared" si="31"/>
        <v>0.57290668412837398</v>
      </c>
      <c r="E420" s="31">
        <v>0.20487880955580115</v>
      </c>
      <c r="F420" s="31">
        <v>0.57335977359358392</v>
      </c>
      <c r="G420" s="31">
        <v>0.13899941783254766</v>
      </c>
      <c r="H420" s="31">
        <v>0.343916721651428</v>
      </c>
      <c r="I420" s="31">
        <f t="shared" si="32"/>
        <v>0.59583408109644465</v>
      </c>
    </row>
    <row r="421" spans="2:9">
      <c r="B421" s="44">
        <v>392</v>
      </c>
      <c r="C421" s="31">
        <f t="shared" si="30"/>
        <v>0.20487880955580115</v>
      </c>
      <c r="D421" s="31">
        <f t="shared" si="31"/>
        <v>0.57335977359358392</v>
      </c>
      <c r="E421" s="31">
        <v>0.20465753184022412</v>
      </c>
      <c r="F421" s="31">
        <v>0.57381126615463951</v>
      </c>
      <c r="G421" s="31">
        <v>0.13894858739245944</v>
      </c>
      <c r="H421" s="31">
        <v>0.343916721651428</v>
      </c>
      <c r="I421" s="31">
        <f t="shared" si="32"/>
        <v>0.59598187978399941</v>
      </c>
    </row>
    <row r="422" spans="2:9">
      <c r="B422" s="44">
        <v>393</v>
      </c>
      <c r="C422" s="31">
        <f t="shared" si="30"/>
        <v>0.20465753184022412</v>
      </c>
      <c r="D422" s="31">
        <f t="shared" si="31"/>
        <v>0.57381126615463951</v>
      </c>
      <c r="E422" s="31">
        <v>0.2044370340132019</v>
      </c>
      <c r="F422" s="31">
        <v>0.57426116743979616</v>
      </c>
      <c r="G422" s="31">
        <v>0.13889811462255841</v>
      </c>
      <c r="H422" s="31">
        <v>0.343916721651428</v>
      </c>
      <c r="I422" s="31">
        <f t="shared" si="32"/>
        <v>0.5961286384808685</v>
      </c>
    </row>
    <row r="423" spans="2:9">
      <c r="B423" s="44">
        <v>394</v>
      </c>
      <c r="C423" s="31">
        <f t="shared" si="30"/>
        <v>0.2044370340132019</v>
      </c>
      <c r="D423" s="31">
        <f t="shared" si="31"/>
        <v>0.57426116743979616</v>
      </c>
      <c r="E423" s="31">
        <v>0.20421731332603554</v>
      </c>
      <c r="F423" s="31">
        <v>0.57470948305747249</v>
      </c>
      <c r="G423" s="31">
        <v>0.13884799700608561</v>
      </c>
      <c r="H423" s="31">
        <v>0.343916721651428</v>
      </c>
      <c r="I423" s="31">
        <f t="shared" si="32"/>
        <v>0.59627436450498306</v>
      </c>
    </row>
    <row r="424" spans="2:9">
      <c r="B424" s="44">
        <v>395</v>
      </c>
      <c r="C424" s="31">
        <f t="shared" si="30"/>
        <v>0.20421731332603554</v>
      </c>
      <c r="D424" s="31">
        <f t="shared" si="31"/>
        <v>0.57470948305747249</v>
      </c>
      <c r="E424" s="31">
        <v>0.20399836703971377</v>
      </c>
      <c r="F424" s="31">
        <v>0.57515621859632049</v>
      </c>
      <c r="G424" s="31">
        <v>0.13879823204399153</v>
      </c>
      <c r="H424" s="31">
        <v>0.343916721651428</v>
      </c>
      <c r="I424" s="31">
        <f t="shared" si="32"/>
        <v>0.59641906512278131</v>
      </c>
    </row>
    <row r="425" spans="2:9">
      <c r="B425" s="44">
        <v>396</v>
      </c>
      <c r="C425" s="31">
        <f t="shared" si="30"/>
        <v>0.20399836703971377</v>
      </c>
      <c r="D425" s="31">
        <f t="shared" si="31"/>
        <v>0.57515621859632049</v>
      </c>
      <c r="E425" s="31">
        <v>0.20378019242487877</v>
      </c>
      <c r="F425" s="31">
        <v>0.5756013796252949</v>
      </c>
      <c r="G425" s="31">
        <v>0.13874881725481109</v>
      </c>
      <c r="H425" s="31">
        <v>0.343916721651428</v>
      </c>
      <c r="I425" s="31">
        <f t="shared" si="32"/>
        <v>0.59656274754957095</v>
      </c>
    </row>
    <row r="426" spans="2:9">
      <c r="B426" s="44">
        <v>397</v>
      </c>
      <c r="C426" s="31">
        <f t="shared" si="30"/>
        <v>0.20378019242487877</v>
      </c>
      <c r="D426" s="31">
        <f t="shared" si="31"/>
        <v>0.5756013796252949</v>
      </c>
      <c r="E426" s="31">
        <v>0.20356278676179221</v>
      </c>
      <c r="F426" s="31">
        <v>0.57604497169372282</v>
      </c>
      <c r="G426" s="31">
        <v>0.13869975017454017</v>
      </c>
      <c r="H426" s="31">
        <v>0.343916721651428</v>
      </c>
      <c r="I426" s="31">
        <f t="shared" si="32"/>
        <v>0.59670541894988938</v>
      </c>
    </row>
    <row r="427" spans="2:9">
      <c r="B427" s="44">
        <v>398</v>
      </c>
      <c r="C427" s="31">
        <f t="shared" si="30"/>
        <v>0.20356278676179221</v>
      </c>
      <c r="D427" s="31">
        <f t="shared" si="31"/>
        <v>0.57604497169372282</v>
      </c>
      <c r="E427" s="31">
        <v>0.20334614734030135</v>
      </c>
      <c r="F427" s="31">
        <v>0.57648700033137279</v>
      </c>
      <c r="G427" s="31">
        <v>0.13865102835651283</v>
      </c>
      <c r="H427" s="31">
        <v>0.343916721651428</v>
      </c>
      <c r="I427" s="31">
        <f t="shared" si="32"/>
        <v>0.59684708643785966</v>
      </c>
    </row>
    <row r="428" spans="2:9">
      <c r="B428" s="44">
        <v>399</v>
      </c>
      <c r="C428" s="31">
        <f t="shared" si="30"/>
        <v>0.20334614734030135</v>
      </c>
      <c r="D428" s="31">
        <f t="shared" si="31"/>
        <v>0.57648700033137279</v>
      </c>
      <c r="E428" s="31">
        <v>0.20313027145980522</v>
      </c>
      <c r="F428" s="31">
        <v>0.57692747104852371</v>
      </c>
      <c r="G428" s="31">
        <v>0.138602649371279</v>
      </c>
      <c r="H428" s="31">
        <v>0.343916721651428</v>
      </c>
      <c r="I428" s="31">
        <f t="shared" si="32"/>
        <v>0.59698775707754681</v>
      </c>
    </row>
    <row r="429" spans="2:9">
      <c r="B429" s="44">
        <v>400</v>
      </c>
      <c r="C429" s="31">
        <f t="shared" si="30"/>
        <v>0.20313027145980522</v>
      </c>
      <c r="D429" s="31">
        <f t="shared" si="31"/>
        <v>0.57692747104852371</v>
      </c>
      <c r="E429" s="31">
        <v>0.20291515642922103</v>
      </c>
      <c r="F429" s="31">
        <v>0.57736638933603368</v>
      </c>
      <c r="G429" s="31">
        <v>0.13855461080648371</v>
      </c>
      <c r="H429" s="31">
        <v>0.343916721651428</v>
      </c>
      <c r="I429" s="31">
        <f t="shared" si="32"/>
        <v>0.5971274378833088</v>
      </c>
    </row>
    <row r="430" spans="2:9">
      <c r="B430" s="44">
        <v>401</v>
      </c>
      <c r="C430" s="31">
        <f t="shared" si="30"/>
        <v>0.20291515642922103</v>
      </c>
      <c r="D430" s="31">
        <f t="shared" si="31"/>
        <v>0.57736638933603368</v>
      </c>
      <c r="E430" s="31">
        <v>0.20270079956695053</v>
      </c>
      <c r="F430" s="31">
        <v>0.57780376066540828</v>
      </c>
      <c r="G430" s="31">
        <v>0.13850691026674652</v>
      </c>
      <c r="H430" s="31">
        <v>0.343916721651428</v>
      </c>
      <c r="I430" s="31">
        <f t="shared" si="32"/>
        <v>0.59726613582014698</v>
      </c>
    </row>
    <row r="431" spans="2:9">
      <c r="B431" s="44">
        <v>402</v>
      </c>
      <c r="C431" s="31">
        <f t="shared" si="30"/>
        <v>0.20270079956695053</v>
      </c>
      <c r="D431" s="31">
        <f t="shared" si="31"/>
        <v>0.57780376066540828</v>
      </c>
      <c r="E431" s="31">
        <v>0.20248719820084671</v>
      </c>
      <c r="F431" s="31">
        <v>0.57823959048886897</v>
      </c>
      <c r="G431" s="31">
        <v>0.13845954537354208</v>
      </c>
      <c r="H431" s="31">
        <v>0.343916721651428</v>
      </c>
      <c r="I431" s="31">
        <f t="shared" si="32"/>
        <v>0.59740385780405347</v>
      </c>
    </row>
    <row r="432" spans="2:9">
      <c r="B432" s="44">
        <v>403</v>
      </c>
      <c r="C432" s="31">
        <f t="shared" si="30"/>
        <v>0.20248719820084671</v>
      </c>
      <c r="D432" s="31">
        <f t="shared" si="31"/>
        <v>0.57823959048886897</v>
      </c>
      <c r="E432" s="31">
        <v>0.20227434966818034</v>
      </c>
      <c r="F432" s="31">
        <v>0.57867388423942079</v>
      </c>
      <c r="G432" s="31">
        <v>0.13841251376508176</v>
      </c>
      <c r="H432" s="31">
        <v>0.343916721651428</v>
      </c>
      <c r="I432" s="31">
        <f t="shared" si="32"/>
        <v>0.59754061070235531</v>
      </c>
    </row>
    <row r="433" spans="2:9">
      <c r="B433" s="44">
        <v>404</v>
      </c>
      <c r="C433" s="31">
        <f t="shared" si="30"/>
        <v>0.20227434966818034</v>
      </c>
      <c r="D433" s="31">
        <f t="shared" si="31"/>
        <v>0.57867388423942079</v>
      </c>
      <c r="E433" s="31">
        <v>0.20206225131560696</v>
      </c>
      <c r="F433" s="31">
        <v>0.57910664733092032</v>
      </c>
      <c r="G433" s="31">
        <v>0.13836581309619572</v>
      </c>
      <c r="H433" s="31">
        <v>0.343916721651428</v>
      </c>
      <c r="I433" s="31">
        <f t="shared" si="32"/>
        <v>0.59767640133405764</v>
      </c>
    </row>
    <row r="434" spans="2:9">
      <c r="B434" s="44">
        <v>405</v>
      </c>
      <c r="C434" s="31">
        <f t="shared" si="30"/>
        <v>0.20206225131560696</v>
      </c>
      <c r="D434" s="31">
        <f t="shared" si="31"/>
        <v>0.57910664733092032</v>
      </c>
      <c r="E434" s="31">
        <v>0.20185090049913365</v>
      </c>
      <c r="F434" s="31">
        <v>0.57953788515814308</v>
      </c>
      <c r="G434" s="31">
        <v>0.13831944103821592</v>
      </c>
      <c r="H434" s="31">
        <v>0.343916721651428</v>
      </c>
      <c r="I434" s="31">
        <f t="shared" si="32"/>
        <v>0.59781123647018342</v>
      </c>
    </row>
    <row r="435" spans="2:9">
      <c r="B435" s="44">
        <v>406</v>
      </c>
      <c r="C435" s="31">
        <f t="shared" si="30"/>
        <v>0.20185090049913365</v>
      </c>
      <c r="D435" s="31">
        <f t="shared" si="31"/>
        <v>0.57953788515814308</v>
      </c>
      <c r="E435" s="31">
        <v>0.20164029458408614</v>
      </c>
      <c r="F435" s="31">
        <v>0.5799676030968508</v>
      </c>
      <c r="G435" s="31">
        <v>0.1382733952788601</v>
      </c>
      <c r="H435" s="31">
        <v>0.343916721651428</v>
      </c>
      <c r="I435" s="31">
        <f t="shared" si="32"/>
        <v>0.59794512283411105</v>
      </c>
    </row>
    <row r="436" spans="2:9">
      <c r="B436" s="44">
        <v>407</v>
      </c>
      <c r="C436" s="31">
        <f t="shared" si="30"/>
        <v>0.20164029458408614</v>
      </c>
      <c r="D436" s="31">
        <f t="shared" si="31"/>
        <v>0.5799676030968508</v>
      </c>
      <c r="E436" s="31">
        <v>0.20143043094507601</v>
      </c>
      <c r="F436" s="31">
        <v>0.58039580650385847</v>
      </c>
      <c r="G436" s="31">
        <v>0.13822767352211648</v>
      </c>
      <c r="H436" s="31">
        <v>0.343916721651428</v>
      </c>
      <c r="I436" s="31">
        <f t="shared" si="32"/>
        <v>0.59807806710190958</v>
      </c>
    </row>
    <row r="437" spans="2:9">
      <c r="B437" s="44">
        <v>408</v>
      </c>
      <c r="C437" s="31">
        <f t="shared" si="30"/>
        <v>0.20143043094507601</v>
      </c>
      <c r="D437" s="31">
        <f t="shared" si="31"/>
        <v>0.58039580650385847</v>
      </c>
      <c r="E437" s="31">
        <v>0.20122130696596788</v>
      </c>
      <c r="F437" s="31">
        <v>0.58082250071710106</v>
      </c>
      <c r="G437" s="31">
        <v>0.13818227348812923</v>
      </c>
      <c r="H437" s="31">
        <v>0.343916721651428</v>
      </c>
      <c r="I437" s="31">
        <f t="shared" si="32"/>
        <v>0.59821007590267172</v>
      </c>
    </row>
    <row r="438" spans="2:9">
      <c r="B438" s="44">
        <v>409</v>
      </c>
      <c r="C438" s="31">
        <f t="shared" si="30"/>
        <v>0.20122130696596788</v>
      </c>
      <c r="D438" s="31">
        <f t="shared" si="31"/>
        <v>0.58082250071710106</v>
      </c>
      <c r="E438" s="31">
        <v>0.20101292003984683</v>
      </c>
      <c r="F438" s="31">
        <v>0.58124769105570007</v>
      </c>
      <c r="G438" s="31">
        <v>0.13813719291308485</v>
      </c>
      <c r="H438" s="31">
        <v>0.343916721651428</v>
      </c>
      <c r="I438" s="31">
        <f t="shared" si="32"/>
        <v>0.59834115581884417</v>
      </c>
    </row>
    <row r="439" spans="2:9">
      <c r="B439" s="44">
        <v>410</v>
      </c>
      <c r="C439" s="31">
        <f t="shared" si="30"/>
        <v>0.20101292003984683</v>
      </c>
      <c r="D439" s="31">
        <f t="shared" si="31"/>
        <v>0.58124769105570007</v>
      </c>
      <c r="E439" s="31">
        <v>0.20080526756898598</v>
      </c>
      <c r="F439" s="31">
        <v>0.58167138282002973</v>
      </c>
      <c r="G439" s="31">
        <v>0.13809242954909914</v>
      </c>
      <c r="H439" s="31">
        <v>0.343916721651428</v>
      </c>
      <c r="I439" s="31">
        <f t="shared" si="32"/>
        <v>0.59847131338655646</v>
      </c>
    </row>
    <row r="440" spans="2:9">
      <c r="B440" s="44">
        <v>411</v>
      </c>
      <c r="C440" s="31">
        <f t="shared" si="30"/>
        <v>0.20080526756898598</v>
      </c>
      <c r="D440" s="31">
        <f t="shared" si="31"/>
        <v>0.58167138282002973</v>
      </c>
      <c r="E440" s="31">
        <v>0.20059834696481399</v>
      </c>
      <c r="F440" s="31">
        <v>0.58209358129178335</v>
      </c>
      <c r="G440" s="31">
        <v>0.1380479811641053</v>
      </c>
      <c r="H440" s="31">
        <v>0.343916721651428</v>
      </c>
      <c r="I440" s="31">
        <f t="shared" si="32"/>
        <v>0.5986005550959459</v>
      </c>
    </row>
    <row r="441" spans="2:9">
      <c r="B441" s="44">
        <v>412</v>
      </c>
      <c r="C441" s="31">
        <f t="shared" ref="C441:C504" si="33">E440</f>
        <v>0.20059834696481399</v>
      </c>
      <c r="D441" s="31">
        <f t="shared" ref="D441:D504" si="34">F440</f>
        <v>0.58209358129178335</v>
      </c>
      <c r="E441" s="31">
        <v>0.20039215564788287</v>
      </c>
      <c r="F441" s="31">
        <v>0.58251429173403901</v>
      </c>
      <c r="G441" s="31">
        <v>0.13800384554174253</v>
      </c>
      <c r="H441" s="31">
        <v>0.343916721651428</v>
      </c>
      <c r="I441" s="31">
        <f t="shared" si="32"/>
        <v>0.59872888739148189</v>
      </c>
    </row>
    <row r="442" spans="2:9">
      <c r="B442" s="44">
        <v>413</v>
      </c>
      <c r="C442" s="31">
        <f t="shared" si="33"/>
        <v>0.20039215564788287</v>
      </c>
      <c r="D442" s="31">
        <f t="shared" si="34"/>
        <v>0.58251429173403901</v>
      </c>
      <c r="E442" s="31">
        <v>0.20018669104783585</v>
      </c>
      <c r="F442" s="31">
        <v>0.58293351939132509</v>
      </c>
      <c r="G442" s="31">
        <v>0.13796002048124556</v>
      </c>
      <c r="H442" s="31">
        <v>0.343916721651428</v>
      </c>
      <c r="I442" s="31">
        <f t="shared" si="32"/>
        <v>0.59885631667228723</v>
      </c>
    </row>
    <row r="443" spans="2:9">
      <c r="B443" s="44">
        <v>414</v>
      </c>
      <c r="C443" s="31">
        <f t="shared" si="33"/>
        <v>0.20018669104783585</v>
      </c>
      <c r="D443" s="31">
        <f t="shared" si="34"/>
        <v>0.58293351939132509</v>
      </c>
      <c r="E443" s="31">
        <v>0.1999819506033752</v>
      </c>
      <c r="F443" s="31">
        <v>0.58335126948968585</v>
      </c>
      <c r="G443" s="31">
        <v>0.13791650379733483</v>
      </c>
      <c r="H443" s="31">
        <v>0.343916721651428</v>
      </c>
      <c r="I443" s="31">
        <f t="shared" si="32"/>
        <v>0.59898284929245693</v>
      </c>
    </row>
    <row r="444" spans="2:9">
      <c r="B444" s="44">
        <v>415</v>
      </c>
      <c r="C444" s="31">
        <f t="shared" si="33"/>
        <v>0.1999819506033752</v>
      </c>
      <c r="D444" s="31">
        <f t="shared" si="34"/>
        <v>0.58335126948968585</v>
      </c>
      <c r="E444" s="31">
        <v>0.19977793176223049</v>
      </c>
      <c r="F444" s="31">
        <v>0.58376754723674629</v>
      </c>
      <c r="G444" s="31">
        <v>0.13787329332010753</v>
      </c>
      <c r="H444" s="31">
        <v>0.343916721651428</v>
      </c>
      <c r="I444" s="31">
        <f t="shared" si="32"/>
        <v>0.59910849156137547</v>
      </c>
    </row>
    <row r="445" spans="2:9">
      <c r="B445" s="44">
        <v>416</v>
      </c>
      <c r="C445" s="31">
        <f t="shared" si="33"/>
        <v>0.19977793176223049</v>
      </c>
      <c r="D445" s="31">
        <f t="shared" si="34"/>
        <v>0.58376754723674629</v>
      </c>
      <c r="E445" s="31">
        <v>0.19957463198112663</v>
      </c>
      <c r="F445" s="31">
        <v>0.5841823578217773</v>
      </c>
      <c r="G445" s="31">
        <v>0.13783038689492963</v>
      </c>
      <c r="H445" s="31">
        <v>0.343916721651428</v>
      </c>
      <c r="I445" s="31">
        <f t="shared" si="32"/>
        <v>0.59923324974403047</v>
      </c>
    </row>
    <row r="446" spans="2:9">
      <c r="B446" s="44">
        <v>417</v>
      </c>
      <c r="C446" s="31">
        <f t="shared" si="33"/>
        <v>0.19957463198112663</v>
      </c>
      <c r="D446" s="31">
        <f t="shared" si="34"/>
        <v>0.5841823578217773</v>
      </c>
      <c r="E446" s="31">
        <v>0.19937204872575226</v>
      </c>
      <c r="F446" s="31">
        <v>0.58459570641576031</v>
      </c>
      <c r="G446" s="31">
        <v>0.13778778238232811</v>
      </c>
      <c r="H446" s="31">
        <v>0.343916721651428</v>
      </c>
      <c r="I446" s="31">
        <f t="shared" si="32"/>
        <v>0.59935713006132629</v>
      </c>
    </row>
    <row r="447" spans="2:9">
      <c r="B447" s="44">
        <v>418</v>
      </c>
      <c r="C447" s="31">
        <f t="shared" si="33"/>
        <v>0.19937204872575226</v>
      </c>
      <c r="D447" s="31">
        <f t="shared" si="34"/>
        <v>0.58459570641576031</v>
      </c>
      <c r="E447" s="31">
        <v>0.1991701794707281</v>
      </c>
      <c r="F447" s="31">
        <v>0.58500759817145165</v>
      </c>
      <c r="G447" s="31">
        <v>0.13774547765788439</v>
      </c>
      <c r="H447" s="31">
        <v>0.343916721651428</v>
      </c>
      <c r="I447" s="31">
        <f t="shared" si="32"/>
        <v>0.59948013869039374</v>
      </c>
    </row>
    <row r="448" spans="2:9">
      <c r="B448" s="44">
        <v>419</v>
      </c>
      <c r="C448" s="31">
        <f t="shared" si="33"/>
        <v>0.1991701794707281</v>
      </c>
      <c r="D448" s="31">
        <f t="shared" si="34"/>
        <v>0.58500759817145165</v>
      </c>
      <c r="E448" s="31">
        <v>0.1989690216995755</v>
      </c>
      <c r="F448" s="31">
        <v>0.58541803822344707</v>
      </c>
      <c r="G448" s="31">
        <v>0.13770347061212865</v>
      </c>
      <c r="H448" s="31">
        <v>0.343916721651428</v>
      </c>
      <c r="I448" s="31">
        <f t="shared" si="32"/>
        <v>0.59960228176489749</v>
      </c>
    </row>
    <row r="449" spans="2:9">
      <c r="B449" s="44">
        <v>420</v>
      </c>
      <c r="C449" s="31">
        <f t="shared" si="33"/>
        <v>0.1989690216995755</v>
      </c>
      <c r="D449" s="31">
        <f t="shared" si="34"/>
        <v>0.58541803822344707</v>
      </c>
      <c r="E449" s="31">
        <v>0.19876857290468508</v>
      </c>
      <c r="F449" s="31">
        <v>0.58582703168824524</v>
      </c>
      <c r="G449" s="31">
        <v>0.13766175915043416</v>
      </c>
      <c r="H449" s="31">
        <v>0.343916721651428</v>
      </c>
      <c r="I449" s="31">
        <f t="shared" si="32"/>
        <v>0.5997235653753431</v>
      </c>
    </row>
    <row r="450" spans="2:9">
      <c r="B450" s="44">
        <v>421</v>
      </c>
      <c r="C450" s="31">
        <f t="shared" si="33"/>
        <v>0.19876857290468508</v>
      </c>
      <c r="D450" s="31">
        <f t="shared" si="34"/>
        <v>0.58582703168824524</v>
      </c>
      <c r="E450" s="31">
        <v>0.19856883058728544</v>
      </c>
      <c r="F450" s="31">
        <v>0.58623458366431203</v>
      </c>
      <c r="G450" s="31">
        <v>0.13762034119291328</v>
      </c>
      <c r="H450" s="31">
        <v>0.343916721651428</v>
      </c>
      <c r="I450" s="31">
        <f t="shared" si="32"/>
        <v>0.59984399556937962</v>
      </c>
    </row>
    <row r="451" spans="2:9">
      <c r="B451" s="44">
        <v>422</v>
      </c>
      <c r="C451" s="31">
        <f t="shared" si="33"/>
        <v>0.19856883058728544</v>
      </c>
      <c r="D451" s="31">
        <f t="shared" si="34"/>
        <v>0.58623458366431203</v>
      </c>
      <c r="E451" s="31">
        <v>0.19836979225741205</v>
      </c>
      <c r="F451" s="31">
        <v>0.58664069923214379</v>
      </c>
      <c r="G451" s="31">
        <v>0.1375792146743135</v>
      </c>
      <c r="H451" s="31">
        <v>0.343916721651428</v>
      </c>
      <c r="I451" s="31">
        <f t="shared" si="32"/>
        <v>0.59996357835210179</v>
      </c>
    </row>
    <row r="452" spans="2:9">
      <c r="B452" s="44">
        <v>423</v>
      </c>
      <c r="C452" s="31">
        <f t="shared" si="33"/>
        <v>0.19836979225741205</v>
      </c>
      <c r="D452" s="31">
        <f t="shared" si="34"/>
        <v>0.58664069923214379</v>
      </c>
      <c r="E452" s="31">
        <v>0.19817145543387618</v>
      </c>
      <c r="F452" s="31">
        <v>0.58704538345433088</v>
      </c>
      <c r="G452" s="31">
        <v>0.13753837754391457</v>
      </c>
      <c r="H452" s="31">
        <v>0.343916721651428</v>
      </c>
      <c r="I452" s="31">
        <f t="shared" si="32"/>
        <v>0.60008231968634929</v>
      </c>
    </row>
    <row r="453" spans="2:9">
      <c r="B453" s="44">
        <v>424</v>
      </c>
      <c r="C453" s="31">
        <f t="shared" si="33"/>
        <v>0.19817145543387618</v>
      </c>
      <c r="D453" s="31">
        <f t="shared" si="34"/>
        <v>0.58704538345433088</v>
      </c>
      <c r="E453" s="31">
        <v>0.19797381764423394</v>
      </c>
      <c r="F453" s="31">
        <v>0.58744864137562047</v>
      </c>
      <c r="G453" s="31">
        <v>0.13749782776542621</v>
      </c>
      <c r="H453" s="31">
        <v>0.343916721651428</v>
      </c>
      <c r="I453" s="31">
        <f t="shared" si="32"/>
        <v>0.600200225493004</v>
      </c>
    </row>
    <row r="454" spans="2:9">
      <c r="B454" s="44">
        <v>425</v>
      </c>
      <c r="C454" s="31">
        <f t="shared" si="33"/>
        <v>0.19797381764423394</v>
      </c>
      <c r="D454" s="31">
        <f t="shared" si="34"/>
        <v>0.58744864137562047</v>
      </c>
      <c r="E454" s="31">
        <v>0.19777687642475555</v>
      </c>
      <c r="F454" s="31">
        <v>0.58785047802297974</v>
      </c>
      <c r="G454" s="31">
        <v>0.13745756331688649</v>
      </c>
      <c r="H454" s="31">
        <v>0.343916721651428</v>
      </c>
      <c r="I454" s="31">
        <f t="shared" si="32"/>
        <v>0.6003173016512855</v>
      </c>
    </row>
    <row r="455" spans="2:9">
      <c r="B455" s="44">
        <v>426</v>
      </c>
      <c r="C455" s="31">
        <f t="shared" si="33"/>
        <v>0.19777687642475555</v>
      </c>
      <c r="D455" s="31">
        <f t="shared" si="34"/>
        <v>0.58785047802297974</v>
      </c>
      <c r="E455" s="31">
        <v>0.19758062932039455</v>
      </c>
      <c r="F455" s="31">
        <v>0.58825089840565847</v>
      </c>
      <c r="G455" s="31">
        <v>0.1374175821905613</v>
      </c>
      <c r="H455" s="31">
        <v>0.343916721651428</v>
      </c>
      <c r="I455" s="31">
        <f t="shared" si="32"/>
        <v>0.60043355399904352</v>
      </c>
    </row>
    <row r="456" spans="2:9">
      <c r="B456" s="44">
        <v>427</v>
      </c>
      <c r="C456" s="31">
        <f t="shared" si="33"/>
        <v>0.19758062932039455</v>
      </c>
      <c r="D456" s="31">
        <f t="shared" si="34"/>
        <v>0.58825089840565847</v>
      </c>
      <c r="E456" s="31">
        <v>0.19738507388475726</v>
      </c>
      <c r="F456" s="31">
        <v>0.58864990751525126</v>
      </c>
      <c r="G456" s="31">
        <v>0.13737788239284365</v>
      </c>
      <c r="H456" s="31">
        <v>0.343916721651428</v>
      </c>
      <c r="I456" s="31">
        <f t="shared" si="32"/>
        <v>0.60054898833305037</v>
      </c>
    </row>
    <row r="457" spans="2:9">
      <c r="B457" s="44">
        <v>428</v>
      </c>
      <c r="C457" s="31">
        <f t="shared" si="33"/>
        <v>0.19738507388475726</v>
      </c>
      <c r="D457" s="31">
        <f t="shared" si="34"/>
        <v>0.58864990751525126</v>
      </c>
      <c r="E457" s="31">
        <v>0.19719020768007223</v>
      </c>
      <c r="F457" s="31">
        <v>0.58904751032576008</v>
      </c>
      <c r="G457" s="31">
        <v>0.13733846194415508</v>
      </c>
      <c r="H457" s="31">
        <v>0.343916721651428</v>
      </c>
      <c r="I457" s="31">
        <f t="shared" si="32"/>
        <v>0.60066361040928806</v>
      </c>
    </row>
    <row r="458" spans="2:9">
      <c r="B458" s="44">
        <v>429</v>
      </c>
      <c r="C458" s="31">
        <f t="shared" si="33"/>
        <v>0.19719020768007223</v>
      </c>
      <c r="D458" s="31">
        <f t="shared" si="34"/>
        <v>0.58904751032576008</v>
      </c>
      <c r="E458" s="31">
        <v>0.19699602827715984</v>
      </c>
      <c r="F458" s="31">
        <v>0.58944371179365618</v>
      </c>
      <c r="G458" s="31">
        <v>0.13729931887884611</v>
      </c>
      <c r="H458" s="31">
        <v>0.343916721651428</v>
      </c>
      <c r="I458" s="31">
        <f t="shared" si="32"/>
        <v>0.60077742594323769</v>
      </c>
    </row>
    <row r="459" spans="2:9">
      <c r="B459" s="44">
        <v>430</v>
      </c>
      <c r="C459" s="31">
        <f t="shared" si="33"/>
        <v>0.19699602827715984</v>
      </c>
      <c r="D459" s="31">
        <f t="shared" si="34"/>
        <v>0.58944371179365618</v>
      </c>
      <c r="E459" s="31">
        <v>0.19680253325540212</v>
      </c>
      <c r="F459" s="31">
        <v>0.58983851685794164</v>
      </c>
      <c r="G459" s="31">
        <v>0.13726045124509884</v>
      </c>
      <c r="H459" s="31">
        <v>0.343916721651428</v>
      </c>
      <c r="I459" s="31">
        <f t="shared" si="32"/>
        <v>0.60089044061016239</v>
      </c>
    </row>
    <row r="460" spans="2:9">
      <c r="B460" s="44">
        <v>431</v>
      </c>
      <c r="C460" s="31">
        <f t="shared" si="33"/>
        <v>0.19680253325540212</v>
      </c>
      <c r="D460" s="31">
        <f t="shared" si="34"/>
        <v>0.58983851685794164</v>
      </c>
      <c r="E460" s="31">
        <v>0.19660972020271245</v>
      </c>
      <c r="F460" s="31">
        <v>0.59023193044021127</v>
      </c>
      <c r="G460" s="31">
        <v>0.1372218571048294</v>
      </c>
      <c r="H460" s="31">
        <v>0.343916721651428</v>
      </c>
      <c r="I460" s="31">
        <f t="shared" si="32"/>
        <v>0.60100266004539116</v>
      </c>
    </row>
    <row r="461" spans="2:9">
      <c r="B461" s="44">
        <v>432</v>
      </c>
      <c r="C461" s="31">
        <f t="shared" si="33"/>
        <v>0.19660972020271245</v>
      </c>
      <c r="D461" s="31">
        <f t="shared" si="34"/>
        <v>0.59023193044021127</v>
      </c>
      <c r="E461" s="31">
        <v>0.19641758671550555</v>
      </c>
      <c r="F461" s="31">
        <v>0.59062395744471374</v>
      </c>
      <c r="G461" s="31">
        <v>0.13718353453359119</v>
      </c>
      <c r="H461" s="31">
        <v>0.343916721651428</v>
      </c>
      <c r="I461" s="31">
        <f t="shared" si="32"/>
        <v>0.60111408984460002</v>
      </c>
    </row>
    <row r="462" spans="2:9">
      <c r="B462" s="44">
        <v>433</v>
      </c>
      <c r="C462" s="31">
        <f t="shared" si="33"/>
        <v>0.19641758671550555</v>
      </c>
      <c r="D462" s="31">
        <f t="shared" si="34"/>
        <v>0.59062395744471374</v>
      </c>
      <c r="E462" s="31">
        <v>0.19622613039866757</v>
      </c>
      <c r="F462" s="31">
        <v>0.59101460275841289</v>
      </c>
      <c r="G462" s="31">
        <v>0.13714548162047924</v>
      </c>
      <c r="H462" s="31">
        <v>0.343916721651428</v>
      </c>
      <c r="I462" s="31">
        <f t="shared" si="32"/>
        <v>0.60122473556409062</v>
      </c>
    </row>
    <row r="463" spans="2:9">
      <c r="B463" s="44">
        <v>434</v>
      </c>
      <c r="C463" s="31">
        <f t="shared" si="33"/>
        <v>0.19622613039866757</v>
      </c>
      <c r="D463" s="31">
        <f t="shared" si="34"/>
        <v>0.59101460275841289</v>
      </c>
      <c r="E463" s="31">
        <v>0.19603534886552612</v>
      </c>
      <c r="F463" s="31">
        <v>0.59140387125104843</v>
      </c>
      <c r="G463" s="31">
        <v>0.13710769646803456</v>
      </c>
      <c r="H463" s="31">
        <v>0.343916721651428</v>
      </c>
      <c r="I463" s="31">
        <f t="shared" si="32"/>
        <v>0.60133460272106765</v>
      </c>
    </row>
    <row r="464" spans="2:9">
      <c r="B464" s="44">
        <v>435</v>
      </c>
      <c r="C464" s="31">
        <f t="shared" si="33"/>
        <v>0.19603534886552612</v>
      </c>
      <c r="D464" s="31">
        <f t="shared" si="34"/>
        <v>0.59140387125104843</v>
      </c>
      <c r="E464" s="31">
        <v>0.19584523973782059</v>
      </c>
      <c r="F464" s="31">
        <v>0.59179176777519693</v>
      </c>
      <c r="G464" s="31">
        <v>0.13707017719214973</v>
      </c>
      <c r="H464" s="31">
        <v>0.343916721651428</v>
      </c>
      <c r="I464" s="31">
        <f t="shared" si="32"/>
        <v>0.60144369679391374</v>
      </c>
    </row>
    <row r="465" spans="2:9">
      <c r="B465" s="44">
        <v>436</v>
      </c>
      <c r="C465" s="31">
        <f t="shared" si="33"/>
        <v>0.19584523973782059</v>
      </c>
      <c r="D465" s="31">
        <f t="shared" si="34"/>
        <v>0.59179176777519693</v>
      </c>
      <c r="E465" s="31">
        <v>0.19565580064567251</v>
      </c>
      <c r="F465" s="31">
        <v>0.59217829716633197</v>
      </c>
      <c r="G465" s="31">
        <v>0.13703292192197494</v>
      </c>
      <c r="H465" s="31">
        <v>0.343916721651428</v>
      </c>
      <c r="I465" s="31">
        <f t="shared" si="32"/>
        <v>0.60155202322246271</v>
      </c>
    </row>
    <row r="466" spans="2:9">
      <c r="B466" s="44">
        <v>437</v>
      </c>
      <c r="C466" s="31">
        <f t="shared" si="33"/>
        <v>0.19565580064567251</v>
      </c>
      <c r="D466" s="31">
        <f t="shared" si="34"/>
        <v>0.59217829716633197</v>
      </c>
      <c r="E466" s="31">
        <v>0.19546702922755599</v>
      </c>
      <c r="F466" s="31">
        <v>0.59256346424288475</v>
      </c>
      <c r="G466" s="31">
        <v>0.13699592879982478</v>
      </c>
      <c r="H466" s="31">
        <v>0.343916721651428</v>
      </c>
      <c r="I466" s="31">
        <f t="shared" si="32"/>
        <v>0.60165958740827064</v>
      </c>
    </row>
    <row r="467" spans="2:9">
      <c r="B467" s="44">
        <v>438</v>
      </c>
      <c r="C467" s="31">
        <f t="shared" si="33"/>
        <v>0.19546702922755599</v>
      </c>
      <c r="D467" s="31">
        <f t="shared" si="34"/>
        <v>0.59256346424288475</v>
      </c>
      <c r="E467" s="31">
        <v>0.19527892313026826</v>
      </c>
      <c r="F467" s="31">
        <v>0.59294727380630396</v>
      </c>
      <c r="G467" s="31">
        <v>0.13695919598108533</v>
      </c>
      <c r="H467" s="31">
        <v>0.343916721651428</v>
      </c>
      <c r="I467" s="31">
        <f t="shared" si="32"/>
        <v>0.60176639471488558</v>
      </c>
    </row>
    <row r="468" spans="2:9">
      <c r="B468" s="44">
        <v>439</v>
      </c>
      <c r="C468" s="31">
        <f t="shared" si="33"/>
        <v>0.19527892313026826</v>
      </c>
      <c r="D468" s="31">
        <f t="shared" si="34"/>
        <v>0.59294727380630396</v>
      </c>
      <c r="E468" s="31">
        <v>0.19509148000890036</v>
      </c>
      <c r="F468" s="31">
        <v>0.59332973064111572</v>
      </c>
      <c r="G468" s="31">
        <v>0.13692272163412247</v>
      </c>
      <c r="H468" s="31">
        <v>0.343916721651428</v>
      </c>
      <c r="I468" s="31">
        <f t="shared" si="32"/>
        <v>0.60187245046811477</v>
      </c>
    </row>
    <row r="469" spans="2:9">
      <c r="B469" s="44">
        <v>440</v>
      </c>
      <c r="C469" s="31">
        <f t="shared" si="33"/>
        <v>0.19509148000890036</v>
      </c>
      <c r="D469" s="31">
        <f t="shared" si="34"/>
        <v>0.59332973064111572</v>
      </c>
      <c r="E469" s="31">
        <v>0.19490469752680792</v>
      </c>
      <c r="F469" s="31">
        <v>0.59371083951498316</v>
      </c>
      <c r="G469" s="31">
        <v>0.13688650394019039</v>
      </c>
      <c r="H469" s="31">
        <v>0.343916721651428</v>
      </c>
      <c r="I469" s="31">
        <f t="shared" si="32"/>
        <v>0.60197775995629021</v>
      </c>
    </row>
    <row r="470" spans="2:9">
      <c r="B470" s="44">
        <v>441</v>
      </c>
      <c r="C470" s="31">
        <f t="shared" si="33"/>
        <v>0.19490469752680792</v>
      </c>
      <c r="D470" s="31">
        <f t="shared" si="34"/>
        <v>0.59371083951498316</v>
      </c>
      <c r="E470" s="31">
        <v>0.19471857335558201</v>
      </c>
      <c r="F470" s="31">
        <v>0.59409060517876577</v>
      </c>
      <c r="G470" s="31">
        <v>0.13685054109334102</v>
      </c>
      <c r="H470" s="31">
        <v>0.343916721651428</v>
      </c>
      <c r="I470" s="31">
        <f t="shared" si="32"/>
        <v>0.60208232843053211</v>
      </c>
    </row>
    <row r="471" spans="2:9">
      <c r="B471" s="44">
        <v>442</v>
      </c>
      <c r="C471" s="31">
        <f t="shared" si="33"/>
        <v>0.19471857335558201</v>
      </c>
      <c r="D471" s="31">
        <f t="shared" si="34"/>
        <v>0.59409060517876577</v>
      </c>
      <c r="E471" s="31">
        <v>0.19453310517502012</v>
      </c>
      <c r="F471" s="31">
        <v>0.594469032366579</v>
      </c>
      <c r="G471" s="31">
        <v>0.13681483130033384</v>
      </c>
      <c r="H471" s="31">
        <v>0.343916721651428</v>
      </c>
      <c r="I471" s="31">
        <f t="shared" si="32"/>
        <v>0.60218616110501133</v>
      </c>
    </row>
    <row r="472" spans="2:9">
      <c r="B472" s="44">
        <v>443</v>
      </c>
      <c r="C472" s="31">
        <f t="shared" si="33"/>
        <v>0.19453310517502012</v>
      </c>
      <c r="D472" s="31">
        <f t="shared" si="34"/>
        <v>0.594469032366579</v>
      </c>
      <c r="E472" s="31">
        <v>0.19434829067309725</v>
      </c>
      <c r="F472" s="31">
        <v>0.59484612579585272</v>
      </c>
      <c r="G472" s="31">
        <v>0.1367793727805465</v>
      </c>
      <c r="H472" s="31">
        <v>0.343916721651428</v>
      </c>
      <c r="I472" s="31">
        <f t="shared" si="32"/>
        <v>0.60228926315720899</v>
      </c>
    </row>
    <row r="473" spans="2:9">
      <c r="B473" s="44">
        <v>444</v>
      </c>
      <c r="C473" s="31">
        <f t="shared" si="33"/>
        <v>0.19434829067309725</v>
      </c>
      <c r="D473" s="31">
        <f t="shared" si="34"/>
        <v>0.59484612579585272</v>
      </c>
      <c r="E473" s="31">
        <v>0.19416412754593707</v>
      </c>
      <c r="F473" s="31">
        <v>0.59522189016739047</v>
      </c>
      <c r="G473" s="31">
        <v>0.13674416376588619</v>
      </c>
      <c r="H473" s="31">
        <v>0.343916721651428</v>
      </c>
      <c r="I473" s="31">
        <f t="shared" si="32"/>
        <v>0.60239163972817433</v>
      </c>
    </row>
    <row r="474" spans="2:9">
      <c r="B474" s="44">
        <v>445</v>
      </c>
      <c r="C474" s="31">
        <f t="shared" si="33"/>
        <v>0.19416412754593707</v>
      </c>
      <c r="D474" s="31">
        <f t="shared" si="34"/>
        <v>0.59522189016739047</v>
      </c>
      <c r="E474" s="31">
        <v>0.1939806134977832</v>
      </c>
      <c r="F474" s="31">
        <v>0.5955963301654279</v>
      </c>
      <c r="G474" s="31">
        <v>0.13670920250070126</v>
      </c>
      <c r="H474" s="31">
        <v>0.343916721651428</v>
      </c>
      <c r="I474" s="31">
        <f t="shared" si="32"/>
        <v>0.60249329592278167</v>
      </c>
    </row>
    <row r="475" spans="2:9">
      <c r="B475" s="44">
        <v>446</v>
      </c>
      <c r="C475" s="31">
        <f t="shared" si="33"/>
        <v>0.1939806134977832</v>
      </c>
      <c r="D475" s="31">
        <f t="shared" si="34"/>
        <v>0.5955963301654279</v>
      </c>
      <c r="E475" s="31">
        <v>0.19379774624097063</v>
      </c>
      <c r="F475" s="31">
        <v>0.59596945045769112</v>
      </c>
      <c r="G475" s="31">
        <v>0.1366744872416937</v>
      </c>
      <c r="H475" s="31">
        <v>0.343916721651428</v>
      </c>
      <c r="I475" s="31">
        <f t="shared" si="32"/>
        <v>0.60259423680998503</v>
      </c>
    </row>
    <row r="476" spans="2:9">
      <c r="B476" s="44">
        <v>447</v>
      </c>
      <c r="C476" s="31">
        <f t="shared" si="33"/>
        <v>0.19379774624097063</v>
      </c>
      <c r="D476" s="31">
        <f t="shared" si="34"/>
        <v>0.59596945045769112</v>
      </c>
      <c r="E476" s="31">
        <v>0.19361552349589711</v>
      </c>
      <c r="F476" s="31">
        <v>0.59634125569545493</v>
      </c>
      <c r="G476" s="31">
        <v>0.13664001625783245</v>
      </c>
      <c r="H476" s="31">
        <v>0.343916721651428</v>
      </c>
      <c r="I476" s="31">
        <f t="shared" si="32"/>
        <v>0.60269446742306987</v>
      </c>
    </row>
    <row r="477" spans="2:9">
      <c r="B477" s="44">
        <v>448</v>
      </c>
      <c r="C477" s="31">
        <f t="shared" si="33"/>
        <v>0.19361552349589711</v>
      </c>
      <c r="D477" s="31">
        <f t="shared" si="34"/>
        <v>0.59634125569545493</v>
      </c>
      <c r="E477" s="31">
        <v>0.19343394299099489</v>
      </c>
      <c r="F477" s="31">
        <v>0.59671175051360092</v>
      </c>
      <c r="G477" s="31">
        <v>0.13660578783026678</v>
      </c>
      <c r="H477" s="31">
        <v>0.343916721651428</v>
      </c>
      <c r="I477" s="31">
        <f t="shared" si="32"/>
        <v>0.6027939927599052</v>
      </c>
    </row>
    <row r="478" spans="2:9">
      <c r="B478" s="44">
        <v>449</v>
      </c>
      <c r="C478" s="31">
        <f t="shared" si="33"/>
        <v>0.19343394299099489</v>
      </c>
      <c r="D478" s="31">
        <f t="shared" si="34"/>
        <v>0.59671175051360092</v>
      </c>
      <c r="E478" s="31">
        <v>0.19325300246270224</v>
      </c>
      <c r="F478" s="31">
        <v>0.59708093953067509</v>
      </c>
      <c r="G478" s="31">
        <v>0.13657180025224072</v>
      </c>
      <c r="H478" s="31">
        <v>0.343916721651428</v>
      </c>
      <c r="I478" s="31">
        <f t="shared" ref="I478:I541" si="35">IFERROR((H478-G478)/H478,"")</f>
        <v>0.60289281778319237</v>
      </c>
    </row>
    <row r="479" spans="2:9">
      <c r="B479" s="44">
        <v>450</v>
      </c>
      <c r="C479" s="31">
        <f t="shared" si="33"/>
        <v>0.19325300246270224</v>
      </c>
      <c r="D479" s="31">
        <f t="shared" si="34"/>
        <v>0.59708093953067509</v>
      </c>
      <c r="E479" s="31">
        <v>0.1930726996554353</v>
      </c>
      <c r="F479" s="31">
        <v>0.59744882734894533</v>
      </c>
      <c r="G479" s="31">
        <v>0.13653805182900797</v>
      </c>
      <c r="H479" s="31">
        <v>0.343916721651428</v>
      </c>
      <c r="I479" s="31">
        <f t="shared" si="35"/>
        <v>0.60299094742071246</v>
      </c>
    </row>
    <row r="480" spans="2:9">
      <c r="B480" s="44">
        <v>451</v>
      </c>
      <c r="C480" s="31">
        <f t="shared" si="33"/>
        <v>0.1930726996554353</v>
      </c>
      <c r="D480" s="31">
        <f t="shared" si="34"/>
        <v>0.59744882734894533</v>
      </c>
      <c r="E480" s="31">
        <v>0.19289303232155999</v>
      </c>
      <c r="F480" s="31">
        <v>0.59781541855445908</v>
      </c>
      <c r="G480" s="31">
        <v>0.13650454087774744</v>
      </c>
      <c r="H480" s="31">
        <v>0.343916721651428</v>
      </c>
      <c r="I480" s="31">
        <f t="shared" si="35"/>
        <v>0.60308838656557184</v>
      </c>
    </row>
    <row r="481" spans="2:9">
      <c r="B481" s="44">
        <v>452</v>
      </c>
      <c r="C481" s="31">
        <f t="shared" si="33"/>
        <v>0.19289303232155999</v>
      </c>
      <c r="D481" s="31">
        <f t="shared" si="34"/>
        <v>0.59781541855445908</v>
      </c>
      <c r="E481" s="31">
        <v>0.19271399822136398</v>
      </c>
      <c r="F481" s="31">
        <v>0.59818071771710035</v>
      </c>
      <c r="G481" s="31">
        <v>0.13647126572747914</v>
      </c>
      <c r="H481" s="31">
        <v>0.343916721651428</v>
      </c>
      <c r="I481" s="31">
        <f t="shared" si="35"/>
        <v>0.60318514007644652</v>
      </c>
    </row>
    <row r="482" spans="2:9">
      <c r="B482" s="44">
        <v>453</v>
      </c>
      <c r="C482" s="31">
        <f t="shared" si="33"/>
        <v>0.19271399822136398</v>
      </c>
      <c r="D482" s="31">
        <f t="shared" si="34"/>
        <v>0.59818071771710035</v>
      </c>
      <c r="E482" s="31">
        <v>0.1925355951230287</v>
      </c>
      <c r="F482" s="31">
        <v>0.59854472939064673</v>
      </c>
      <c r="G482" s="31">
        <v>0.13643822471898112</v>
      </c>
      <c r="H482" s="31">
        <v>0.343916721651428</v>
      </c>
      <c r="I482" s="31">
        <f t="shared" si="35"/>
        <v>0.60328121277782421</v>
      </c>
    </row>
    <row r="483" spans="2:9">
      <c r="B483" s="44">
        <v>454</v>
      </c>
      <c r="C483" s="31">
        <f t="shared" si="33"/>
        <v>0.1925355951230287</v>
      </c>
      <c r="D483" s="31">
        <f t="shared" si="34"/>
        <v>0.59854472939064673</v>
      </c>
      <c r="E483" s="31">
        <v>0.19235782080260164</v>
      </c>
      <c r="F483" s="31">
        <v>0.59890745811282597</v>
      </c>
      <c r="G483" s="31">
        <v>0.1364054162047065</v>
      </c>
      <c r="H483" s="31">
        <v>0.343916721651428</v>
      </c>
      <c r="I483" s="31">
        <f t="shared" si="35"/>
        <v>0.60337660946024507</v>
      </c>
    </row>
    <row r="484" spans="2:9">
      <c r="B484" s="44">
        <v>455</v>
      </c>
      <c r="C484" s="31">
        <f t="shared" si="33"/>
        <v>0.19235782080260164</v>
      </c>
      <c r="D484" s="31">
        <f t="shared" si="34"/>
        <v>0.59890745811282597</v>
      </c>
      <c r="E484" s="31">
        <v>0.19218067304396852</v>
      </c>
      <c r="F484" s="31">
        <v>0.59926890840537272</v>
      </c>
      <c r="G484" s="31">
        <v>0.13637283854870152</v>
      </c>
      <c r="H484" s="31">
        <v>0.343916721651428</v>
      </c>
      <c r="I484" s="31">
        <f t="shared" si="35"/>
        <v>0.60347133488054028</v>
      </c>
    </row>
    <row r="485" spans="2:9">
      <c r="B485" s="44">
        <v>456</v>
      </c>
      <c r="C485" s="31">
        <f t="shared" si="33"/>
        <v>0.19218067304396852</v>
      </c>
      <c r="D485" s="31">
        <f t="shared" si="34"/>
        <v>0.59926890840537272</v>
      </c>
      <c r="E485" s="31">
        <v>0.1920041496388257</v>
      </c>
      <c r="F485" s="31">
        <v>0.59962908477408505</v>
      </c>
      <c r="G485" s="31">
        <v>0.13634049012652377</v>
      </c>
      <c r="H485" s="31">
        <v>0.343916721651428</v>
      </c>
      <c r="I485" s="31">
        <f t="shared" si="35"/>
        <v>0.60356539376206964</v>
      </c>
    </row>
    <row r="486" spans="2:9">
      <c r="B486" s="44">
        <v>457</v>
      </c>
      <c r="C486" s="31">
        <f t="shared" si="33"/>
        <v>0.1920041496388257</v>
      </c>
      <c r="D486" s="31">
        <f t="shared" si="34"/>
        <v>0.59962908477408505</v>
      </c>
      <c r="E486" s="31">
        <v>0.19182824838665269</v>
      </c>
      <c r="F486" s="31">
        <v>0.59998799170888018</v>
      </c>
      <c r="G486" s="31">
        <v>0.1363083693251613</v>
      </c>
      <c r="H486" s="31">
        <v>0.343916721651428</v>
      </c>
      <c r="I486" s="31">
        <f t="shared" si="35"/>
        <v>0.60365879079495666</v>
      </c>
    </row>
    <row r="487" spans="2:9">
      <c r="B487" s="44">
        <v>458</v>
      </c>
      <c r="C487" s="31">
        <f t="shared" si="33"/>
        <v>0.19182824838665269</v>
      </c>
      <c r="D487" s="31">
        <f t="shared" si="34"/>
        <v>0.59998799170888018</v>
      </c>
      <c r="E487" s="31">
        <v>0.19165296709468466</v>
      </c>
      <c r="F487" s="31">
        <v>0.60034563368385097</v>
      </c>
      <c r="G487" s="31">
        <v>0.13627647454295219</v>
      </c>
      <c r="H487" s="31">
        <v>0.343916721651428</v>
      </c>
      <c r="I487" s="31">
        <f t="shared" si="35"/>
        <v>0.6037515306363227</v>
      </c>
    </row>
    <row r="488" spans="2:9">
      <c r="B488" s="44">
        <v>459</v>
      </c>
      <c r="C488" s="31">
        <f t="shared" si="33"/>
        <v>0.19165296709468466</v>
      </c>
      <c r="D488" s="31">
        <f t="shared" si="34"/>
        <v>0.60034563368385097</v>
      </c>
      <c r="E488" s="31">
        <v>0.19147830357788514</v>
      </c>
      <c r="F488" s="31">
        <v>0.60070201515732125</v>
      </c>
      <c r="G488" s="31">
        <v>0.1362448041895048</v>
      </c>
      <c r="H488" s="31">
        <v>0.343916721651428</v>
      </c>
      <c r="I488" s="31">
        <f t="shared" si="35"/>
        <v>0.60384361791051899</v>
      </c>
    </row>
    <row r="489" spans="2:9">
      <c r="B489" s="44">
        <v>460</v>
      </c>
      <c r="C489" s="31">
        <f t="shared" si="33"/>
        <v>0.19147830357788514</v>
      </c>
      <c r="D489" s="31">
        <f t="shared" si="34"/>
        <v>0.60070201515732125</v>
      </c>
      <c r="E489" s="31">
        <v>0.19130425565891879</v>
      </c>
      <c r="F489" s="31">
        <v>0.60105714057190163</v>
      </c>
      <c r="G489" s="31">
        <v>0.13621335668561813</v>
      </c>
      <c r="H489" s="31">
        <v>0.343916721651428</v>
      </c>
      <c r="I489" s="31">
        <f t="shared" si="35"/>
        <v>0.60393505720935758</v>
      </c>
    </row>
    <row r="490" spans="2:9">
      <c r="B490" s="44">
        <v>461</v>
      </c>
      <c r="C490" s="31">
        <f t="shared" si="33"/>
        <v>0.19130425565891879</v>
      </c>
      <c r="D490" s="31">
        <f t="shared" si="34"/>
        <v>0.60105714057190163</v>
      </c>
      <c r="E490" s="31">
        <v>0.19113082116812419</v>
      </c>
      <c r="F490" s="31">
        <v>0.6014110143545448</v>
      </c>
      <c r="G490" s="31">
        <v>0.13618213046320338</v>
      </c>
      <c r="H490" s="31">
        <v>0.343916721651428</v>
      </c>
      <c r="I490" s="31">
        <f t="shared" si="35"/>
        <v>0.60402585309233991</v>
      </c>
    </row>
    <row r="491" spans="2:9">
      <c r="B491" s="44">
        <v>462</v>
      </c>
      <c r="C491" s="31">
        <f t="shared" si="33"/>
        <v>0.19113082116812419</v>
      </c>
      <c r="D491" s="31">
        <f t="shared" si="34"/>
        <v>0.6014110143545448</v>
      </c>
      <c r="E491" s="31">
        <v>0.19095799794348689</v>
      </c>
      <c r="F491" s="31">
        <v>0.60176364091660095</v>
      </c>
      <c r="G491" s="31">
        <v>0.13615112396520568</v>
      </c>
      <c r="H491" s="31">
        <v>0.343916721651428</v>
      </c>
      <c r="I491" s="31">
        <f t="shared" si="35"/>
        <v>0.60411601008688454</v>
      </c>
    </row>
    <row r="492" spans="2:9">
      <c r="B492" s="44">
        <v>463</v>
      </c>
      <c r="C492" s="31">
        <f t="shared" si="33"/>
        <v>0.19095799794348689</v>
      </c>
      <c r="D492" s="31">
        <f t="shared" si="34"/>
        <v>0.60176364091660095</v>
      </c>
      <c r="E492" s="31">
        <v>0.1907857838306124</v>
      </c>
      <c r="F492" s="31">
        <v>0.60211502465387223</v>
      </c>
      <c r="G492" s="31">
        <v>0.13612033564552639</v>
      </c>
      <c r="H492" s="31">
        <v>0.343916721651428</v>
      </c>
      <c r="I492" s="31">
        <f t="shared" si="35"/>
        <v>0.60420553268855226</v>
      </c>
    </row>
    <row r="493" spans="2:9">
      <c r="B493" s="44">
        <v>464</v>
      </c>
      <c r="C493" s="31">
        <f t="shared" si="33"/>
        <v>0.1907857838306124</v>
      </c>
      <c r="D493" s="31">
        <f t="shared" si="34"/>
        <v>0.60211502465387223</v>
      </c>
      <c r="E493" s="31">
        <v>0.19061417668269934</v>
      </c>
      <c r="F493" s="31">
        <v>0.60246516994666821</v>
      </c>
      <c r="G493" s="31">
        <v>0.13608976396894601</v>
      </c>
      <c r="H493" s="31">
        <v>0.343916721651428</v>
      </c>
      <c r="I493" s="31">
        <f t="shared" si="35"/>
        <v>0.60429442536127131</v>
      </c>
    </row>
    <row r="494" spans="2:9">
      <c r="B494" s="44">
        <v>465</v>
      </c>
      <c r="C494" s="31">
        <f t="shared" si="33"/>
        <v>0.19061417668269934</v>
      </c>
      <c r="D494" s="31">
        <f t="shared" si="34"/>
        <v>0.60246516994666821</v>
      </c>
      <c r="E494" s="31">
        <v>0.1904431743605127</v>
      </c>
      <c r="F494" s="31">
        <v>0.6028140811598599</v>
      </c>
      <c r="G494" s="31">
        <v>0.13605940741104786</v>
      </c>
      <c r="H494" s="31">
        <v>0.343916721651428</v>
      </c>
      <c r="I494" s="31">
        <f t="shared" si="35"/>
        <v>0.60438269253755861</v>
      </c>
    </row>
    <row r="495" spans="2:9">
      <c r="B495" s="44">
        <v>466</v>
      </c>
      <c r="C495" s="31">
        <f t="shared" si="33"/>
        <v>0.1904431743605127</v>
      </c>
      <c r="D495" s="31">
        <f t="shared" si="34"/>
        <v>0.6028140811598599</v>
      </c>
      <c r="E495" s="31">
        <v>0.19027277473235713</v>
      </c>
      <c r="F495" s="31">
        <v>0.60316176264293453</v>
      </c>
      <c r="G495" s="31">
        <v>0.13602926445814162</v>
      </c>
      <c r="H495" s="31">
        <v>0.343916721651428</v>
      </c>
      <c r="I495" s="31">
        <f t="shared" si="35"/>
        <v>0.60447033861874222</v>
      </c>
    </row>
    <row r="496" spans="2:9">
      <c r="B496" s="44">
        <v>467</v>
      </c>
      <c r="C496" s="31">
        <f t="shared" si="33"/>
        <v>0.19027277473235713</v>
      </c>
      <c r="D496" s="31">
        <f t="shared" si="34"/>
        <v>0.60316176264293453</v>
      </c>
      <c r="E496" s="31">
        <v>0.19010297567405041</v>
      </c>
      <c r="F496" s="31">
        <v>0.60350821873004956</v>
      </c>
      <c r="G496" s="31">
        <v>0.13599933360718827</v>
      </c>
      <c r="H496" s="31">
        <v>0.343916721651428</v>
      </c>
      <c r="I496" s="31">
        <f t="shared" si="35"/>
        <v>0.60455736797517945</v>
      </c>
    </row>
    <row r="497" spans="2:9">
      <c r="B497" s="44">
        <v>468</v>
      </c>
      <c r="C497" s="31">
        <f t="shared" si="33"/>
        <v>0.19010297567405041</v>
      </c>
      <c r="D497" s="31">
        <f t="shared" si="34"/>
        <v>0.60350821873004956</v>
      </c>
      <c r="E497" s="31">
        <v>0.18993377506889697</v>
      </c>
      <c r="F497" s="31">
        <v>0.60385345374008703</v>
      </c>
      <c r="G497" s="31">
        <v>0.13596961336572488</v>
      </c>
      <c r="H497" s="31">
        <v>0.343916721651428</v>
      </c>
      <c r="I497" s="31">
        <f t="shared" si="35"/>
        <v>0.60464378494647608</v>
      </c>
    </row>
    <row r="498" spans="2:9">
      <c r="B498" s="44">
        <v>469</v>
      </c>
      <c r="C498" s="31">
        <f t="shared" si="33"/>
        <v>0.18993377506889697</v>
      </c>
      <c r="D498" s="31">
        <f t="shared" si="34"/>
        <v>0.60385345374008703</v>
      </c>
      <c r="E498" s="31">
        <v>0.18976517080766148</v>
      </c>
      <c r="F498" s="31">
        <v>0.60419747197670692</v>
      </c>
      <c r="G498" s="31">
        <v>0.13594010225179046</v>
      </c>
      <c r="H498" s="31">
        <v>0.343916721651428</v>
      </c>
      <c r="I498" s="31">
        <f t="shared" si="35"/>
        <v>0.60472959384170144</v>
      </c>
    </row>
    <row r="499" spans="2:9">
      <c r="B499" s="44">
        <v>470</v>
      </c>
      <c r="C499" s="31">
        <f t="shared" si="33"/>
        <v>0.18976517080766148</v>
      </c>
      <c r="D499" s="31">
        <f t="shared" si="34"/>
        <v>0.60419747197670692</v>
      </c>
      <c r="E499" s="31">
        <v>0.18959716078854252</v>
      </c>
      <c r="F499" s="31">
        <v>0.60454027772840113</v>
      </c>
      <c r="G499" s="31">
        <v>0.13591079879385159</v>
      </c>
      <c r="H499" s="31">
        <v>0.343916721651428</v>
      </c>
      <c r="I499" s="31">
        <f t="shared" si="35"/>
        <v>0.60481479893960466</v>
      </c>
    </row>
    <row r="500" spans="2:9">
      <c r="B500" s="44">
        <v>471</v>
      </c>
      <c r="C500" s="31">
        <f t="shared" si="33"/>
        <v>0.18959716078854252</v>
      </c>
      <c r="D500" s="31">
        <f t="shared" si="34"/>
        <v>0.60454027772840113</v>
      </c>
      <c r="E500" s="31">
        <v>0.18942974291714648</v>
      </c>
      <c r="F500" s="31">
        <v>0.60488187526854698</v>
      </c>
      <c r="G500" s="31">
        <v>0.13588170153072962</v>
      </c>
      <c r="H500" s="31">
        <v>0.343916721651428</v>
      </c>
      <c r="I500" s="31">
        <f t="shared" si="35"/>
        <v>0.60489940448882673</v>
      </c>
    </row>
    <row r="501" spans="2:9">
      <c r="B501" s="44">
        <v>472</v>
      </c>
      <c r="C501" s="31">
        <f t="shared" si="33"/>
        <v>0.18942974291714648</v>
      </c>
      <c r="D501" s="31">
        <f t="shared" si="34"/>
        <v>0.60488187526854698</v>
      </c>
      <c r="E501" s="31">
        <v>0.18926291510646137</v>
      </c>
      <c r="F501" s="31">
        <v>0.60522226885546015</v>
      </c>
      <c r="G501" s="31">
        <v>0.13585280901152744</v>
      </c>
      <c r="H501" s="31">
        <v>0.343916721651428</v>
      </c>
      <c r="I501" s="31">
        <f t="shared" si="35"/>
        <v>0.60498341470811312</v>
      </c>
    </row>
    <row r="502" spans="2:9">
      <c r="B502" s="44">
        <v>473</v>
      </c>
      <c r="C502" s="31">
        <f t="shared" si="33"/>
        <v>0.18926291510646137</v>
      </c>
      <c r="D502" s="31">
        <f t="shared" si="34"/>
        <v>0.60522226885546015</v>
      </c>
      <c r="E502" s="31">
        <v>0.1890966752768308</v>
      </c>
      <c r="F502" s="31">
        <v>0.60556146273244815</v>
      </c>
      <c r="G502" s="31">
        <v>0.13582411979555717</v>
      </c>
      <c r="H502" s="31">
        <v>0.343916721651428</v>
      </c>
      <c r="I502" s="31">
        <f t="shared" si="35"/>
        <v>0.60506683378652404</v>
      </c>
    </row>
    <row r="503" spans="2:9">
      <c r="B503" s="44">
        <v>474</v>
      </c>
      <c r="C503" s="31">
        <f t="shared" si="33"/>
        <v>0.1890966752768308</v>
      </c>
      <c r="D503" s="31">
        <f t="shared" si="34"/>
        <v>0.60556146273244815</v>
      </c>
      <c r="E503" s="31">
        <v>0.18893102135592815</v>
      </c>
      <c r="F503" s="31">
        <v>0.60589946112786297</v>
      </c>
      <c r="G503" s="31">
        <v>0.1357956324522685</v>
      </c>
      <c r="H503" s="31">
        <v>0.343916721651428</v>
      </c>
      <c r="I503" s="31">
        <f t="shared" si="35"/>
        <v>0.60514966588364294</v>
      </c>
    </row>
    <row r="504" spans="2:9">
      <c r="B504" s="44">
        <v>475</v>
      </c>
      <c r="C504" s="31">
        <f t="shared" si="33"/>
        <v>0.18893102135592815</v>
      </c>
      <c r="D504" s="31">
        <f t="shared" si="34"/>
        <v>0.60589946112786297</v>
      </c>
      <c r="E504" s="31">
        <v>0.18876595127873064</v>
      </c>
      <c r="F504" s="31">
        <v>0.60623626825515398</v>
      </c>
      <c r="G504" s="31">
        <v>0.13576734556117717</v>
      </c>
      <c r="H504" s="31">
        <v>0.343916721651428</v>
      </c>
      <c r="I504" s="31">
        <f t="shared" si="35"/>
        <v>0.60523191512978458</v>
      </c>
    </row>
    <row r="505" spans="2:9">
      <c r="B505" s="44">
        <v>476</v>
      </c>
      <c r="C505" s="31">
        <f t="shared" ref="C505:C568" si="36">E504</f>
        <v>0.18876595127873064</v>
      </c>
      <c r="D505" s="31">
        <f t="shared" ref="D505:D568" si="37">F504</f>
        <v>0.60623626825515398</v>
      </c>
      <c r="E505" s="31">
        <v>0.18860146298749358</v>
      </c>
      <c r="F505" s="31">
        <v>0.60657188831292008</v>
      </c>
      <c r="G505" s="31">
        <v>0.13573925771179418</v>
      </c>
      <c r="H505" s="31">
        <v>0.343916721651428</v>
      </c>
      <c r="I505" s="31">
        <f t="shared" si="35"/>
        <v>0.60531358562620052</v>
      </c>
    </row>
    <row r="506" spans="2:9">
      <c r="B506" s="44">
        <v>477</v>
      </c>
      <c r="C506" s="31">
        <f t="shared" si="36"/>
        <v>0.18860146298749358</v>
      </c>
      <c r="D506" s="31">
        <f t="shared" si="37"/>
        <v>0.60657188831292008</v>
      </c>
      <c r="E506" s="31">
        <v>0.18843755443172483</v>
      </c>
      <c r="F506" s="31">
        <v>0.60690632548496259</v>
      </c>
      <c r="G506" s="31">
        <v>0.1357113675035555</v>
      </c>
      <c r="H506" s="31">
        <v>0.343916721651428</v>
      </c>
      <c r="I506" s="31">
        <f t="shared" si="35"/>
        <v>0.60539468144528352</v>
      </c>
    </row>
    <row r="507" spans="2:9">
      <c r="B507" s="44">
        <v>478</v>
      </c>
      <c r="C507" s="31">
        <f t="shared" si="36"/>
        <v>0.18843755443172483</v>
      </c>
      <c r="D507" s="31">
        <f t="shared" si="37"/>
        <v>0.60690632548496259</v>
      </c>
      <c r="E507" s="31">
        <v>0.18827422356815909</v>
      </c>
      <c r="F507" s="31">
        <v>0.60723958394033695</v>
      </c>
      <c r="G507" s="31">
        <v>0.13568367354575228</v>
      </c>
      <c r="H507" s="31">
        <v>0.343916721651428</v>
      </c>
      <c r="I507" s="31">
        <f t="shared" si="35"/>
        <v>0.60547520663077103</v>
      </c>
    </row>
    <row r="508" spans="2:9">
      <c r="B508" s="44">
        <v>479</v>
      </c>
      <c r="C508" s="31">
        <f t="shared" si="36"/>
        <v>0.18827422356815909</v>
      </c>
      <c r="D508" s="31">
        <f t="shared" si="37"/>
        <v>0.60723958394033695</v>
      </c>
      <c r="E508" s="31">
        <v>0.18811146836073256</v>
      </c>
      <c r="F508" s="31">
        <v>0.60757166783340477</v>
      </c>
      <c r="G508" s="31">
        <v>0.13565617445746142</v>
      </c>
      <c r="H508" s="31">
        <v>0.343916721651428</v>
      </c>
      <c r="I508" s="31">
        <f t="shared" si="35"/>
        <v>0.60555516519794628</v>
      </c>
    </row>
    <row r="509" spans="2:9">
      <c r="B509" s="44">
        <v>480</v>
      </c>
      <c r="C509" s="31">
        <f t="shared" si="36"/>
        <v>0.18811146836073256</v>
      </c>
      <c r="D509" s="31">
        <f t="shared" si="37"/>
        <v>0.60757166783340477</v>
      </c>
      <c r="E509" s="31">
        <v>0.18794928678055747</v>
      </c>
      <c r="F509" s="31">
        <v>0.60790258130388586</v>
      </c>
      <c r="G509" s="31">
        <v>0.1356288688674766</v>
      </c>
      <c r="H509" s="31">
        <v>0.343916721651428</v>
      </c>
      <c r="I509" s="31">
        <f t="shared" si="35"/>
        <v>0.6056345611338394</v>
      </c>
    </row>
    <row r="510" spans="2:9">
      <c r="B510" s="44">
        <v>481</v>
      </c>
      <c r="C510" s="31">
        <f t="shared" si="36"/>
        <v>0.18794928678055747</v>
      </c>
      <c r="D510" s="31">
        <f t="shared" si="37"/>
        <v>0.60790258130388586</v>
      </c>
      <c r="E510" s="31">
        <v>0.18778767680589686</v>
      </c>
      <c r="F510" s="31">
        <v>0.60823232847690967</v>
      </c>
      <c r="G510" s="31">
        <v>0.13560175541424033</v>
      </c>
      <c r="H510" s="31">
        <v>0.343916721651428</v>
      </c>
      <c r="I510" s="31">
        <f t="shared" si="35"/>
        <v>0.60571339839742488</v>
      </c>
    </row>
    <row r="511" spans="2:9">
      <c r="B511" s="44">
        <v>482</v>
      </c>
      <c r="C511" s="31">
        <f t="shared" si="36"/>
        <v>0.18778767680589686</v>
      </c>
      <c r="D511" s="31">
        <f t="shared" si="37"/>
        <v>0.60823232847690967</v>
      </c>
      <c r="E511" s="31">
        <v>0.18762663642213928</v>
      </c>
      <c r="F511" s="31">
        <v>0.60856091346306673</v>
      </c>
      <c r="G511" s="31">
        <v>0.13557483274577548</v>
      </c>
      <c r="H511" s="31">
        <v>0.343916721651428</v>
      </c>
      <c r="I511" s="31">
        <f t="shared" si="35"/>
        <v>0.60579168091982027</v>
      </c>
    </row>
    <row r="512" spans="2:9">
      <c r="B512" s="44">
        <v>483</v>
      </c>
      <c r="C512" s="31">
        <f t="shared" si="36"/>
        <v>0.18762663642213928</v>
      </c>
      <c r="D512" s="31">
        <f t="shared" si="37"/>
        <v>0.60856091346306673</v>
      </c>
      <c r="E512" s="31">
        <v>0.18746616362177379</v>
      </c>
      <c r="F512" s="31">
        <v>0.60888834035845973</v>
      </c>
      <c r="G512" s="31">
        <v>0.13554809951961821</v>
      </c>
      <c r="H512" s="31">
        <v>0.343916721651428</v>
      </c>
      <c r="I512" s="31">
        <f t="shared" si="35"/>
        <v>0.60586941260448191</v>
      </c>
    </row>
    <row r="513" spans="2:9">
      <c r="B513" s="44">
        <v>484</v>
      </c>
      <c r="C513" s="31">
        <f t="shared" si="36"/>
        <v>0.18746616362177379</v>
      </c>
      <c r="D513" s="31">
        <f t="shared" si="37"/>
        <v>0.60888834035845973</v>
      </c>
      <c r="E513" s="31">
        <v>0.18730625640436485</v>
      </c>
      <c r="F513" s="31">
        <v>0.60921461324475479</v>
      </c>
      <c r="G513" s="31">
        <v>0.13552155440275113</v>
      </c>
      <c r="H513" s="31">
        <v>0.343916721651428</v>
      </c>
      <c r="I513" s="31">
        <f t="shared" si="35"/>
        <v>0.60594659732739864</v>
      </c>
    </row>
    <row r="514" spans="2:9">
      <c r="B514" s="44">
        <v>485</v>
      </c>
      <c r="C514" s="31">
        <f t="shared" si="36"/>
        <v>0.18730625640436485</v>
      </c>
      <c r="D514" s="31">
        <f t="shared" si="37"/>
        <v>0.60921461324475479</v>
      </c>
      <c r="E514" s="31">
        <v>0.18714691277652742</v>
      </c>
      <c r="F514" s="31">
        <v>0.60953973618923241</v>
      </c>
      <c r="G514" s="31">
        <v>0.13549519607153657</v>
      </c>
      <c r="H514" s="31">
        <v>0.343916721651428</v>
      </c>
      <c r="I514" s="31">
        <f t="shared" si="35"/>
        <v>0.60602323893728605</v>
      </c>
    </row>
    <row r="515" spans="2:9">
      <c r="B515" s="44">
        <v>486</v>
      </c>
      <c r="C515" s="31">
        <f t="shared" si="36"/>
        <v>0.18714691277652742</v>
      </c>
      <c r="D515" s="31">
        <f t="shared" si="37"/>
        <v>0.60953973618923241</v>
      </c>
      <c r="E515" s="31">
        <v>0.1869881307519021</v>
      </c>
      <c r="F515" s="31">
        <v>0.60986371324483801</v>
      </c>
      <c r="G515" s="31">
        <v>0.13546902321165069</v>
      </c>
      <c r="H515" s="31">
        <v>0.343916721651428</v>
      </c>
      <c r="I515" s="31">
        <f t="shared" si="35"/>
        <v>0.60609934125577813</v>
      </c>
    </row>
    <row r="516" spans="2:9">
      <c r="B516" s="44">
        <v>487</v>
      </c>
      <c r="C516" s="31">
        <f t="shared" si="36"/>
        <v>0.1869881307519021</v>
      </c>
      <c r="D516" s="31">
        <f t="shared" si="37"/>
        <v>0.60986371324483801</v>
      </c>
      <c r="E516" s="31">
        <v>0.18682990835113034</v>
      </c>
      <c r="F516" s="31">
        <v>0.61018654845023235</v>
      </c>
      <c r="G516" s="31">
        <v>0.13544303451801784</v>
      </c>
      <c r="H516" s="31">
        <v>0.343916721651428</v>
      </c>
      <c r="I516" s="31">
        <f t="shared" si="35"/>
        <v>0.6061749080776182</v>
      </c>
    </row>
    <row r="517" spans="2:9">
      <c r="B517" s="44">
        <v>488</v>
      </c>
      <c r="C517" s="31">
        <f t="shared" si="36"/>
        <v>0.18682990835113034</v>
      </c>
      <c r="D517" s="31">
        <f t="shared" si="37"/>
        <v>0.61018654845023235</v>
      </c>
      <c r="E517" s="31">
        <v>0.18667224360182985</v>
      </c>
      <c r="F517" s="31">
        <v>0.61050824582984209</v>
      </c>
      <c r="G517" s="31">
        <v>0.13541722869474579</v>
      </c>
      <c r="H517" s="31">
        <v>0.343916721651428</v>
      </c>
      <c r="I517" s="31">
        <f t="shared" si="35"/>
        <v>0.60624994317084691</v>
      </c>
    </row>
    <row r="518" spans="2:9">
      <c r="B518" s="44">
        <v>489</v>
      </c>
      <c r="C518" s="31">
        <f t="shared" si="36"/>
        <v>0.18667224360182985</v>
      </c>
      <c r="D518" s="31">
        <f t="shared" si="37"/>
        <v>0.61050824582984209</v>
      </c>
      <c r="E518" s="31">
        <v>0.18651513453856994</v>
      </c>
      <c r="F518" s="31">
        <v>0.61082880939390993</v>
      </c>
      <c r="G518" s="31">
        <v>0.13539160445506077</v>
      </c>
      <c r="H518" s="31">
        <v>0.343916721651428</v>
      </c>
      <c r="I518" s="31">
        <f t="shared" si="35"/>
        <v>0.60632445027699167</v>
      </c>
    </row>
    <row r="519" spans="2:9">
      <c r="B519" s="44">
        <v>490</v>
      </c>
      <c r="C519" s="31">
        <f t="shared" si="36"/>
        <v>0.18651513453856994</v>
      </c>
      <c r="D519" s="31">
        <f t="shared" si="37"/>
        <v>0.61082880939390993</v>
      </c>
      <c r="E519" s="31">
        <v>0.18635857920284704</v>
      </c>
      <c r="F519" s="31">
        <v>0.61114824313854454</v>
      </c>
      <c r="G519" s="31">
        <v>0.13536616052124337</v>
      </c>
      <c r="H519" s="31">
        <v>0.343916721651428</v>
      </c>
      <c r="I519" s="31">
        <f t="shared" si="35"/>
        <v>0.6063984331112523</v>
      </c>
    </row>
    <row r="520" spans="2:9">
      <c r="B520" s="44">
        <v>491</v>
      </c>
      <c r="C520" s="31">
        <f t="shared" si="36"/>
        <v>0.18635857920284704</v>
      </c>
      <c r="D520" s="31">
        <f t="shared" si="37"/>
        <v>0.61114824313854454</v>
      </c>
      <c r="E520" s="31">
        <v>0.18620257564306028</v>
      </c>
      <c r="F520" s="31">
        <v>0.61146655104577041</v>
      </c>
      <c r="G520" s="31">
        <v>0.13534089562456514</v>
      </c>
      <c r="H520" s="31">
        <v>0.343916721651428</v>
      </c>
      <c r="I520" s="31">
        <f t="shared" si="35"/>
        <v>0.60647189536268609</v>
      </c>
    </row>
    <row r="521" spans="2:9">
      <c r="B521" s="44">
        <v>492</v>
      </c>
      <c r="C521" s="31">
        <f t="shared" si="36"/>
        <v>0.18620257564306028</v>
      </c>
      <c r="D521" s="31">
        <f t="shared" si="37"/>
        <v>0.61146655104577041</v>
      </c>
      <c r="E521" s="31">
        <v>0.18604712191448716</v>
      </c>
      <c r="F521" s="31">
        <v>0.61178373708357736</v>
      </c>
      <c r="G521" s="31">
        <v>0.13531580850522473</v>
      </c>
      <c r="H521" s="31">
        <v>0.343916721651428</v>
      </c>
      <c r="I521" s="31">
        <f t="shared" si="35"/>
        <v>0.60654484069439296</v>
      </c>
    </row>
    <row r="522" spans="2:9">
      <c r="B522" s="44">
        <v>493</v>
      </c>
      <c r="C522" s="31">
        <f t="shared" si="36"/>
        <v>0.18604712191448716</v>
      </c>
      <c r="D522" s="31">
        <f t="shared" si="37"/>
        <v>0.61178373708357736</v>
      </c>
      <c r="E522" s="31">
        <v>0.18589221607925932</v>
      </c>
      <c r="F522" s="31">
        <v>0.61209980520597029</v>
      </c>
      <c r="G522" s="31">
        <v>0.13529089791228574</v>
      </c>
      <c r="H522" s="31">
        <v>0.343916721651428</v>
      </c>
      <c r="I522" s="31">
        <f t="shared" si="35"/>
        <v>0.60661727274369648</v>
      </c>
    </row>
    <row r="523" spans="2:9">
      <c r="B523" s="44">
        <v>494</v>
      </c>
      <c r="C523" s="31">
        <f t="shared" si="36"/>
        <v>0.18589221607925932</v>
      </c>
      <c r="D523" s="31">
        <f t="shared" si="37"/>
        <v>0.61209980520597029</v>
      </c>
      <c r="E523" s="31">
        <v>0.18573785620633837</v>
      </c>
      <c r="F523" s="31">
        <v>0.61241475935301815</v>
      </c>
      <c r="G523" s="31">
        <v>0.13526616260361393</v>
      </c>
      <c r="H523" s="31">
        <v>0.343916721651428</v>
      </c>
      <c r="I523" s="31">
        <f t="shared" si="35"/>
        <v>0.60668919512232655</v>
      </c>
    </row>
    <row r="524" spans="2:9">
      <c r="B524" s="44">
        <v>495</v>
      </c>
      <c r="C524" s="31">
        <f t="shared" si="36"/>
        <v>0.18573785620633837</v>
      </c>
      <c r="D524" s="31">
        <f t="shared" si="37"/>
        <v>0.61241475935301815</v>
      </c>
      <c r="E524" s="31">
        <v>0.18558404037149182</v>
      </c>
      <c r="F524" s="31">
        <v>0.61272860345090319</v>
      </c>
      <c r="G524" s="31">
        <v>0.13524160134581528</v>
      </c>
      <c r="H524" s="31">
        <v>0.343916721651428</v>
      </c>
      <c r="I524" s="31">
        <f t="shared" si="35"/>
        <v>0.60676061141659887</v>
      </c>
    </row>
    <row r="525" spans="2:9">
      <c r="B525" s="44">
        <v>496</v>
      </c>
      <c r="C525" s="31">
        <f t="shared" si="36"/>
        <v>0.18558404037149182</v>
      </c>
      <c r="D525" s="31">
        <f t="shared" si="37"/>
        <v>0.61272860345090319</v>
      </c>
      <c r="E525" s="31">
        <v>0.1854307666572691</v>
      </c>
      <c r="F525" s="31">
        <v>0.61304134141196998</v>
      </c>
      <c r="G525" s="31">
        <v>0.13521721291417474</v>
      </c>
      <c r="H525" s="31">
        <v>0.343916721651428</v>
      </c>
      <c r="I525" s="31">
        <f t="shared" si="35"/>
        <v>0.60683152518759398</v>
      </c>
    </row>
    <row r="526" spans="2:9">
      <c r="B526" s="44">
        <v>497</v>
      </c>
      <c r="C526" s="31">
        <f t="shared" si="36"/>
        <v>0.1854307666572691</v>
      </c>
      <c r="D526" s="31">
        <f t="shared" si="37"/>
        <v>0.61304134141196998</v>
      </c>
      <c r="E526" s="31">
        <v>0.18527803315297767</v>
      </c>
      <c r="F526" s="31">
        <v>0.61335297713477421</v>
      </c>
      <c r="G526" s="31">
        <v>0.13519299609259494</v>
      </c>
      <c r="H526" s="31">
        <v>0.343916721651428</v>
      </c>
      <c r="I526" s="31">
        <f t="shared" si="35"/>
        <v>0.60690193997133435</v>
      </c>
    </row>
    <row r="527" spans="2:9">
      <c r="B527" s="44">
        <v>498</v>
      </c>
      <c r="C527" s="31">
        <f t="shared" si="36"/>
        <v>0.18527803315297767</v>
      </c>
      <c r="D527" s="31">
        <f t="shared" si="37"/>
        <v>0.61335297713477421</v>
      </c>
      <c r="E527" s="31">
        <v>0.18512583795465914</v>
      </c>
      <c r="F527" s="31">
        <v>0.61366351450413104</v>
      </c>
      <c r="G527" s="31">
        <v>0.13516894967353554</v>
      </c>
      <c r="H527" s="31">
        <v>0.343916721651428</v>
      </c>
      <c r="I527" s="31">
        <f t="shared" si="35"/>
        <v>0.60697185927896191</v>
      </c>
    </row>
    <row r="528" spans="2:9">
      <c r="B528" s="44">
        <v>499</v>
      </c>
      <c r="C528" s="31">
        <f t="shared" si="36"/>
        <v>0.18512583795465914</v>
      </c>
      <c r="D528" s="31">
        <f t="shared" si="37"/>
        <v>0.61366351450413104</v>
      </c>
      <c r="E528" s="31">
        <v>0.18497417916506564</v>
      </c>
      <c r="F528" s="31">
        <v>0.61397295739116364</v>
      </c>
      <c r="G528" s="31">
        <v>0.13514507245795332</v>
      </c>
      <c r="H528" s="31">
        <v>0.343916721651428</v>
      </c>
      <c r="I528" s="31">
        <f t="shared" si="35"/>
        <v>0.60704128659691137</v>
      </c>
    </row>
    <row r="529" spans="2:9">
      <c r="B529" s="44">
        <v>500</v>
      </c>
      <c r="C529" s="31">
        <f t="shared" si="36"/>
        <v>0.18497417916506564</v>
      </c>
      <c r="D529" s="31">
        <f t="shared" si="37"/>
        <v>0.61397295739116364</v>
      </c>
      <c r="E529" s="31">
        <v>0.18482305489363607</v>
      </c>
      <c r="F529" s="31">
        <v>0.6142813096533517</v>
      </c>
      <c r="G529" s="31">
        <v>0.13512136325524191</v>
      </c>
      <c r="H529" s="31">
        <v>0.343916721651428</v>
      </c>
      <c r="I529" s="31">
        <f t="shared" si="35"/>
        <v>0.60711022538708581</v>
      </c>
    </row>
    <row r="530" spans="2:9">
      <c r="B530" s="44">
        <v>501</v>
      </c>
      <c r="C530" s="31">
        <f t="shared" si="36"/>
        <v>0.18482305489363607</v>
      </c>
      <c r="D530" s="31">
        <f t="shared" si="37"/>
        <v>0.6142813096533517</v>
      </c>
      <c r="E530" s="31">
        <v>0.18467246325647257</v>
      </c>
      <c r="F530" s="31">
        <v>0.6145885751345791</v>
      </c>
      <c r="G530" s="31">
        <v>0.13509782088317293</v>
      </c>
      <c r="H530" s="31">
        <v>0.343916721651428</v>
      </c>
      <c r="I530" s="31">
        <f t="shared" si="35"/>
        <v>0.60717867908702783</v>
      </c>
    </row>
    <row r="531" spans="2:9">
      <c r="B531" s="44">
        <v>502</v>
      </c>
      <c r="C531" s="31">
        <f t="shared" si="36"/>
        <v>0.18467246325647257</v>
      </c>
      <c r="D531" s="31">
        <f t="shared" si="37"/>
        <v>0.6145885751345791</v>
      </c>
      <c r="E531" s="31">
        <v>0.18452240237631709</v>
      </c>
      <c r="F531" s="31">
        <v>0.6148947576651822</v>
      </c>
      <c r="G531" s="31">
        <v>0.13507444416783657</v>
      </c>
      <c r="H531" s="31">
        <v>0.343916721651428</v>
      </c>
      <c r="I531" s="31">
        <f t="shared" si="35"/>
        <v>0.60724665111009235</v>
      </c>
    </row>
    <row r="532" spans="2:9">
      <c r="B532" s="44">
        <v>503</v>
      </c>
      <c r="C532" s="31">
        <f t="shared" si="36"/>
        <v>0.18452240237631709</v>
      </c>
      <c r="D532" s="31">
        <f t="shared" si="37"/>
        <v>0.6148947576651822</v>
      </c>
      <c r="E532" s="31">
        <v>0.18437287038252786</v>
      </c>
      <c r="F532" s="31">
        <v>0.61519986106199731</v>
      </c>
      <c r="G532" s="31">
        <v>0.13505123194358343</v>
      </c>
      <c r="H532" s="31">
        <v>0.343916721651428</v>
      </c>
      <c r="I532" s="31">
        <f t="shared" si="35"/>
        <v>0.60731414484561552</v>
      </c>
    </row>
    <row r="533" spans="2:9">
      <c r="B533" s="44">
        <v>504</v>
      </c>
      <c r="C533" s="31">
        <f t="shared" si="36"/>
        <v>0.18437287038252786</v>
      </c>
      <c r="D533" s="31">
        <f t="shared" si="37"/>
        <v>0.61519986106199731</v>
      </c>
      <c r="E533" s="31">
        <v>0.1842238654110562</v>
      </c>
      <c r="F533" s="31">
        <v>0.61550388912840837</v>
      </c>
      <c r="G533" s="31">
        <v>0.13502818305296613</v>
      </c>
      <c r="H533" s="31">
        <v>0.343916721651428</v>
      </c>
      <c r="I533" s="31">
        <f t="shared" si="35"/>
        <v>0.60738116365908468</v>
      </c>
    </row>
    <row r="534" spans="2:9">
      <c r="B534" s="44">
        <v>505</v>
      </c>
      <c r="C534" s="31">
        <f t="shared" si="36"/>
        <v>0.1842238654110562</v>
      </c>
      <c r="D534" s="31">
        <f t="shared" si="37"/>
        <v>0.61550388912840837</v>
      </c>
      <c r="E534" s="31">
        <v>0.18407538560442319</v>
      </c>
      <c r="F534" s="31">
        <v>0.61580684565439447</v>
      </c>
      <c r="G534" s="31">
        <v>0.13500529634668193</v>
      </c>
      <c r="H534" s="31">
        <v>0.343916721651428</v>
      </c>
      <c r="I534" s="31">
        <f t="shared" si="35"/>
        <v>0.60744771089230531</v>
      </c>
    </row>
    <row r="535" spans="2:9">
      <c r="B535" s="44">
        <v>506</v>
      </c>
      <c r="C535" s="31">
        <f t="shared" si="36"/>
        <v>0.18407538560442319</v>
      </c>
      <c r="D535" s="31">
        <f t="shared" si="37"/>
        <v>0.61580684565439447</v>
      </c>
      <c r="E535" s="31">
        <v>0.1839274291116966</v>
      </c>
      <c r="F535" s="31">
        <v>0.61610873441657699</v>
      </c>
      <c r="G535" s="31">
        <v>0.13498257068351488</v>
      </c>
      <c r="H535" s="31">
        <v>0.343916721651428</v>
      </c>
      <c r="I535" s="31">
        <f t="shared" si="35"/>
        <v>0.60751378986356885</v>
      </c>
    </row>
    <row r="536" spans="2:9">
      <c r="B536" s="44">
        <v>507</v>
      </c>
      <c r="C536" s="31">
        <f t="shared" si="36"/>
        <v>0.1839274291116966</v>
      </c>
      <c r="D536" s="31">
        <f t="shared" si="37"/>
        <v>0.61610873441657699</v>
      </c>
      <c r="E536" s="31">
        <v>0.18377999408846774</v>
      </c>
      <c r="F536" s="31">
        <v>0.61640955917826656</v>
      </c>
      <c r="G536" s="31">
        <v>0.13496000493027943</v>
      </c>
      <c r="H536" s="31">
        <v>0.343916721651428</v>
      </c>
      <c r="I536" s="31">
        <f t="shared" si="35"/>
        <v>0.60757940386781695</v>
      </c>
    </row>
    <row r="537" spans="2:9">
      <c r="B537" s="44">
        <v>508</v>
      </c>
      <c r="C537" s="31">
        <f t="shared" si="36"/>
        <v>0.18377999408846774</v>
      </c>
      <c r="D537" s="31">
        <f t="shared" si="37"/>
        <v>0.61640955917826656</v>
      </c>
      <c r="E537" s="31">
        <v>0.18363307869682849</v>
      </c>
      <c r="F537" s="31">
        <v>0.61670932368951015</v>
      </c>
      <c r="G537" s="31">
        <v>0.13493759796176369</v>
      </c>
      <c r="H537" s="31">
        <v>0.343916721651428</v>
      </c>
      <c r="I537" s="31">
        <f t="shared" si="35"/>
        <v>0.60764455617680668</v>
      </c>
    </row>
    <row r="538" spans="2:9">
      <c r="B538" s="44">
        <v>509</v>
      </c>
      <c r="C538" s="31">
        <f t="shared" si="36"/>
        <v>0.18363307869682849</v>
      </c>
      <c r="D538" s="31">
        <f t="shared" si="37"/>
        <v>0.61670932368951015</v>
      </c>
      <c r="E538" s="31">
        <v>0.18348668110534844</v>
      </c>
      <c r="F538" s="31">
        <v>0.61700803168713791</v>
      </c>
      <c r="G538" s="31">
        <v>0.13491534866067345</v>
      </c>
      <c r="H538" s="31">
        <v>0.343916721651428</v>
      </c>
      <c r="I538" s="31">
        <f t="shared" si="35"/>
        <v>0.60770925003927256</v>
      </c>
    </row>
    <row r="539" spans="2:9">
      <c r="B539" s="44">
        <v>510</v>
      </c>
      <c r="C539" s="31">
        <f t="shared" si="36"/>
        <v>0.18348668110534844</v>
      </c>
      <c r="D539" s="31">
        <f t="shared" si="37"/>
        <v>0.61700803168713791</v>
      </c>
      <c r="E539" s="31">
        <v>0.18334079948905196</v>
      </c>
      <c r="F539" s="31">
        <v>0.61730568689480947</v>
      </c>
      <c r="G539" s="31">
        <v>0.13489325591757628</v>
      </c>
      <c r="H539" s="31">
        <v>0.343916721651428</v>
      </c>
      <c r="I539" s="31">
        <f t="shared" si="35"/>
        <v>0.60777348868108994</v>
      </c>
    </row>
    <row r="540" spans="2:9">
      <c r="B540" s="44">
        <v>511</v>
      </c>
      <c r="C540" s="31">
        <f t="shared" si="36"/>
        <v>0.18334079948905196</v>
      </c>
      <c r="D540" s="31">
        <f t="shared" si="37"/>
        <v>0.61730568689480947</v>
      </c>
      <c r="E540" s="31">
        <v>0.18319543202939559</v>
      </c>
      <c r="F540" s="31">
        <v>0.61760229302306047</v>
      </c>
      <c r="G540" s="31">
        <v>0.13487131863084628</v>
      </c>
      <c r="H540" s="31">
        <v>0.343916721651428</v>
      </c>
      <c r="I540" s="31">
        <f t="shared" si="35"/>
        <v>0.60783727530543508</v>
      </c>
    </row>
    <row r="541" spans="2:9">
      <c r="B541" s="44">
        <v>512</v>
      </c>
      <c r="C541" s="31">
        <f t="shared" si="36"/>
        <v>0.18319543202939559</v>
      </c>
      <c r="D541" s="31">
        <f t="shared" si="37"/>
        <v>0.61760229302306047</v>
      </c>
      <c r="E541" s="31">
        <v>0.1830505769142452</v>
      </c>
      <c r="F541" s="31">
        <v>0.61789785376934903</v>
      </c>
      <c r="G541" s="31">
        <v>0.13484953570660926</v>
      </c>
      <c r="H541" s="31">
        <v>0.343916721651428</v>
      </c>
      <c r="I541" s="31">
        <f t="shared" si="35"/>
        <v>0.60790061309294485</v>
      </c>
    </row>
    <row r="542" spans="2:9">
      <c r="B542" s="44">
        <v>513</v>
      </c>
      <c r="C542" s="31">
        <f t="shared" si="36"/>
        <v>0.1830505769142452</v>
      </c>
      <c r="D542" s="31">
        <f t="shared" si="37"/>
        <v>0.61789785376934903</v>
      </c>
      <c r="E542" s="31">
        <v>0.18290623233785352</v>
      </c>
      <c r="F542" s="31">
        <v>0.61819237281810147</v>
      </c>
      <c r="G542" s="31">
        <v>0.13482790605868805</v>
      </c>
      <c r="H542" s="31">
        <v>0.343916721651428</v>
      </c>
      <c r="I542" s="31">
        <f t="shared" ref="I542:I605" si="38">IFERROR((H542-G542)/H542,"")</f>
        <v>0.60796350520187559</v>
      </c>
    </row>
    <row r="543" spans="2:9">
      <c r="B543" s="44">
        <v>514</v>
      </c>
      <c r="C543" s="31">
        <f t="shared" si="36"/>
        <v>0.18290623233785352</v>
      </c>
      <c r="D543" s="31">
        <f t="shared" si="37"/>
        <v>0.61819237281810147</v>
      </c>
      <c r="E543" s="31">
        <v>0.18276239650083764</v>
      </c>
      <c r="F543" s="31">
        <v>0.6184858538407586</v>
      </c>
      <c r="G543" s="31">
        <v>0.13480642860854852</v>
      </c>
      <c r="H543" s="31">
        <v>0.343916721651428</v>
      </c>
      <c r="I543" s="31">
        <f t="shared" si="38"/>
        <v>0.60802595476826016</v>
      </c>
    </row>
    <row r="544" spans="2:9">
      <c r="B544" s="44">
        <v>515</v>
      </c>
      <c r="C544" s="31">
        <f t="shared" si="36"/>
        <v>0.18276239650083764</v>
      </c>
      <c r="D544" s="31">
        <f t="shared" si="37"/>
        <v>0.6184858538407586</v>
      </c>
      <c r="E544" s="31">
        <v>0.18261906761015648</v>
      </c>
      <c r="F544" s="31">
        <v>0.61877830049582105</v>
      </c>
      <c r="G544" s="31">
        <v>0.13478510228524551</v>
      </c>
      <c r="H544" s="31">
        <v>0.343916721651428</v>
      </c>
      <c r="I544" s="31">
        <f t="shared" si="38"/>
        <v>0.60808796490606509</v>
      </c>
    </row>
    <row r="545" spans="2:9">
      <c r="B545" s="44">
        <v>516</v>
      </c>
      <c r="C545" s="31">
        <f t="shared" si="36"/>
        <v>0.18261906761015648</v>
      </c>
      <c r="D545" s="31">
        <f t="shared" si="37"/>
        <v>0.61877830049582105</v>
      </c>
      <c r="E545" s="31">
        <v>0.18247624387908851</v>
      </c>
      <c r="F545" s="31">
        <v>0.61906971642889541</v>
      </c>
      <c r="G545" s="31">
        <v>0.13476392602536977</v>
      </c>
      <c r="H545" s="31">
        <v>0.343916721651428</v>
      </c>
      <c r="I545" s="31">
        <f t="shared" si="38"/>
        <v>0.60814953870734478</v>
      </c>
    </row>
    <row r="546" spans="2:9">
      <c r="B546" s="44">
        <v>517</v>
      </c>
      <c r="C546" s="31">
        <f t="shared" si="36"/>
        <v>0.18247624387908851</v>
      </c>
      <c r="D546" s="31">
        <f t="shared" si="37"/>
        <v>0.61906971642889541</v>
      </c>
      <c r="E546" s="31">
        <v>0.18233392352720945</v>
      </c>
      <c r="F546" s="31">
        <v>0.61936010527273933</v>
      </c>
      <c r="G546" s="31">
        <v>0.1347428987729947</v>
      </c>
      <c r="H546" s="31">
        <v>0.343916721651428</v>
      </c>
      <c r="I546" s="31">
        <f t="shared" si="38"/>
        <v>0.60821067924239669</v>
      </c>
    </row>
    <row r="547" spans="2:9">
      <c r="B547" s="44">
        <v>518</v>
      </c>
      <c r="C547" s="31">
        <f t="shared" si="36"/>
        <v>0.18233392352720945</v>
      </c>
      <c r="D547" s="31">
        <f t="shared" si="37"/>
        <v>0.61936010527273933</v>
      </c>
      <c r="E547" s="31">
        <v>0.18219210478037012</v>
      </c>
      <c r="F547" s="31">
        <v>0.6196494706473068</v>
      </c>
      <c r="G547" s="31">
        <v>0.13472201947962362</v>
      </c>
      <c r="H547" s="31">
        <v>0.343916721651428</v>
      </c>
      <c r="I547" s="31">
        <f t="shared" si="38"/>
        <v>0.60827138955991433</v>
      </c>
    </row>
    <row r="548" spans="2:9">
      <c r="B548" s="44">
        <v>519</v>
      </c>
      <c r="C548" s="31">
        <f t="shared" si="36"/>
        <v>0.18219210478037012</v>
      </c>
      <c r="D548" s="31">
        <f t="shared" si="37"/>
        <v>0.6196494706473068</v>
      </c>
      <c r="E548" s="31">
        <v>0.18205078587067428</v>
      </c>
      <c r="F548" s="31">
        <v>0.61993781615979349</v>
      </c>
      <c r="G548" s="31">
        <v>0.13470128710413792</v>
      </c>
      <c r="H548" s="31">
        <v>0.343916721651428</v>
      </c>
      <c r="I548" s="31">
        <f t="shared" si="38"/>
        <v>0.60833167268713806</v>
      </c>
    </row>
    <row r="549" spans="2:9">
      <c r="B549" s="44">
        <v>520</v>
      </c>
      <c r="C549" s="31">
        <f t="shared" si="36"/>
        <v>0.18205078587067428</v>
      </c>
      <c r="D549" s="31">
        <f t="shared" si="37"/>
        <v>0.61993781615979349</v>
      </c>
      <c r="E549" s="31">
        <v>0.18190996503645659</v>
      </c>
      <c r="F549" s="31">
        <v>0.62022514540468154</v>
      </c>
      <c r="G549" s="31">
        <v>0.13468070061274465</v>
      </c>
      <c r="H549" s="31">
        <v>0.343916721651428</v>
      </c>
      <c r="I549" s="31">
        <f t="shared" si="38"/>
        <v>0.60839153163000781</v>
      </c>
    </row>
    <row r="550" spans="2:9">
      <c r="B550" s="44">
        <v>521</v>
      </c>
      <c r="C550" s="31">
        <f t="shared" si="36"/>
        <v>0.18190996503645659</v>
      </c>
      <c r="D550" s="31">
        <f t="shared" si="37"/>
        <v>0.62022514540468154</v>
      </c>
      <c r="E550" s="31">
        <v>0.18176964052226069</v>
      </c>
      <c r="F550" s="31">
        <v>0.62051146196378426</v>
      </c>
      <c r="G550" s="31">
        <v>0.13466025897892525</v>
      </c>
      <c r="H550" s="31">
        <v>0.343916721651428</v>
      </c>
      <c r="I550" s="31">
        <f t="shared" si="38"/>
        <v>0.60845096937331156</v>
      </c>
    </row>
    <row r="551" spans="2:9">
      <c r="B551" s="44">
        <v>522</v>
      </c>
      <c r="C551" s="31">
        <f t="shared" si="36"/>
        <v>0.18176964052226069</v>
      </c>
      <c r="D551" s="31">
        <f t="shared" si="37"/>
        <v>0.62051146196378426</v>
      </c>
      <c r="E551" s="31">
        <v>0.18162981057881722</v>
      </c>
      <c r="F551" s="31">
        <v>0.62079676940629114</v>
      </c>
      <c r="G551" s="31">
        <v>0.13463996118338431</v>
      </c>
      <c r="H551" s="31">
        <v>0.343916721651428</v>
      </c>
      <c r="I551" s="31">
        <f t="shared" si="38"/>
        <v>0.60850998888083507</v>
      </c>
    </row>
    <row r="552" spans="2:9">
      <c r="B552" s="44">
        <v>523</v>
      </c>
      <c r="C552" s="31">
        <f t="shared" si="36"/>
        <v>0.18162981057881722</v>
      </c>
      <c r="D552" s="31">
        <f t="shared" si="37"/>
        <v>0.62079676940629114</v>
      </c>
      <c r="E552" s="31">
        <v>0.18149047346302216</v>
      </c>
      <c r="F552" s="31">
        <v>0.62108107128881207</v>
      </c>
      <c r="G552" s="31">
        <v>0.13461980621399866</v>
      </c>
      <c r="H552" s="31">
        <v>0.343916721651428</v>
      </c>
      <c r="I552" s="31">
        <f t="shared" si="38"/>
        <v>0.60856859309550904</v>
      </c>
    </row>
    <row r="553" spans="2:9">
      <c r="B553" s="44">
        <v>524</v>
      </c>
      <c r="C553" s="31">
        <f t="shared" si="36"/>
        <v>0.18149047346302216</v>
      </c>
      <c r="D553" s="31">
        <f t="shared" si="37"/>
        <v>0.62108107128881207</v>
      </c>
      <c r="E553" s="31">
        <v>0.181351627437915</v>
      </c>
      <c r="F553" s="31">
        <v>0.62136437115542176</v>
      </c>
      <c r="G553" s="31">
        <v>0.13459979306576708</v>
      </c>
      <c r="H553" s="31">
        <v>0.343916721651428</v>
      </c>
      <c r="I553" s="31">
        <f t="shared" si="38"/>
        <v>0.60862678493955635</v>
      </c>
    </row>
    <row r="554" spans="2:9">
      <c r="B554" s="44">
        <v>525</v>
      </c>
      <c r="C554" s="31">
        <f t="shared" si="36"/>
        <v>0.181351627437915</v>
      </c>
      <c r="D554" s="31">
        <f t="shared" si="37"/>
        <v>0.62136437115542176</v>
      </c>
      <c r="E554" s="31">
        <v>0.18121327077265709</v>
      </c>
      <c r="F554" s="31">
        <v>0.62164667253770378</v>
      </c>
      <c r="G554" s="31">
        <v>0.13457992074075989</v>
      </c>
      <c r="H554" s="31">
        <v>0.343916721651428</v>
      </c>
      <c r="I554" s="31">
        <f t="shared" si="38"/>
        <v>0.6086845673146376</v>
      </c>
    </row>
    <row r="555" spans="2:9">
      <c r="B555" s="44">
        <v>526</v>
      </c>
      <c r="C555" s="31">
        <f t="shared" si="36"/>
        <v>0.18121327077265709</v>
      </c>
      <c r="D555" s="31">
        <f t="shared" si="37"/>
        <v>0.62164667253770378</v>
      </c>
      <c r="E555" s="31">
        <v>0.18107540174251008</v>
      </c>
      <c r="F555" s="31">
        <v>0.6219279789547949</v>
      </c>
      <c r="G555" s="31">
        <v>0.13456018824806965</v>
      </c>
      <c r="H555" s="31">
        <v>0.343916721651428</v>
      </c>
      <c r="I555" s="31">
        <f t="shared" si="38"/>
        <v>0.60874194310199536</v>
      </c>
    </row>
    <row r="556" spans="2:9">
      <c r="B556" s="44">
        <v>527</v>
      </c>
      <c r="C556" s="31">
        <f t="shared" si="36"/>
        <v>0.18107540174251008</v>
      </c>
      <c r="D556" s="31">
        <f t="shared" si="37"/>
        <v>0.6219279789547949</v>
      </c>
      <c r="E556" s="31">
        <v>0.18093801862881445</v>
      </c>
      <c r="F556" s="31">
        <v>0.62220829391342869</v>
      </c>
      <c r="G556" s="31">
        <v>0.13454059460376117</v>
      </c>
      <c r="H556" s="31">
        <v>0.343916721651428</v>
      </c>
      <c r="I556" s="31">
        <f t="shared" si="38"/>
        <v>0.60879891516259887</v>
      </c>
    </row>
    <row r="557" spans="2:9">
      <c r="B557" s="44">
        <v>528</v>
      </c>
      <c r="C557" s="31">
        <f t="shared" si="36"/>
        <v>0.18093801862881445</v>
      </c>
      <c r="D557" s="31">
        <f t="shared" si="37"/>
        <v>0.62220829391342869</v>
      </c>
      <c r="E557" s="31">
        <v>0.18080111971896806</v>
      </c>
      <c r="F557" s="31">
        <v>0.62248762090797927</v>
      </c>
      <c r="G557" s="31">
        <v>0.13452113883082303</v>
      </c>
      <c r="H557" s="31">
        <v>0.343916721651428</v>
      </c>
      <c r="I557" s="31">
        <f t="shared" si="38"/>
        <v>0.60885548633728526</v>
      </c>
    </row>
    <row r="558" spans="2:9">
      <c r="B558" s="44">
        <v>529</v>
      </c>
      <c r="C558" s="31">
        <f t="shared" si="36"/>
        <v>0.18080111971896806</v>
      </c>
      <c r="D558" s="31">
        <f t="shared" si="37"/>
        <v>0.62248762090797927</v>
      </c>
      <c r="E558" s="31">
        <v>0.1806647033064048</v>
      </c>
      <c r="F558" s="31">
        <v>0.62276596342050494</v>
      </c>
      <c r="G558" s="31">
        <v>0.13450181995911839</v>
      </c>
      <c r="H558" s="31">
        <v>0.343916721651428</v>
      </c>
      <c r="I558" s="31">
        <f t="shared" si="38"/>
        <v>0.60891165944690284</v>
      </c>
    </row>
    <row r="559" spans="2:9">
      <c r="B559" s="44">
        <v>530</v>
      </c>
      <c r="C559" s="31">
        <f t="shared" si="36"/>
        <v>0.1806647033064048</v>
      </c>
      <c r="D559" s="31">
        <f t="shared" si="37"/>
        <v>0.62276596342050494</v>
      </c>
      <c r="E559" s="31">
        <v>0.18052876769057327</v>
      </c>
      <c r="F559" s="31">
        <v>0.62304332492079162</v>
      </c>
      <c r="G559" s="31">
        <v>0.13448263702533692</v>
      </c>
      <c r="H559" s="31">
        <v>0.343916721651428</v>
      </c>
      <c r="I559" s="31">
        <f t="shared" si="38"/>
        <v>0.6089674372924504</v>
      </c>
    </row>
    <row r="560" spans="2:9">
      <c r="B560" s="44">
        <v>531</v>
      </c>
      <c r="C560" s="31">
        <f t="shared" si="36"/>
        <v>0.18052876769057327</v>
      </c>
      <c r="D560" s="31">
        <f t="shared" si="37"/>
        <v>0.62304332492079162</v>
      </c>
      <c r="E560" s="31">
        <v>0.18039331117691568</v>
      </c>
      <c r="F560" s="31">
        <v>0.62331970886639598</v>
      </c>
      <c r="G560" s="31">
        <v>0.13446358907294659</v>
      </c>
      <c r="H560" s="31">
        <v>0.343916721651428</v>
      </c>
      <c r="I560" s="31">
        <f t="shared" si="38"/>
        <v>0.60902282265521746</v>
      </c>
    </row>
    <row r="561" spans="2:9">
      <c r="B561" s="44">
        <v>532</v>
      </c>
      <c r="C561" s="31">
        <f t="shared" si="36"/>
        <v>0.18039331117691568</v>
      </c>
      <c r="D561" s="31">
        <f t="shared" si="37"/>
        <v>0.62331970886639598</v>
      </c>
      <c r="E561" s="31">
        <v>0.18025833207684663</v>
      </c>
      <c r="F561" s="31">
        <v>0.62359511870268858</v>
      </c>
      <c r="G561" s="31">
        <v>0.13444467515214611</v>
      </c>
      <c r="H561" s="31">
        <v>0.343916721651428</v>
      </c>
      <c r="I561" s="31">
        <f t="shared" si="38"/>
        <v>0.60907781829692298</v>
      </c>
    </row>
    <row r="562" spans="2:9">
      <c r="B562" s="44">
        <v>533</v>
      </c>
      <c r="C562" s="31">
        <f t="shared" si="36"/>
        <v>0.18025833207684663</v>
      </c>
      <c r="D562" s="31">
        <f t="shared" si="37"/>
        <v>0.62359511870268858</v>
      </c>
      <c r="E562" s="31">
        <v>0.18012382870773216</v>
      </c>
      <c r="F562" s="31">
        <v>0.62386955786289688</v>
      </c>
      <c r="G562" s="31">
        <v>0.13442589431981744</v>
      </c>
      <c r="H562" s="31">
        <v>0.343916721651428</v>
      </c>
      <c r="I562" s="31">
        <f t="shared" si="38"/>
        <v>0.60913242695985303</v>
      </c>
    </row>
    <row r="563" spans="2:9">
      <c r="B563" s="44">
        <v>534</v>
      </c>
      <c r="C563" s="31">
        <f t="shared" si="36"/>
        <v>0.18012382870773216</v>
      </c>
      <c r="D563" s="31">
        <f t="shared" si="37"/>
        <v>0.62386955786289688</v>
      </c>
      <c r="E563" s="31">
        <v>0.17998979939286869</v>
      </c>
      <c r="F563" s="31">
        <v>0.62414302976814795</v>
      </c>
      <c r="G563" s="31">
        <v>0.13440724563947884</v>
      </c>
      <c r="H563" s="31">
        <v>0.343916721651428</v>
      </c>
      <c r="I563" s="31">
        <f t="shared" si="38"/>
        <v>0.60918665136699746</v>
      </c>
    </row>
    <row r="564" spans="2:9">
      <c r="B564" s="44">
        <v>535</v>
      </c>
      <c r="C564" s="31">
        <f t="shared" si="36"/>
        <v>0.17998979939286869</v>
      </c>
      <c r="D564" s="31">
        <f t="shared" si="37"/>
        <v>0.62414302976814795</v>
      </c>
      <c r="E564" s="31">
        <v>0.17985624246146209</v>
      </c>
      <c r="F564" s="31">
        <v>0.62441553782751125</v>
      </c>
      <c r="G564" s="31">
        <v>0.13438872818123818</v>
      </c>
      <c r="H564" s="31">
        <v>0.343916721651428</v>
      </c>
      <c r="I564" s="31">
        <f t="shared" si="38"/>
        <v>0.60924049422218562</v>
      </c>
    </row>
    <row r="565" spans="2:9">
      <c r="B565" s="44">
        <v>536</v>
      </c>
      <c r="C565" s="31">
        <f t="shared" si="36"/>
        <v>0.17985624246146209</v>
      </c>
      <c r="D565" s="31">
        <f t="shared" si="37"/>
        <v>0.62441553782751125</v>
      </c>
      <c r="E565" s="31">
        <v>0.17972315624860699</v>
      </c>
      <c r="F565" s="31">
        <v>0.62468708543804108</v>
      </c>
      <c r="G565" s="31">
        <v>0.13437034102174655</v>
      </c>
      <c r="H565" s="31">
        <v>0.343916721651428</v>
      </c>
      <c r="I565" s="31">
        <f t="shared" si="38"/>
        <v>0.60929395821022125</v>
      </c>
    </row>
    <row r="566" spans="2:9">
      <c r="B566" s="44">
        <v>537</v>
      </c>
      <c r="C566" s="31">
        <f t="shared" si="36"/>
        <v>0.17972315624860699</v>
      </c>
      <c r="D566" s="31">
        <f t="shared" si="37"/>
        <v>0.62468708543804108</v>
      </c>
      <c r="E566" s="31">
        <v>0.17959053909526593</v>
      </c>
      <c r="F566" s="31">
        <v>0.62495767598481877</v>
      </c>
      <c r="G566" s="31">
        <v>0.13435208324415218</v>
      </c>
      <c r="H566" s="31">
        <v>0.343916721651428</v>
      </c>
      <c r="I566" s="31">
        <f t="shared" si="38"/>
        <v>0.6093470459970165</v>
      </c>
    </row>
    <row r="567" spans="2:9">
      <c r="B567" s="44">
        <v>538</v>
      </c>
      <c r="C567" s="31">
        <f t="shared" si="36"/>
        <v>0.17959053909526593</v>
      </c>
      <c r="D567" s="31">
        <f t="shared" si="37"/>
        <v>0.62495767598481877</v>
      </c>
      <c r="E567" s="31">
        <v>0.17945838934824865</v>
      </c>
      <c r="F567" s="31">
        <v>0.62522731284099509</v>
      </c>
      <c r="G567" s="31">
        <v>0.13433395393805481</v>
      </c>
      <c r="H567" s="31">
        <v>0.343916721651428</v>
      </c>
      <c r="I567" s="31">
        <f t="shared" si="38"/>
        <v>0.60939976022972475</v>
      </c>
    </row>
    <row r="568" spans="2:9">
      <c r="B568" s="44">
        <v>539</v>
      </c>
      <c r="C568" s="31">
        <f t="shared" si="36"/>
        <v>0.17945838934824865</v>
      </c>
      <c r="D568" s="31">
        <f t="shared" si="37"/>
        <v>0.62522731284099509</v>
      </c>
      <c r="E568" s="31">
        <v>0.17932670536019155</v>
      </c>
      <c r="F568" s="31">
        <v>0.62549599936783218</v>
      </c>
      <c r="G568" s="31">
        <v>0.13431595219946008</v>
      </c>
      <c r="H568" s="31">
        <v>0.343916721651428</v>
      </c>
      <c r="I568" s="31">
        <f t="shared" si="38"/>
        <v>0.60945210353687274</v>
      </c>
    </row>
    <row r="569" spans="2:9">
      <c r="B569" s="44">
        <v>540</v>
      </c>
      <c r="C569" s="31">
        <f t="shared" ref="C569:C632" si="39">E568</f>
        <v>0.17932670536019155</v>
      </c>
      <c r="D569" s="31">
        <f t="shared" ref="D569:D632" si="40">F568</f>
        <v>0.62549599936783218</v>
      </c>
      <c r="E569" s="31">
        <v>0.17919548548953712</v>
      </c>
      <c r="F569" s="31">
        <v>0.62576373891474557</v>
      </c>
      <c r="G569" s="31">
        <v>0.13429807713073494</v>
      </c>
      <c r="H569" s="31">
        <v>0.343916721651428</v>
      </c>
      <c r="I569" s="31">
        <f t="shared" si="38"/>
        <v>0.60950407852849076</v>
      </c>
    </row>
    <row r="570" spans="2:9">
      <c r="B570" s="44">
        <v>541</v>
      </c>
      <c r="C570" s="31">
        <f t="shared" si="39"/>
        <v>0.17919548548953712</v>
      </c>
      <c r="D570" s="31">
        <f t="shared" si="40"/>
        <v>0.62576373891474557</v>
      </c>
      <c r="E570" s="31">
        <v>0.17906472810051349</v>
      </c>
      <c r="F570" s="31">
        <v>0.62603053481934567</v>
      </c>
      <c r="G570" s="31">
        <v>0.13428032784056229</v>
      </c>
      <c r="H570" s="31">
        <v>0.343916721651428</v>
      </c>
      <c r="I570" s="31">
        <f t="shared" si="38"/>
        <v>0.60955568779624436</v>
      </c>
    </row>
    <row r="571" spans="2:9">
      <c r="B571" s="44">
        <v>542</v>
      </c>
      <c r="C571" s="31">
        <f t="shared" si="39"/>
        <v>0.17906472810051349</v>
      </c>
      <c r="D571" s="31">
        <f t="shared" si="40"/>
        <v>0.62603053481934567</v>
      </c>
      <c r="E571" s="31">
        <v>0.17893443156311406</v>
      </c>
      <c r="F571" s="31">
        <v>0.62629639040747975</v>
      </c>
      <c r="G571" s="31">
        <v>0.1342627034438969</v>
      </c>
      <c r="H571" s="31">
        <v>0.343916721651428</v>
      </c>
      <c r="I571" s="31">
        <f t="shared" si="38"/>
        <v>0.60960693391356235</v>
      </c>
    </row>
    <row r="572" spans="2:9">
      <c r="B572" s="44">
        <v>543</v>
      </c>
      <c r="C572" s="31">
        <f t="shared" si="39"/>
        <v>0.17893443156311406</v>
      </c>
      <c r="D572" s="31">
        <f t="shared" si="40"/>
        <v>0.62629639040747975</v>
      </c>
      <c r="E572" s="31">
        <v>0.1788045942530771</v>
      </c>
      <c r="F572" s="31">
        <v>0.626561308993273</v>
      </c>
      <c r="G572" s="31">
        <v>0.13424520306192114</v>
      </c>
      <c r="H572" s="31">
        <v>0.343916721651428</v>
      </c>
      <c r="I572" s="31">
        <f t="shared" si="38"/>
        <v>0.60965781943576591</v>
      </c>
    </row>
    <row r="573" spans="2:9">
      <c r="B573" s="44">
        <v>544</v>
      </c>
      <c r="C573" s="31">
        <f t="shared" si="39"/>
        <v>0.1788045942530771</v>
      </c>
      <c r="D573" s="31">
        <f t="shared" si="40"/>
        <v>0.626561308993273</v>
      </c>
      <c r="E573" s="31">
        <v>0.17867521455186558</v>
      </c>
      <c r="F573" s="31">
        <v>0.62682529387917019</v>
      </c>
      <c r="G573" s="31">
        <v>0.13422782582200138</v>
      </c>
      <c r="H573" s="31">
        <v>0.343916721651428</v>
      </c>
      <c r="I573" s="31">
        <f t="shared" si="38"/>
        <v>0.60970834690019482</v>
      </c>
    </row>
    <row r="574" spans="2:9">
      <c r="B574" s="44">
        <v>545</v>
      </c>
      <c r="C574" s="31">
        <f t="shared" si="39"/>
        <v>0.17867521455186558</v>
      </c>
      <c r="D574" s="31">
        <f t="shared" si="40"/>
        <v>0.62682529387917019</v>
      </c>
      <c r="E574" s="31">
        <v>0.17854629084664697</v>
      </c>
      <c r="F574" s="31">
        <v>0.62708834835597671</v>
      </c>
      <c r="G574" s="31">
        <v>0.13421057085764412</v>
      </c>
      <c r="H574" s="31">
        <v>0.343916721651428</v>
      </c>
      <c r="I574" s="31">
        <f t="shared" si="38"/>
        <v>0.60975851882633558</v>
      </c>
    </row>
    <row r="575" spans="2:9">
      <c r="B575" s="44">
        <v>546</v>
      </c>
      <c r="C575" s="31">
        <f t="shared" si="39"/>
        <v>0.17854629084664697</v>
      </c>
      <c r="D575" s="31">
        <f t="shared" si="40"/>
        <v>0.62708834835597671</v>
      </c>
      <c r="E575" s="31">
        <v>0.17841782153027314</v>
      </c>
      <c r="F575" s="31">
        <v>0.62735047570289948</v>
      </c>
      <c r="G575" s="31">
        <v>0.13419343730845307</v>
      </c>
      <c r="H575" s="31">
        <v>0.343916721651428</v>
      </c>
      <c r="I575" s="31">
        <f t="shared" si="38"/>
        <v>0.60980833771594578</v>
      </c>
    </row>
    <row r="576" spans="2:9">
      <c r="B576" s="44">
        <v>547</v>
      </c>
      <c r="C576" s="31">
        <f t="shared" si="39"/>
        <v>0.17841782153027314</v>
      </c>
      <c r="D576" s="31">
        <f t="shared" si="40"/>
        <v>0.62735047570289948</v>
      </c>
      <c r="E576" s="31">
        <v>0.17828980500126032</v>
      </c>
      <c r="F576" s="31">
        <v>0.62761167918758798</v>
      </c>
      <c r="G576" s="31">
        <v>0.13417642432008614</v>
      </c>
      <c r="H576" s="31">
        <v>0.343916721651428</v>
      </c>
      <c r="I576" s="31">
        <f t="shared" si="38"/>
        <v>0.60985780605317941</v>
      </c>
    </row>
    <row r="577" spans="2:9">
      <c r="B577" s="44">
        <v>548</v>
      </c>
      <c r="C577" s="31">
        <f t="shared" si="39"/>
        <v>0.17828980500126032</v>
      </c>
      <c r="D577" s="31">
        <f t="shared" si="40"/>
        <v>0.62761167918758798</v>
      </c>
      <c r="E577" s="31">
        <v>0.17816223966376912</v>
      </c>
      <c r="F577" s="31">
        <v>0.6278719620661749</v>
      </c>
      <c r="G577" s="31">
        <v>0.1341595310442128</v>
      </c>
      <c r="H577" s="31">
        <v>0.343916721651428</v>
      </c>
      <c r="I577" s="31">
        <f t="shared" si="38"/>
        <v>0.60990692630471066</v>
      </c>
    </row>
    <row r="578" spans="2:9">
      <c r="B578" s="44">
        <v>549</v>
      </c>
      <c r="C578" s="31">
        <f t="shared" si="39"/>
        <v>0.17816223966376912</v>
      </c>
      <c r="D578" s="31">
        <f t="shared" si="40"/>
        <v>0.6278719620661749</v>
      </c>
      <c r="E578" s="31">
        <v>0.17803512392758467</v>
      </c>
      <c r="F578" s="31">
        <v>0.6281313275833168</v>
      </c>
      <c r="G578" s="31">
        <v>0.13414275663847183</v>
      </c>
      <c r="H578" s="31">
        <v>0.343916721651428</v>
      </c>
      <c r="I578" s="31">
        <f t="shared" si="38"/>
        <v>0.60995570091985718</v>
      </c>
    </row>
    <row r="579" spans="2:9">
      <c r="B579" s="44">
        <v>550</v>
      </c>
      <c r="C579" s="31">
        <f t="shared" si="39"/>
        <v>0.17803512392758467</v>
      </c>
      <c r="D579" s="31">
        <f t="shared" si="40"/>
        <v>0.6281313275833168</v>
      </c>
      <c r="E579" s="31">
        <v>0.17790845620809675</v>
      </c>
      <c r="F579" s="31">
        <v>0.62838977897223447</v>
      </c>
      <c r="G579" s="31">
        <v>0.1341261002664294</v>
      </c>
      <c r="H579" s="31">
        <v>0.343916721651428</v>
      </c>
      <c r="I579" s="31">
        <f t="shared" si="38"/>
        <v>0.61000413233070117</v>
      </c>
    </row>
    <row r="580" spans="2:9">
      <c r="B580" s="44">
        <v>551</v>
      </c>
      <c r="C580" s="31">
        <f t="shared" si="39"/>
        <v>0.17790845620809675</v>
      </c>
      <c r="D580" s="31">
        <f t="shared" si="40"/>
        <v>0.62838977897223447</v>
      </c>
      <c r="E580" s="31">
        <v>0.17778223492628012</v>
      </c>
      <c r="F580" s="31">
        <v>0.62864731945475327</v>
      </c>
      <c r="G580" s="31">
        <v>0.13410956109753724</v>
      </c>
      <c r="H580" s="31">
        <v>0.343916721651428</v>
      </c>
      <c r="I580" s="31">
        <f t="shared" si="38"/>
        <v>0.61005222295221195</v>
      </c>
    </row>
    <row r="581" spans="2:9">
      <c r="B581" s="44">
        <v>552</v>
      </c>
      <c r="C581" s="31">
        <f t="shared" si="39"/>
        <v>0.17778223492628012</v>
      </c>
      <c r="D581" s="31">
        <f t="shared" si="40"/>
        <v>0.62864731945475327</v>
      </c>
      <c r="E581" s="31">
        <v>0.17765645850867473</v>
      </c>
      <c r="F581" s="31">
        <v>0.62890395224134343</v>
      </c>
      <c r="G581" s="31">
        <v>0.13409313830709119</v>
      </c>
      <c r="H581" s="31">
        <v>0.343916721651428</v>
      </c>
      <c r="I581" s="31">
        <f t="shared" si="38"/>
        <v>0.61009997518236581</v>
      </c>
    </row>
    <row r="582" spans="2:9">
      <c r="B582" s="44">
        <v>553</v>
      </c>
      <c r="C582" s="31">
        <f t="shared" si="39"/>
        <v>0.17765645850867473</v>
      </c>
      <c r="D582" s="31">
        <f t="shared" si="40"/>
        <v>0.62890395224134343</v>
      </c>
      <c r="E582" s="31">
        <v>0.17753112538736615</v>
      </c>
      <c r="F582" s="31">
        <v>0.62915968053115989</v>
      </c>
      <c r="G582" s="31">
        <v>0.13407683107619023</v>
      </c>
      <c r="H582" s="31">
        <v>0.343916721651428</v>
      </c>
      <c r="I582" s="31">
        <f t="shared" si="38"/>
        <v>0.61014739140226526</v>
      </c>
    </row>
    <row r="583" spans="2:9">
      <c r="B583" s="44">
        <v>554</v>
      </c>
      <c r="C583" s="31">
        <f t="shared" si="39"/>
        <v>0.17753112538736615</v>
      </c>
      <c r="D583" s="31">
        <f t="shared" si="40"/>
        <v>0.62915968053115989</v>
      </c>
      <c r="E583" s="31">
        <v>0.17740623399996608</v>
      </c>
      <c r="F583" s="31">
        <v>0.62941450751208206</v>
      </c>
      <c r="G583" s="31">
        <v>0.13406063859169548</v>
      </c>
      <c r="H583" s="31">
        <v>0.343916721651428</v>
      </c>
      <c r="I583" s="31">
        <f t="shared" si="38"/>
        <v>0.61019447397625881</v>
      </c>
    </row>
    <row r="584" spans="2:9">
      <c r="B584" s="44">
        <v>555</v>
      </c>
      <c r="C584" s="31">
        <f t="shared" si="39"/>
        <v>0.17740623399996608</v>
      </c>
      <c r="D584" s="31">
        <f t="shared" si="40"/>
        <v>0.62941450751208206</v>
      </c>
      <c r="E584" s="31">
        <v>0.17728178278959278</v>
      </c>
      <c r="F584" s="31">
        <v>0.62966843636075398</v>
      </c>
      <c r="G584" s="31">
        <v>0.13404456004618992</v>
      </c>
      <c r="H584" s="31">
        <v>0.343916721651428</v>
      </c>
      <c r="I584" s="31">
        <f t="shared" si="38"/>
        <v>0.61024122525205704</v>
      </c>
    </row>
    <row r="585" spans="2:9">
      <c r="B585" s="44">
        <v>556</v>
      </c>
      <c r="C585" s="31">
        <f t="shared" si="39"/>
        <v>0.17728178278959278</v>
      </c>
      <c r="D585" s="31">
        <f t="shared" si="40"/>
        <v>0.62966843636075398</v>
      </c>
      <c r="E585" s="31">
        <v>0.17715777020485174</v>
      </c>
      <c r="F585" s="31">
        <v>0.62992147024262357</v>
      </c>
      <c r="G585" s="31">
        <v>0.13402859463793773</v>
      </c>
      <c r="H585" s="31">
        <v>0.343916721651428</v>
      </c>
      <c r="I585" s="31">
        <f t="shared" si="38"/>
        <v>0.61028764756085185</v>
      </c>
    </row>
    <row r="586" spans="2:9">
      <c r="B586" s="44">
        <v>557</v>
      </c>
      <c r="C586" s="31">
        <f t="shared" si="39"/>
        <v>0.17715777020485174</v>
      </c>
      <c r="D586" s="31">
        <f t="shared" si="40"/>
        <v>0.62992147024262357</v>
      </c>
      <c r="E586" s="31">
        <v>0.17703419469981627</v>
      </c>
      <c r="F586" s="31">
        <v>0.63017361231198221</v>
      </c>
      <c r="G586" s="31">
        <v>0.13401274157084464</v>
      </c>
      <c r="H586" s="31">
        <v>0.343916721651428</v>
      </c>
      <c r="I586" s="31">
        <f t="shared" si="38"/>
        <v>0.61033374321743106</v>
      </c>
    </row>
    <row r="587" spans="2:9">
      <c r="B587" s="44">
        <v>558</v>
      </c>
      <c r="C587" s="31">
        <f t="shared" si="39"/>
        <v>0.17703419469981627</v>
      </c>
      <c r="D587" s="31">
        <f t="shared" si="40"/>
        <v>0.63017361231198221</v>
      </c>
      <c r="E587" s="31">
        <v>0.17691105473400828</v>
      </c>
      <c r="F587" s="31">
        <v>0.63042486571200407</v>
      </c>
      <c r="G587" s="31">
        <v>0.13399700005441817</v>
      </c>
      <c r="H587" s="31">
        <v>0.343916721651428</v>
      </c>
      <c r="I587" s="31">
        <f t="shared" si="38"/>
        <v>0.61037951452029438</v>
      </c>
    </row>
    <row r="588" spans="2:9">
      <c r="B588" s="44">
        <v>559</v>
      </c>
      <c r="C588" s="31">
        <f t="shared" si="39"/>
        <v>0.17691105473400828</v>
      </c>
      <c r="D588" s="31">
        <f t="shared" si="40"/>
        <v>0.63042486571200407</v>
      </c>
      <c r="E588" s="31">
        <v>0.17678834877237909</v>
      </c>
      <c r="F588" s="31">
        <v>0.63067523357478517</v>
      </c>
      <c r="G588" s="31">
        <v>0.13398136930372806</v>
      </c>
      <c r="H588" s="31">
        <v>0.343916721651428</v>
      </c>
      <c r="I588" s="31">
        <f t="shared" si="38"/>
        <v>0.61042496375176836</v>
      </c>
    </row>
    <row r="589" spans="2:9">
      <c r="B589" s="44">
        <v>560</v>
      </c>
      <c r="C589" s="31">
        <f t="shared" si="39"/>
        <v>0.17678834877237909</v>
      </c>
      <c r="D589" s="31">
        <f t="shared" si="40"/>
        <v>0.63067523357478517</v>
      </c>
      <c r="E589" s="31">
        <v>0.17666607528529024</v>
      </c>
      <c r="F589" s="31">
        <v>0.63092471902138259</v>
      </c>
      <c r="G589" s="31">
        <v>0.13396584853936735</v>
      </c>
      <c r="H589" s="31">
        <v>0.343916721651428</v>
      </c>
      <c r="I589" s="31">
        <f t="shared" si="38"/>
        <v>0.61047009317811951</v>
      </c>
    </row>
    <row r="590" spans="2:9">
      <c r="B590" s="44">
        <v>561</v>
      </c>
      <c r="C590" s="31">
        <f t="shared" si="39"/>
        <v>0.17666607528529024</v>
      </c>
      <c r="D590" s="31">
        <f t="shared" si="40"/>
        <v>0.63092471902138259</v>
      </c>
      <c r="E590" s="31">
        <v>0.17654423274849446</v>
      </c>
      <c r="F590" s="31">
        <v>0.63117332516185332</v>
      </c>
      <c r="G590" s="31">
        <v>0.13395043698741321</v>
      </c>
      <c r="H590" s="31">
        <v>0.343916721651428</v>
      </c>
      <c r="I590" s="31">
        <f t="shared" si="38"/>
        <v>0.61051490504966832</v>
      </c>
    </row>
    <row r="591" spans="2:9">
      <c r="B591" s="44">
        <v>562</v>
      </c>
      <c r="C591" s="31">
        <f t="shared" si="39"/>
        <v>0.17654423274849446</v>
      </c>
      <c r="D591" s="31">
        <f t="shared" si="40"/>
        <v>0.63117332516185332</v>
      </c>
      <c r="E591" s="31">
        <v>0.17642281964311662</v>
      </c>
      <c r="F591" s="31">
        <v>0.63142105509529312</v>
      </c>
      <c r="G591" s="31">
        <v>0.13393513387938888</v>
      </c>
      <c r="H591" s="31">
        <v>0.343916721651428</v>
      </c>
      <c r="I591" s="31">
        <f t="shared" si="38"/>
        <v>0.61055940160089983</v>
      </c>
    </row>
    <row r="592" spans="2:9">
      <c r="B592" s="44">
        <v>563</v>
      </c>
      <c r="C592" s="31">
        <f t="shared" si="39"/>
        <v>0.17642281964311662</v>
      </c>
      <c r="D592" s="31">
        <f t="shared" si="40"/>
        <v>0.63142105509529312</v>
      </c>
      <c r="E592" s="31">
        <v>0.17630183445563488</v>
      </c>
      <c r="F592" s="31">
        <v>0.63166791190987481</v>
      </c>
      <c r="G592" s="31">
        <v>0.13391993845222469</v>
      </c>
      <c r="H592" s="31">
        <v>0.343916721651428</v>
      </c>
      <c r="I592" s="31">
        <f t="shared" si="38"/>
        <v>0.61060358505057688</v>
      </c>
    </row>
    <row r="593" spans="2:9">
      <c r="B593" s="44">
        <v>564</v>
      </c>
      <c r="C593" s="31">
        <f t="shared" si="39"/>
        <v>0.17630183445563488</v>
      </c>
      <c r="D593" s="31">
        <f t="shared" si="40"/>
        <v>0.63166791190987481</v>
      </c>
      <c r="E593" s="31">
        <v>0.17618127567786177</v>
      </c>
      <c r="F593" s="31">
        <v>0.63191389868288728</v>
      </c>
      <c r="G593" s="31">
        <v>0.13390484994822047</v>
      </c>
      <c r="H593" s="31">
        <v>0.343916721651428</v>
      </c>
      <c r="I593" s="31">
        <f t="shared" si="38"/>
        <v>0.61064745760184969</v>
      </c>
    </row>
    <row r="594" spans="2:9">
      <c r="B594" s="44">
        <v>565</v>
      </c>
      <c r="C594" s="31">
        <f t="shared" si="39"/>
        <v>0.17618127567786177</v>
      </c>
      <c r="D594" s="31">
        <f t="shared" si="40"/>
        <v>0.63191389868288728</v>
      </c>
      <c r="E594" s="31">
        <v>0.17606114180692534</v>
      </c>
      <c r="F594" s="31">
        <v>0.63215901848077338</v>
      </c>
      <c r="G594" s="31">
        <v>0.13388986761500771</v>
      </c>
      <c r="H594" s="31">
        <v>0.343916721651428</v>
      </c>
      <c r="I594" s="31">
        <f t="shared" si="38"/>
        <v>0.61069102144236553</v>
      </c>
    </row>
    <row r="595" spans="2:9">
      <c r="B595" s="44">
        <v>566</v>
      </c>
      <c r="C595" s="31">
        <f t="shared" si="39"/>
        <v>0.17606114180692534</v>
      </c>
      <c r="D595" s="31">
        <f t="shared" si="40"/>
        <v>0.63215901848077338</v>
      </c>
      <c r="E595" s="31">
        <v>0.17594143134525056</v>
      </c>
      <c r="F595" s="31">
        <v>0.63240327435916843</v>
      </c>
      <c r="G595" s="31">
        <v>0.13387499070551176</v>
      </c>
      <c r="H595" s="31">
        <v>0.343916721651428</v>
      </c>
      <c r="I595" s="31">
        <f t="shared" si="38"/>
        <v>0.61073427874437902</v>
      </c>
    </row>
    <row r="596" spans="2:9">
      <c r="B596" s="44">
        <v>567</v>
      </c>
      <c r="C596" s="31">
        <f t="shared" si="39"/>
        <v>0.17594143134525056</v>
      </c>
      <c r="D596" s="31">
        <f t="shared" si="40"/>
        <v>0.63240327435916843</v>
      </c>
      <c r="E596" s="31">
        <v>0.17582214280054051</v>
      </c>
      <c r="F596" s="31">
        <v>0.63264666936293823</v>
      </c>
      <c r="G596" s="31">
        <v>0.13386021847791502</v>
      </c>
      <c r="H596" s="31">
        <v>0.343916721651428</v>
      </c>
      <c r="I596" s="31">
        <f t="shared" si="38"/>
        <v>0.61077723166485876</v>
      </c>
    </row>
    <row r="597" spans="2:9">
      <c r="B597" s="44">
        <v>568</v>
      </c>
      <c r="C597" s="31">
        <f t="shared" si="39"/>
        <v>0.17582214280054051</v>
      </c>
      <c r="D597" s="31">
        <f t="shared" si="40"/>
        <v>0.63264666936293823</v>
      </c>
      <c r="E597" s="31">
        <v>0.17570327468575789</v>
      </c>
      <c r="F597" s="31">
        <v>0.63288920652621705</v>
      </c>
      <c r="G597" s="31">
        <v>0.13384555019561956</v>
      </c>
      <c r="H597" s="31">
        <v>0.343916721651428</v>
      </c>
      <c r="I597" s="31">
        <f t="shared" si="38"/>
        <v>0.61081988234559625</v>
      </c>
    </row>
    <row r="598" spans="2:9">
      <c r="B598" s="44">
        <v>569</v>
      </c>
      <c r="C598" s="31">
        <f t="shared" si="39"/>
        <v>0.17570327468575789</v>
      </c>
      <c r="D598" s="31">
        <f t="shared" si="40"/>
        <v>0.63288920652621705</v>
      </c>
      <c r="E598" s="31">
        <v>0.17558482551910637</v>
      </c>
      <c r="F598" s="31">
        <v>0.63313088887244529</v>
      </c>
      <c r="G598" s="31">
        <v>0.13383098512721062</v>
      </c>
      <c r="H598" s="31">
        <v>0.343916721651428</v>
      </c>
      <c r="I598" s="31">
        <f t="shared" si="38"/>
        <v>0.61086223291331221</v>
      </c>
    </row>
    <row r="599" spans="2:9">
      <c r="B599" s="44">
        <v>570</v>
      </c>
      <c r="C599" s="31">
        <f t="shared" si="39"/>
        <v>0.17558482551910637</v>
      </c>
      <c r="D599" s="31">
        <f t="shared" si="40"/>
        <v>0.63313088887244529</v>
      </c>
      <c r="E599" s="31">
        <v>0.17546679382401223</v>
      </c>
      <c r="F599" s="31">
        <v>0.63337171941440751</v>
      </c>
      <c r="G599" s="31">
        <v>0.13381652254642001</v>
      </c>
      <c r="H599" s="31">
        <v>0.343916721651428</v>
      </c>
      <c r="I599" s="31">
        <f t="shared" si="38"/>
        <v>0.6109042854797625</v>
      </c>
    </row>
    <row r="600" spans="2:9">
      <c r="B600" s="44">
        <v>571</v>
      </c>
      <c r="C600" s="31">
        <f t="shared" si="39"/>
        <v>0.17546679382401223</v>
      </c>
      <c r="D600" s="31">
        <f t="shared" si="40"/>
        <v>0.63337171941440751</v>
      </c>
      <c r="E600" s="31">
        <v>0.17534917812910589</v>
      </c>
      <c r="F600" s="31">
        <v>0.63361170115426946</v>
      </c>
      <c r="G600" s="31">
        <v>0.13380216173208997</v>
      </c>
      <c r="H600" s="31">
        <v>0.343916721651428</v>
      </c>
      <c r="I600" s="31">
        <f t="shared" si="38"/>
        <v>0.61094604214184356</v>
      </c>
    </row>
    <row r="601" spans="2:9">
      <c r="B601" s="44">
        <v>572</v>
      </c>
      <c r="C601" s="31">
        <f t="shared" si="39"/>
        <v>0.17534917812910589</v>
      </c>
      <c r="D601" s="31">
        <f t="shared" si="40"/>
        <v>0.63361170115426946</v>
      </c>
      <c r="E601" s="31">
        <v>0.17523197696820356</v>
      </c>
      <c r="F601" s="31">
        <v>0.63385083708361611</v>
      </c>
      <c r="G601" s="31">
        <v>0.13378790196813725</v>
      </c>
      <c r="H601" s="31">
        <v>0.343916721651428</v>
      </c>
      <c r="I601" s="31">
        <f t="shared" si="38"/>
        <v>0.61098750498169696</v>
      </c>
    </row>
    <row r="602" spans="2:9">
      <c r="B602" s="44">
        <v>573</v>
      </c>
      <c r="C602" s="31">
        <f t="shared" si="39"/>
        <v>0.17523197696820356</v>
      </c>
      <c r="D602" s="31">
        <f t="shared" si="40"/>
        <v>0.63385083708361611</v>
      </c>
      <c r="E602" s="31">
        <v>0.17511518888028901</v>
      </c>
      <c r="F602" s="31">
        <v>0.63408913018348867</v>
      </c>
      <c r="G602" s="31">
        <v>0.13377374254351734</v>
      </c>
      <c r="H602" s="31">
        <v>0.343916721651428</v>
      </c>
      <c r="I602" s="31">
        <f t="shared" si="38"/>
        <v>0.61102867606681288</v>
      </c>
    </row>
    <row r="603" spans="2:9">
      <c r="B603" s="44">
        <v>574</v>
      </c>
      <c r="C603" s="31">
        <f t="shared" si="39"/>
        <v>0.17511518888028901</v>
      </c>
      <c r="D603" s="31">
        <f t="shared" si="40"/>
        <v>0.63408913018348867</v>
      </c>
      <c r="E603" s="31">
        <v>0.1749988124094953</v>
      </c>
      <c r="F603" s="31">
        <v>0.63432658342442139</v>
      </c>
      <c r="G603" s="31">
        <v>0.13375968275218891</v>
      </c>
      <c r="H603" s="31">
        <v>0.343916721651428</v>
      </c>
      <c r="I603" s="31">
        <f t="shared" si="38"/>
        <v>0.61106955745013414</v>
      </c>
    </row>
    <row r="604" spans="2:9">
      <c r="B604" s="44">
        <v>575</v>
      </c>
      <c r="C604" s="31">
        <f t="shared" si="39"/>
        <v>0.1749988124094953</v>
      </c>
      <c r="D604" s="31">
        <f t="shared" si="40"/>
        <v>0.63432658342442139</v>
      </c>
      <c r="E604" s="31">
        <v>0.1748828461050867</v>
      </c>
      <c r="F604" s="31">
        <v>0.63456319976647935</v>
      </c>
      <c r="G604" s="31">
        <v>0.13374572189307879</v>
      </c>
      <c r="H604" s="31">
        <v>0.343916721651428</v>
      </c>
      <c r="I604" s="31">
        <f t="shared" si="38"/>
        <v>0.61111015117015766</v>
      </c>
    </row>
    <row r="605" spans="2:9">
      <c r="B605" s="44">
        <v>576</v>
      </c>
      <c r="C605" s="31">
        <f t="shared" si="39"/>
        <v>0.1748828461050867</v>
      </c>
      <c r="D605" s="31">
        <f t="shared" si="40"/>
        <v>0.63456319976647935</v>
      </c>
      <c r="E605" s="31">
        <v>0.17476728852144055</v>
      </c>
      <c r="F605" s="31">
        <v>0.63479898215929464</v>
      </c>
      <c r="G605" s="31">
        <v>0.13373185927004694</v>
      </c>
      <c r="H605" s="31">
        <v>0.343916721651428</v>
      </c>
      <c r="I605" s="31">
        <f t="shared" si="38"/>
        <v>0.61115045925103639</v>
      </c>
    </row>
    <row r="606" spans="2:9">
      <c r="B606" s="44">
        <v>577</v>
      </c>
      <c r="C606" s="31">
        <f t="shared" si="39"/>
        <v>0.17476728852144055</v>
      </c>
      <c r="D606" s="31">
        <f t="shared" si="40"/>
        <v>0.63479898215929464</v>
      </c>
      <c r="E606" s="31">
        <v>0.17465213821802925</v>
      </c>
      <c r="F606" s="31">
        <v>0.63503393354210358</v>
      </c>
      <c r="G606" s="31">
        <v>0.13371809419185174</v>
      </c>
      <c r="H606" s="31">
        <v>0.343916721651428</v>
      </c>
      <c r="I606" s="31">
        <f t="shared" ref="I606:I669" si="41">IFERROR((H606-G606)/H606,"")</f>
        <v>0.61119048370268003</v>
      </c>
    </row>
    <row r="607" spans="2:9">
      <c r="B607" s="44">
        <v>578</v>
      </c>
      <c r="C607" s="31">
        <f t="shared" si="39"/>
        <v>0.17465213821802925</v>
      </c>
      <c r="D607" s="31">
        <f t="shared" si="40"/>
        <v>0.63503393354210358</v>
      </c>
      <c r="E607" s="31">
        <v>0.1745373937594023</v>
      </c>
      <c r="F607" s="31">
        <v>0.63526805684378318</v>
      </c>
      <c r="G607" s="31">
        <v>0.13370442597211546</v>
      </c>
      <c r="H607" s="31">
        <v>0.343916721651428</v>
      </c>
      <c r="I607" s="31">
        <f t="shared" si="41"/>
        <v>0.61123022652085612</v>
      </c>
    </row>
    <row r="608" spans="2:9">
      <c r="B608" s="44">
        <v>579</v>
      </c>
      <c r="C608" s="31">
        <f t="shared" si="39"/>
        <v>0.1745373937594023</v>
      </c>
      <c r="D608" s="31">
        <f t="shared" si="40"/>
        <v>0.63526805684378318</v>
      </c>
      <c r="E608" s="31">
        <v>0.17442305371516845</v>
      </c>
      <c r="F608" s="31">
        <v>0.63550135498288773</v>
      </c>
      <c r="G608" s="31">
        <v>0.13369085392929023</v>
      </c>
      <c r="H608" s="31">
        <v>0.343916721651428</v>
      </c>
      <c r="I608" s="31">
        <f t="shared" si="41"/>
        <v>0.6112696896872879</v>
      </c>
    </row>
    <row r="609" spans="2:9">
      <c r="B609" s="44">
        <v>580</v>
      </c>
      <c r="C609" s="31">
        <f t="shared" si="39"/>
        <v>0.17442305371516845</v>
      </c>
      <c r="D609" s="31">
        <f t="shared" si="40"/>
        <v>0.63550135498288773</v>
      </c>
      <c r="E609" s="31">
        <v>0.17430911665997781</v>
      </c>
      <c r="F609" s="31">
        <v>0.63573383086768509</v>
      </c>
      <c r="G609" s="31">
        <v>0.13367737738662364</v>
      </c>
      <c r="H609" s="31">
        <v>0.343916721651428</v>
      </c>
      <c r="I609" s="31">
        <f t="shared" si="41"/>
        <v>0.61130887516975552</v>
      </c>
    </row>
    <row r="610" spans="2:9">
      <c r="B610" s="44">
        <v>581</v>
      </c>
      <c r="C610" s="31">
        <f t="shared" si="39"/>
        <v>0.17430911665997781</v>
      </c>
      <c r="D610" s="31">
        <f t="shared" si="40"/>
        <v>0.63573383086768509</v>
      </c>
      <c r="E610" s="31">
        <v>0.17419558117350409</v>
      </c>
      <c r="F610" s="31">
        <v>0.63596548739619296</v>
      </c>
      <c r="G610" s="31">
        <v>0.13366399567212561</v>
      </c>
      <c r="H610" s="31">
        <v>0.343916721651428</v>
      </c>
      <c r="I610" s="31">
        <f t="shared" si="41"/>
        <v>0.61134778492219144</v>
      </c>
    </row>
    <row r="611" spans="2:9">
      <c r="B611" s="44">
        <v>582</v>
      </c>
      <c r="C611" s="31">
        <f t="shared" si="39"/>
        <v>0.17419558117350409</v>
      </c>
      <c r="D611" s="31">
        <f t="shared" si="40"/>
        <v>0.63596548739619296</v>
      </c>
      <c r="E611" s="31">
        <v>0.17408244584042692</v>
      </c>
      <c r="F611" s="31">
        <v>0.63619632745621513</v>
      </c>
      <c r="G611" s="31">
        <v>0.13365070811853433</v>
      </c>
      <c r="H611" s="31">
        <v>0.343916721651428</v>
      </c>
      <c r="I611" s="31">
        <f t="shared" si="41"/>
        <v>0.6113864208847799</v>
      </c>
    </row>
    <row r="612" spans="2:9">
      <c r="B612" s="44">
        <v>583</v>
      </c>
      <c r="C612" s="31">
        <f t="shared" si="39"/>
        <v>0.17408244584042692</v>
      </c>
      <c r="D612" s="31">
        <f t="shared" si="40"/>
        <v>0.63619632745621513</v>
      </c>
      <c r="E612" s="31">
        <v>0.17396970925041422</v>
      </c>
      <c r="F612" s="31">
        <v>0.63642635392537728</v>
      </c>
      <c r="G612" s="31">
        <v>0.13363751406328334</v>
      </c>
      <c r="H612" s="31">
        <v>0.343916721651428</v>
      </c>
      <c r="I612" s="31">
        <f t="shared" si="41"/>
        <v>0.61142478498405273</v>
      </c>
    </row>
    <row r="613" spans="2:9">
      <c r="B613" s="44">
        <v>584</v>
      </c>
      <c r="C613" s="31">
        <f t="shared" si="39"/>
        <v>0.17396970925041422</v>
      </c>
      <c r="D613" s="31">
        <f t="shared" si="40"/>
        <v>0.63642635392537728</v>
      </c>
      <c r="E613" s="31">
        <v>0.17385736999810458</v>
      </c>
      <c r="F613" s="31">
        <v>0.63665556967116299</v>
      </c>
      <c r="G613" s="31">
        <v>0.13362441284846804</v>
      </c>
      <c r="H613" s="31">
        <v>0.343916721651428</v>
      </c>
      <c r="I613" s="31">
        <f t="shared" si="41"/>
        <v>0.61146287913298614</v>
      </c>
    </row>
    <row r="614" spans="2:9">
      <c r="B614" s="44">
        <v>585</v>
      </c>
      <c r="C614" s="31">
        <f t="shared" si="39"/>
        <v>0.17385736999810458</v>
      </c>
      <c r="D614" s="31">
        <f t="shared" si="40"/>
        <v>0.63665556967116299</v>
      </c>
      <c r="E614" s="31">
        <v>0.17374542668308973</v>
      </c>
      <c r="F614" s="31">
        <v>0.6368839775509495</v>
      </c>
      <c r="G614" s="31">
        <v>0.13361140382081366</v>
      </c>
      <c r="H614" s="31">
        <v>0.343916721651428</v>
      </c>
      <c r="I614" s="31">
        <f t="shared" si="41"/>
        <v>0.61150070523109479</v>
      </c>
    </row>
    <row r="615" spans="2:9">
      <c r="B615" s="44">
        <v>586</v>
      </c>
      <c r="C615" s="31">
        <f t="shared" si="39"/>
        <v>0.17374542668308973</v>
      </c>
      <c r="D615" s="31">
        <f t="shared" si="40"/>
        <v>0.6368839775509495</v>
      </c>
      <c r="E615" s="31">
        <v>0.17363387790989718</v>
      </c>
      <c r="F615" s="31">
        <v>0.6371115804120433</v>
      </c>
      <c r="G615" s="31">
        <v>0.13359848633164184</v>
      </c>
      <c r="H615" s="31">
        <v>0.343916721651428</v>
      </c>
      <c r="I615" s="31">
        <f t="shared" si="41"/>
        <v>0.61153826516452803</v>
      </c>
    </row>
    <row r="616" spans="2:9">
      <c r="B616" s="44">
        <v>587</v>
      </c>
      <c r="C616" s="31">
        <f t="shared" si="39"/>
        <v>0.17363387790989718</v>
      </c>
      <c r="D616" s="31">
        <f t="shared" si="40"/>
        <v>0.6371115804120433</v>
      </c>
      <c r="E616" s="31">
        <v>0.17352272228797266</v>
      </c>
      <c r="F616" s="31">
        <v>0.63733838109171559</v>
      </c>
      <c r="G616" s="31">
        <v>0.13358565973683889</v>
      </c>
      <c r="H616" s="31">
        <v>0.343916721651428</v>
      </c>
      <c r="I616" s="31">
        <f t="shared" si="41"/>
        <v>0.61157556080616293</v>
      </c>
    </row>
    <row r="617" spans="2:9">
      <c r="B617" s="44">
        <v>588</v>
      </c>
      <c r="C617" s="31">
        <f t="shared" si="39"/>
        <v>0.17352272228797266</v>
      </c>
      <c r="D617" s="31">
        <f t="shared" si="40"/>
        <v>0.63733838109171559</v>
      </c>
      <c r="E617" s="31">
        <v>0.17341195843166296</v>
      </c>
      <c r="F617" s="31">
        <v>0.63756438241723767</v>
      </c>
      <c r="G617" s="31">
        <v>0.13357292339682339</v>
      </c>
      <c r="H617" s="31">
        <v>0.343916721651428</v>
      </c>
      <c r="I617" s="31">
        <f t="shared" si="41"/>
        <v>0.6116125940156979</v>
      </c>
    </row>
    <row r="618" spans="2:9">
      <c r="B618" s="44">
        <v>589</v>
      </c>
      <c r="C618" s="31">
        <f t="shared" si="39"/>
        <v>0.17341195843166296</v>
      </c>
      <c r="D618" s="31">
        <f t="shared" si="40"/>
        <v>0.63756438241723767</v>
      </c>
      <c r="E618" s="31">
        <v>0.17330158496019851</v>
      </c>
      <c r="F618" s="31">
        <v>0.63778958720591605</v>
      </c>
      <c r="G618" s="31">
        <v>0.13356027667651424</v>
      </c>
      <c r="H618" s="31">
        <v>0.343916721651428</v>
      </c>
      <c r="I618" s="31">
        <f t="shared" si="41"/>
        <v>0.61164936663974601</v>
      </c>
    </row>
    <row r="619" spans="2:9">
      <c r="B619" s="44">
        <v>590</v>
      </c>
      <c r="C619" s="31">
        <f t="shared" si="39"/>
        <v>0.17330158496019851</v>
      </c>
      <c r="D619" s="31">
        <f t="shared" si="40"/>
        <v>0.63778958720591605</v>
      </c>
      <c r="E619" s="31">
        <v>0.17319160049767626</v>
      </c>
      <c r="F619" s="31">
        <v>0.63801399826512795</v>
      </c>
      <c r="G619" s="31">
        <v>0.13354771894529932</v>
      </c>
      <c r="H619" s="31">
        <v>0.343916721651428</v>
      </c>
      <c r="I619" s="31">
        <f t="shared" si="41"/>
        <v>0.61168588051192596</v>
      </c>
    </row>
    <row r="620" spans="2:9">
      <c r="B620" s="44">
        <v>591</v>
      </c>
      <c r="C620" s="31">
        <f t="shared" si="39"/>
        <v>0.17319160049767626</v>
      </c>
      <c r="D620" s="31">
        <f t="shared" si="40"/>
        <v>0.63801399826512795</v>
      </c>
      <c r="E620" s="31">
        <v>0.17308200367304252</v>
      </c>
      <c r="F620" s="31">
        <v>0.63823761839235582</v>
      </c>
      <c r="G620" s="31">
        <v>0.13353524957700366</v>
      </c>
      <c r="H620" s="31">
        <v>0.343916721651428</v>
      </c>
      <c r="I620" s="31">
        <f t="shared" si="41"/>
        <v>0.61172213745295456</v>
      </c>
    </row>
    <row r="621" spans="2:9">
      <c r="B621" s="44">
        <v>592</v>
      </c>
      <c r="C621" s="31">
        <f t="shared" si="39"/>
        <v>0.17308200367304252</v>
      </c>
      <c r="D621" s="31">
        <f t="shared" si="40"/>
        <v>0.63823761839235582</v>
      </c>
      <c r="E621" s="31">
        <v>0.17297279312007585</v>
      </c>
      <c r="F621" s="31">
        <v>0.63846045037522259</v>
      </c>
      <c r="G621" s="31">
        <v>0.13352286794985846</v>
      </c>
      <c r="H621" s="31">
        <v>0.343916721651428</v>
      </c>
      <c r="I621" s="31">
        <f t="shared" si="41"/>
        <v>0.61175813927073686</v>
      </c>
    </row>
    <row r="622" spans="2:9">
      <c r="B622" s="44">
        <v>593</v>
      </c>
      <c r="C622" s="31">
        <f t="shared" si="39"/>
        <v>0.17297279312007585</v>
      </c>
      <c r="D622" s="31">
        <f t="shared" si="40"/>
        <v>0.63846045037522259</v>
      </c>
      <c r="E622" s="31">
        <v>0.17286396747736998</v>
      </c>
      <c r="F622" s="31">
        <v>0.63868249699152624</v>
      </c>
      <c r="G622" s="31">
        <v>0.13351057344647002</v>
      </c>
      <c r="H622" s="31">
        <v>0.343916721651428</v>
      </c>
      <c r="I622" s="31">
        <f t="shared" si="41"/>
        <v>0.61179388776045673</v>
      </c>
    </row>
    <row r="623" spans="2:9">
      <c r="B623" s="44">
        <v>594</v>
      </c>
      <c r="C623" s="31">
        <f t="shared" si="39"/>
        <v>0.17286396747736998</v>
      </c>
      <c r="D623" s="31">
        <f t="shared" si="40"/>
        <v>0.63868249699152624</v>
      </c>
      <c r="E623" s="31">
        <v>0.17275552538831693</v>
      </c>
      <c r="F623" s="31">
        <v>0.63890376100927437</v>
      </c>
      <c r="G623" s="31">
        <v>0.13349836545378896</v>
      </c>
      <c r="H623" s="31">
        <v>0.343916721651428</v>
      </c>
      <c r="I623" s="31">
        <f t="shared" si="41"/>
        <v>0.61182938470466586</v>
      </c>
    </row>
    <row r="624" spans="2:9">
      <c r="B624" s="44">
        <v>595</v>
      </c>
      <c r="C624" s="31">
        <f t="shared" si="39"/>
        <v>0.17275552538831693</v>
      </c>
      <c r="D624" s="31">
        <f t="shared" si="40"/>
        <v>0.63890376100927437</v>
      </c>
      <c r="E624" s="31">
        <v>0.17264746550109006</v>
      </c>
      <c r="F624" s="31">
        <v>0.63912424518671895</v>
      </c>
      <c r="G624" s="31">
        <v>0.13348624336307965</v>
      </c>
      <c r="H624" s="31">
        <v>0.343916721651428</v>
      </c>
      <c r="I624" s="31">
        <f t="shared" si="41"/>
        <v>0.61186463187337314</v>
      </c>
    </row>
    <row r="625" spans="2:9">
      <c r="B625" s="44">
        <v>596</v>
      </c>
      <c r="C625" s="31">
        <f t="shared" si="39"/>
        <v>0.17264746550109006</v>
      </c>
      <c r="D625" s="31">
        <f t="shared" si="40"/>
        <v>0.63912424518671895</v>
      </c>
      <c r="E625" s="31">
        <v>0.17253978646862717</v>
      </c>
      <c r="F625" s="31">
        <v>0.63934395227239038</v>
      </c>
      <c r="G625" s="31">
        <v>0.13347420656988984</v>
      </c>
      <c r="H625" s="31">
        <v>0.343916721651428</v>
      </c>
      <c r="I625" s="31">
        <f t="shared" si="41"/>
        <v>0.6118996310241327</v>
      </c>
    </row>
    <row r="626" spans="2:9">
      <c r="B626" s="44">
        <v>597</v>
      </c>
      <c r="C626" s="31">
        <f t="shared" si="39"/>
        <v>0.17253978646862717</v>
      </c>
      <c r="D626" s="31">
        <f t="shared" si="40"/>
        <v>0.63934395227239038</v>
      </c>
      <c r="E626" s="31">
        <v>0.17243248694861379</v>
      </c>
      <c r="F626" s="31">
        <v>0.63956288500513214</v>
      </c>
      <c r="G626" s="31">
        <v>0.13346225447402041</v>
      </c>
      <c r="H626" s="31">
        <v>0.343916721651428</v>
      </c>
      <c r="I626" s="31">
        <f t="shared" si="41"/>
        <v>0.61193438390213195</v>
      </c>
    </row>
    <row r="627" spans="2:9">
      <c r="B627" s="44">
        <v>598</v>
      </c>
      <c r="C627" s="31">
        <f t="shared" si="39"/>
        <v>0.17243248694861379</v>
      </c>
      <c r="D627" s="31">
        <f t="shared" si="40"/>
        <v>0.63956288500513214</v>
      </c>
      <c r="E627" s="31">
        <v>0.17232556560346643</v>
      </c>
      <c r="F627" s="31">
        <v>0.63978104611413444</v>
      </c>
      <c r="G627" s="31">
        <v>0.13345038647949575</v>
      </c>
      <c r="H627" s="31">
        <v>0.343916721651428</v>
      </c>
      <c r="I627" s="31">
        <f t="shared" si="41"/>
        <v>0.61196889224027751</v>
      </c>
    </row>
    <row r="628" spans="2:9">
      <c r="B628" s="44">
        <v>599</v>
      </c>
      <c r="C628" s="31">
        <f t="shared" si="39"/>
        <v>0.17232556560346643</v>
      </c>
      <c r="D628" s="31">
        <f t="shared" si="40"/>
        <v>0.63978104611413444</v>
      </c>
      <c r="E628" s="31">
        <v>0.17221902110031581</v>
      </c>
      <c r="F628" s="31">
        <v>0.63999843831896874</v>
      </c>
      <c r="G628" s="31">
        <v>0.13343860199453386</v>
      </c>
      <c r="H628" s="31">
        <v>0.343916721651428</v>
      </c>
      <c r="I628" s="31">
        <f t="shared" si="41"/>
        <v>0.61200315775928249</v>
      </c>
    </row>
    <row r="629" spans="2:9">
      <c r="B629" s="44">
        <v>600</v>
      </c>
      <c r="C629" s="31">
        <f t="shared" si="39"/>
        <v>0.17221902110031581</v>
      </c>
      <c r="D629" s="31">
        <f t="shared" si="40"/>
        <v>0.63999843831896874</v>
      </c>
      <c r="E629" s="31">
        <v>0.17211285211099039</v>
      </c>
      <c r="F629" s="31">
        <v>0.64021506432962139</v>
      </c>
      <c r="G629" s="31">
        <v>0.13342690043151664</v>
      </c>
      <c r="H629" s="31">
        <v>0.343916721651428</v>
      </c>
      <c r="I629" s="31">
        <f t="shared" si="41"/>
        <v>0.61203718216775271</v>
      </c>
    </row>
    <row r="630" spans="2:9">
      <c r="B630" s="44">
        <v>601</v>
      </c>
      <c r="C630" s="31">
        <f t="shared" si="39"/>
        <v>0.17211285211099039</v>
      </c>
      <c r="D630" s="31">
        <f t="shared" si="40"/>
        <v>0.64021506432962139</v>
      </c>
      <c r="E630" s="31">
        <v>0.17200705731199972</v>
      </c>
      <c r="F630" s="31">
        <v>0.64043092684652736</v>
      </c>
      <c r="G630" s="31">
        <v>0.13341528120696092</v>
      </c>
      <c r="H630" s="31">
        <v>0.343916721651428</v>
      </c>
      <c r="I630" s="31">
        <f t="shared" si="41"/>
        <v>0.61207096716227105</v>
      </c>
    </row>
    <row r="631" spans="2:9">
      <c r="B631" s="44">
        <v>602</v>
      </c>
      <c r="C631" s="31">
        <f t="shared" si="39"/>
        <v>0.17200705731199972</v>
      </c>
      <c r="D631" s="31">
        <f t="shared" si="40"/>
        <v>0.64043092684652736</v>
      </c>
      <c r="E631" s="31">
        <v>0.17190163538451794</v>
      </c>
      <c r="F631" s="31">
        <v>0.64064602856060415</v>
      </c>
      <c r="G631" s="31">
        <v>0.13340374374148922</v>
      </c>
      <c r="H631" s="31">
        <v>0.343916721651428</v>
      </c>
      <c r="I631" s="31">
        <f t="shared" si="41"/>
        <v>0.61210451442748193</v>
      </c>
    </row>
    <row r="632" spans="2:9">
      <c r="B632" s="44">
        <v>603</v>
      </c>
      <c r="C632" s="31">
        <f t="shared" si="39"/>
        <v>0.17190163538451794</v>
      </c>
      <c r="D632" s="31">
        <f t="shared" si="40"/>
        <v>0.64064602856060415</v>
      </c>
      <c r="E632" s="31">
        <v>0.1717965850143674</v>
      </c>
      <c r="F632" s="31">
        <v>0.64086037215328495</v>
      </c>
      <c r="G632" s="31">
        <v>0.13339228745980086</v>
      </c>
      <c r="H632" s="31">
        <v>0.343916721651428</v>
      </c>
      <c r="I632" s="31">
        <f t="shared" si="41"/>
        <v>0.61213782563617614</v>
      </c>
    </row>
    <row r="633" spans="2:9">
      <c r="B633" s="44">
        <v>604</v>
      </c>
      <c r="C633" s="31">
        <f t="shared" ref="C633:C696" si="42">E632</f>
        <v>0.1717965850143674</v>
      </c>
      <c r="D633" s="31">
        <f t="shared" ref="D633:D696" si="43">F632</f>
        <v>0.64086037215328495</v>
      </c>
      <c r="E633" s="31">
        <v>0.1716919048920022</v>
      </c>
      <c r="F633" s="31">
        <v>0.6410739602965525</v>
      </c>
      <c r="G633" s="31">
        <v>0.13338091179064326</v>
      </c>
      <c r="H633" s="31">
        <v>0.343916721651428</v>
      </c>
      <c r="I633" s="31">
        <f t="shared" si="41"/>
        <v>0.61217090244937367</v>
      </c>
    </row>
    <row r="634" spans="2:9">
      <c r="B634" s="44">
        <v>605</v>
      </c>
      <c r="C634" s="31">
        <f t="shared" si="42"/>
        <v>0.1716919048920022</v>
      </c>
      <c r="D634" s="31">
        <f t="shared" si="43"/>
        <v>0.6410739602965525</v>
      </c>
      <c r="E634" s="31">
        <v>0.17158759371249194</v>
      </c>
      <c r="F634" s="31">
        <v>0.64128679565297209</v>
      </c>
      <c r="G634" s="31">
        <v>0.13336961616678353</v>
      </c>
      <c r="H634" s="31">
        <v>0.343916721651428</v>
      </c>
      <c r="I634" s="31">
        <f t="shared" si="41"/>
        <v>0.61220374651640685</v>
      </c>
    </row>
    <row r="635" spans="2:9">
      <c r="B635" s="44">
        <v>606</v>
      </c>
      <c r="C635" s="31">
        <f t="shared" si="42"/>
        <v>0.17158759371249194</v>
      </c>
      <c r="D635" s="31">
        <f t="shared" si="43"/>
        <v>0.64128679565297209</v>
      </c>
      <c r="E635" s="31">
        <v>0.1714836501755054</v>
      </c>
      <c r="F635" s="31">
        <v>0.64149888087572482</v>
      </c>
      <c r="G635" s="31">
        <v>0.13335840002498003</v>
      </c>
      <c r="H635" s="31">
        <v>0.343916721651428</v>
      </c>
      <c r="I635" s="31">
        <f t="shared" si="41"/>
        <v>0.61223635947500221</v>
      </c>
    </row>
    <row r="636" spans="2:9">
      <c r="B636" s="44">
        <v>607</v>
      </c>
      <c r="C636" s="31">
        <f t="shared" si="42"/>
        <v>0.1714836501755054</v>
      </c>
      <c r="D636" s="31">
        <f t="shared" si="43"/>
        <v>0.64149888087572482</v>
      </c>
      <c r="E636" s="31">
        <v>0.1713800729852944</v>
      </c>
      <c r="F636" s="31">
        <v>0.64171021860864086</v>
      </c>
      <c r="G636" s="31">
        <v>0.13334726280595458</v>
      </c>
      <c r="H636" s="31">
        <v>0.343916721651428</v>
      </c>
      <c r="I636" s="31">
        <f t="shared" si="41"/>
        <v>0.61226874295136247</v>
      </c>
    </row>
    <row r="637" spans="2:9">
      <c r="B637" s="44">
        <v>608</v>
      </c>
      <c r="C637" s="31">
        <f t="shared" si="42"/>
        <v>0.1713800729852944</v>
      </c>
      <c r="D637" s="31">
        <f t="shared" si="43"/>
        <v>0.64171021860864086</v>
      </c>
      <c r="E637" s="31">
        <v>0.1712768608506775</v>
      </c>
      <c r="F637" s="31">
        <v>0.64192081148623215</v>
      </c>
      <c r="G637" s="31">
        <v>0.13333620395436421</v>
      </c>
      <c r="H637" s="31">
        <v>0.343916721651428</v>
      </c>
      <c r="I637" s="31">
        <f t="shared" si="41"/>
        <v>0.61230089856024716</v>
      </c>
    </row>
    <row r="638" spans="2:9">
      <c r="B638" s="44">
        <v>609</v>
      </c>
      <c r="C638" s="31">
        <f t="shared" si="42"/>
        <v>0.1712768608506775</v>
      </c>
      <c r="D638" s="31">
        <f t="shared" si="43"/>
        <v>0.64192081148623215</v>
      </c>
      <c r="E638" s="31">
        <v>0.17117401248502412</v>
      </c>
      <c r="F638" s="31">
        <v>0.64213066213372538</v>
      </c>
      <c r="G638" s="31">
        <v>0.13332522291877369</v>
      </c>
      <c r="H638" s="31">
        <v>0.343916721651428</v>
      </c>
      <c r="I638" s="31">
        <f t="shared" si="41"/>
        <v>0.61233282790505428</v>
      </c>
    </row>
    <row r="639" spans="2:9">
      <c r="B639" s="44">
        <v>610</v>
      </c>
      <c r="C639" s="31">
        <f t="shared" si="42"/>
        <v>0.17117401248502412</v>
      </c>
      <c r="D639" s="31">
        <f t="shared" si="43"/>
        <v>0.64213066213372538</v>
      </c>
      <c r="E639" s="31">
        <v>0.17107152660623828</v>
      </c>
      <c r="F639" s="31">
        <v>0.64233977316709467</v>
      </c>
      <c r="G639" s="31">
        <v>0.13331431915162797</v>
      </c>
      <c r="H639" s="31">
        <v>0.343916721651428</v>
      </c>
      <c r="I639" s="31">
        <f t="shared" si="41"/>
        <v>0.6123645325778988</v>
      </c>
    </row>
    <row r="640" spans="2:9">
      <c r="B640" s="44">
        <v>611</v>
      </c>
      <c r="C640" s="31">
        <f t="shared" si="42"/>
        <v>0.17107152660623828</v>
      </c>
      <c r="D640" s="31">
        <f t="shared" si="43"/>
        <v>0.64233977316709467</v>
      </c>
      <c r="E640" s="31">
        <v>0.17096940193674276</v>
      </c>
      <c r="F640" s="31">
        <v>0.64254814719309417</v>
      </c>
      <c r="G640" s="31">
        <v>0.13330349210922493</v>
      </c>
      <c r="H640" s="31">
        <v>0.343916721651428</v>
      </c>
      <c r="I640" s="31">
        <f t="shared" si="41"/>
        <v>0.61239601415969291</v>
      </c>
    </row>
    <row r="641" spans="2:9">
      <c r="B641" s="44">
        <v>612</v>
      </c>
      <c r="C641" s="31">
        <f t="shared" si="42"/>
        <v>0.17096940193674276</v>
      </c>
      <c r="D641" s="31">
        <f t="shared" si="43"/>
        <v>0.64254814719309417</v>
      </c>
      <c r="E641" s="31">
        <v>0.17086763720346312</v>
      </c>
      <c r="F641" s="31">
        <v>0.64275578680929069</v>
      </c>
      <c r="G641" s="31">
        <v>0.13329274125168822</v>
      </c>
      <c r="H641" s="31">
        <v>0.343916721651428</v>
      </c>
      <c r="I641" s="31">
        <f t="shared" si="41"/>
        <v>0.61242727422022469</v>
      </c>
    </row>
    <row r="642" spans="2:9">
      <c r="B642" s="44">
        <v>613</v>
      </c>
      <c r="C642" s="31">
        <f t="shared" si="42"/>
        <v>0.17086763720346312</v>
      </c>
      <c r="D642" s="31">
        <f t="shared" si="43"/>
        <v>0.64275578680929069</v>
      </c>
      <c r="E642" s="31">
        <v>0.17076623113781189</v>
      </c>
      <c r="F642" s="31">
        <v>0.64296269460409572</v>
      </c>
      <c r="G642" s="31">
        <v>0.13328206604294035</v>
      </c>
      <c r="H642" s="31">
        <v>0.343916721651428</v>
      </c>
      <c r="I642" s="31">
        <f t="shared" si="41"/>
        <v>0.61245831431823627</v>
      </c>
    </row>
    <row r="643" spans="2:9">
      <c r="B643" s="44">
        <v>614</v>
      </c>
      <c r="C643" s="31">
        <f t="shared" si="42"/>
        <v>0.17076623113781189</v>
      </c>
      <c r="D643" s="31">
        <f t="shared" si="43"/>
        <v>0.64296269460409572</v>
      </c>
      <c r="E643" s="31">
        <v>0.17066518247567267</v>
      </c>
      <c r="F643" s="31">
        <v>0.64316887315679827</v>
      </c>
      <c r="G643" s="31">
        <v>0.1332714659506759</v>
      </c>
      <c r="H643" s="31">
        <v>0.343916721651428</v>
      </c>
      <c r="I643" s="31">
        <f t="shared" si="41"/>
        <v>0.61248913600150168</v>
      </c>
    </row>
    <row r="644" spans="2:9">
      <c r="B644" s="44">
        <v>615</v>
      </c>
      <c r="C644" s="31">
        <f t="shared" si="42"/>
        <v>0.17066518247567267</v>
      </c>
      <c r="D644" s="31">
        <f t="shared" si="43"/>
        <v>0.64316887315679827</v>
      </c>
      <c r="E644" s="31">
        <v>0.17056448995738441</v>
      </c>
      <c r="F644" s="31">
        <v>0.64337432503759651</v>
      </c>
      <c r="G644" s="31">
        <v>0.13326094044633507</v>
      </c>
      <c r="H644" s="31">
        <v>0.343916721651428</v>
      </c>
      <c r="I644" s="31">
        <f t="shared" si="41"/>
        <v>0.6125197408069043</v>
      </c>
    </row>
    <row r="645" spans="2:9">
      <c r="B645" s="44">
        <v>616</v>
      </c>
      <c r="C645" s="31">
        <f t="shared" si="42"/>
        <v>0.17056448995738441</v>
      </c>
      <c r="D645" s="31">
        <f t="shared" si="43"/>
        <v>0.64337432503759651</v>
      </c>
      <c r="E645" s="31">
        <v>0.17046415232772572</v>
      </c>
      <c r="F645" s="31">
        <v>0.64357905280763006</v>
      </c>
      <c r="G645" s="31">
        <v>0.1332504890050773</v>
      </c>
      <c r="H645" s="31">
        <v>0.343916721651428</v>
      </c>
      <c r="I645" s="31">
        <f t="shared" si="41"/>
        <v>0.61255013026051264</v>
      </c>
    </row>
    <row r="646" spans="2:9">
      <c r="B646" s="44">
        <v>617</v>
      </c>
      <c r="C646" s="31">
        <f t="shared" si="42"/>
        <v>0.17046415232772572</v>
      </c>
      <c r="D646" s="31">
        <f t="shared" si="43"/>
        <v>0.64357905280763006</v>
      </c>
      <c r="E646" s="31">
        <v>0.17036416833589918</v>
      </c>
      <c r="F646" s="31">
        <v>0.64378305901901178</v>
      </c>
      <c r="G646" s="31">
        <v>0.1332401111057552</v>
      </c>
      <c r="H646" s="31">
        <v>0.343916721651428</v>
      </c>
      <c r="I646" s="31">
        <f t="shared" si="41"/>
        <v>0.61258030587765699</v>
      </c>
    </row>
    <row r="647" spans="2:9">
      <c r="B647" s="44">
        <v>618</v>
      </c>
      <c r="C647" s="31">
        <f t="shared" si="42"/>
        <v>0.17036416833589918</v>
      </c>
      <c r="D647" s="31">
        <f t="shared" si="43"/>
        <v>0.64378305901901178</v>
      </c>
      <c r="E647" s="31">
        <v>0.17026453673551584</v>
      </c>
      <c r="F647" s="31">
        <v>0.64398634621485984</v>
      </c>
      <c r="G647" s="31">
        <v>0.13322980623088826</v>
      </c>
      <c r="H647" s="31">
        <v>0.343916721651428</v>
      </c>
      <c r="I647" s="31">
        <f t="shared" si="41"/>
        <v>0.61261026916300543</v>
      </c>
    </row>
    <row r="648" spans="2:9">
      <c r="B648" s="44">
        <v>619</v>
      </c>
      <c r="C648" s="31">
        <f t="shared" si="42"/>
        <v>0.17026453673551584</v>
      </c>
      <c r="D648" s="31">
        <f t="shared" si="43"/>
        <v>0.64398634621485984</v>
      </c>
      <c r="E648" s="31">
        <v>0.17016525628457957</v>
      </c>
      <c r="F648" s="31">
        <v>0.644188916929329</v>
      </c>
      <c r="G648" s="31">
        <v>0.13321957386663724</v>
      </c>
      <c r="H648" s="31">
        <v>0.343916721651428</v>
      </c>
      <c r="I648" s="31">
        <f t="shared" si="41"/>
        <v>0.61264002161063835</v>
      </c>
    </row>
    <row r="649" spans="2:9">
      <c r="B649" s="44">
        <v>620</v>
      </c>
      <c r="C649" s="31">
        <f t="shared" si="42"/>
        <v>0.17016525628457957</v>
      </c>
      <c r="D649" s="31">
        <f t="shared" si="43"/>
        <v>0.644188916929329</v>
      </c>
      <c r="E649" s="31">
        <v>0.17006632574547165</v>
      </c>
      <c r="F649" s="31">
        <v>0.64439077368764264</v>
      </c>
      <c r="G649" s="31">
        <v>0.13320941350277879</v>
      </c>
      <c r="H649" s="31">
        <v>0.343916721651428</v>
      </c>
      <c r="I649" s="31">
        <f t="shared" si="41"/>
        <v>0.61266956470412237</v>
      </c>
    </row>
    <row r="650" spans="2:9">
      <c r="B650" s="44">
        <v>621</v>
      </c>
      <c r="C650" s="31">
        <f t="shared" si="42"/>
        <v>0.17006632574547165</v>
      </c>
      <c r="D650" s="31">
        <f t="shared" si="43"/>
        <v>0.64439077368764264</v>
      </c>
      <c r="E650" s="31">
        <v>0.1699677438849353</v>
      </c>
      <c r="F650" s="31">
        <v>0.644591919006124</v>
      </c>
      <c r="G650" s="31">
        <v>0.13319932463267953</v>
      </c>
      <c r="H650" s="31">
        <v>0.343916721651428</v>
      </c>
      <c r="I650" s="31">
        <f t="shared" si="41"/>
        <v>0.61269889991658544</v>
      </c>
    </row>
    <row r="651" spans="2:9">
      <c r="B651" s="44">
        <v>622</v>
      </c>
      <c r="C651" s="31">
        <f t="shared" si="42"/>
        <v>0.1699677438849353</v>
      </c>
      <c r="D651" s="31">
        <f t="shared" si="43"/>
        <v>0.644591919006124</v>
      </c>
      <c r="E651" s="31">
        <v>0.16986950947406038</v>
      </c>
      <c r="F651" s="31">
        <v>0.64479235539222757</v>
      </c>
      <c r="G651" s="31">
        <v>0.13318930675327106</v>
      </c>
      <c r="H651" s="31">
        <v>0.343916721651428</v>
      </c>
      <c r="I651" s="31">
        <f t="shared" si="41"/>
        <v>0.61272802871079002</v>
      </c>
    </row>
    <row r="652" spans="2:9">
      <c r="B652" s="44">
        <v>623</v>
      </c>
      <c r="C652" s="31">
        <f t="shared" si="42"/>
        <v>0.16986950947406038</v>
      </c>
      <c r="D652" s="31">
        <f t="shared" si="43"/>
        <v>0.64479235539222757</v>
      </c>
      <c r="E652" s="31">
        <v>0.16977162128826795</v>
      </c>
      <c r="F652" s="31">
        <v>0.64499208534457031</v>
      </c>
      <c r="G652" s="31">
        <v>0.13317935936502495</v>
      </c>
      <c r="H652" s="31">
        <v>0.343916721651428</v>
      </c>
      <c r="I652" s="31">
        <f t="shared" si="41"/>
        <v>0.61275695253920504</v>
      </c>
    </row>
    <row r="653" spans="2:9">
      <c r="B653" s="44">
        <v>624</v>
      </c>
      <c r="C653" s="31">
        <f t="shared" si="42"/>
        <v>0.16977162128826795</v>
      </c>
      <c r="D653" s="31">
        <f t="shared" si="43"/>
        <v>0.64499208534457031</v>
      </c>
      <c r="E653" s="31">
        <v>0.16967407810729512</v>
      </c>
      <c r="F653" s="31">
        <v>0.64519111135296292</v>
      </c>
      <c r="G653" s="31">
        <v>0.13316948197192757</v>
      </c>
      <c r="H653" s="31">
        <v>0.343916721651428</v>
      </c>
      <c r="I653" s="31">
        <f t="shared" si="41"/>
        <v>0.61278567284407981</v>
      </c>
    </row>
    <row r="654" spans="2:9">
      <c r="B654" s="44">
        <v>625</v>
      </c>
      <c r="C654" s="31">
        <f t="shared" si="42"/>
        <v>0.16967407810729512</v>
      </c>
      <c r="D654" s="31">
        <f t="shared" si="43"/>
        <v>0.64519111135296292</v>
      </c>
      <c r="E654" s="31">
        <v>0.16957687871517976</v>
      </c>
      <c r="F654" s="31">
        <v>0.64538943589844089</v>
      </c>
      <c r="G654" s="31">
        <v>0.13315967408145565</v>
      </c>
      <c r="H654" s="31">
        <v>0.343916721651428</v>
      </c>
      <c r="I654" s="31">
        <f t="shared" si="41"/>
        <v>0.61281419105751489</v>
      </c>
    </row>
    <row r="655" spans="2:9">
      <c r="B655" s="44">
        <v>626</v>
      </c>
      <c r="C655" s="31">
        <f t="shared" si="42"/>
        <v>0.16957687871517976</v>
      </c>
      <c r="D655" s="31">
        <f t="shared" si="43"/>
        <v>0.64538943589844089</v>
      </c>
      <c r="E655" s="31">
        <v>0.16948002190024539</v>
      </c>
      <c r="F655" s="31">
        <v>0.64558706145329514</v>
      </c>
      <c r="G655" s="31">
        <v>0.13314993520455146</v>
      </c>
      <c r="H655" s="31">
        <v>0.343916721651428</v>
      </c>
      <c r="I655" s="31">
        <f t="shared" si="41"/>
        <v>0.61284250860153378</v>
      </c>
    </row>
    <row r="656" spans="2:9">
      <c r="B656" s="44">
        <v>627</v>
      </c>
      <c r="C656" s="31">
        <f t="shared" si="42"/>
        <v>0.16948002190024539</v>
      </c>
      <c r="D656" s="31">
        <f t="shared" si="43"/>
        <v>0.64558706145329514</v>
      </c>
      <c r="E656" s="31">
        <v>0.16938350645508607</v>
      </c>
      <c r="F656" s="31">
        <v>0.64578399048110335</v>
      </c>
      <c r="G656" s="31">
        <v>0.13314026485559866</v>
      </c>
      <c r="H656" s="31">
        <v>0.343916721651428</v>
      </c>
      <c r="I656" s="31">
        <f t="shared" si="41"/>
        <v>0.61287062688815375</v>
      </c>
    </row>
    <row r="657" spans="2:9">
      <c r="B657" s="44">
        <v>628</v>
      </c>
      <c r="C657" s="31">
        <f t="shared" si="42"/>
        <v>0.16938350645508607</v>
      </c>
      <c r="D657" s="31">
        <f t="shared" si="43"/>
        <v>0.64578399048110335</v>
      </c>
      <c r="E657" s="31">
        <v>0.16928733117655129</v>
      </c>
      <c r="F657" s="31">
        <v>0.64598022543676015</v>
      </c>
      <c r="G657" s="31">
        <v>0.13313066255239778</v>
      </c>
      <c r="H657" s="31">
        <v>0.343916721651428</v>
      </c>
      <c r="I657" s="31">
        <f t="shared" si="41"/>
        <v>0.61289854731945692</v>
      </c>
    </row>
    <row r="658" spans="2:9">
      <c r="B658" s="44">
        <v>629</v>
      </c>
      <c r="C658" s="31">
        <f t="shared" si="42"/>
        <v>0.16928733117655129</v>
      </c>
      <c r="D658" s="31">
        <f t="shared" si="43"/>
        <v>0.64598022543676015</v>
      </c>
      <c r="E658" s="31">
        <v>0.16919149486573107</v>
      </c>
      <c r="F658" s="31">
        <v>0.64617576876650795</v>
      </c>
      <c r="G658" s="31">
        <v>0.1331211278161426</v>
      </c>
      <c r="H658" s="31">
        <v>0.343916721651428</v>
      </c>
      <c r="I658" s="31">
        <f t="shared" si="41"/>
        <v>0.61292627128765875</v>
      </c>
    </row>
    <row r="659" spans="2:9">
      <c r="B659" s="44">
        <v>630</v>
      </c>
      <c r="C659" s="31">
        <f t="shared" si="42"/>
        <v>0.16919149486573107</v>
      </c>
      <c r="D659" s="31">
        <f t="shared" si="43"/>
        <v>0.64617576876650795</v>
      </c>
      <c r="E659" s="31">
        <v>0.16909599632794095</v>
      </c>
      <c r="F659" s="31">
        <v>0.64637062290796754</v>
      </c>
      <c r="G659" s="31">
        <v>0.13311166017139589</v>
      </c>
      <c r="H659" s="31">
        <v>0.343916721651428</v>
      </c>
      <c r="I659" s="31">
        <f t="shared" si="41"/>
        <v>0.6129538001751792</v>
      </c>
    </row>
    <row r="660" spans="2:9">
      <c r="B660" s="44">
        <v>631</v>
      </c>
      <c r="C660" s="31">
        <f t="shared" si="42"/>
        <v>0.16909599632794095</v>
      </c>
      <c r="D660" s="31">
        <f t="shared" si="43"/>
        <v>0.64637062290796754</v>
      </c>
      <c r="E660" s="31">
        <v>0.16900083437270708</v>
      </c>
      <c r="F660" s="31">
        <v>0.64656479029016833</v>
      </c>
      <c r="G660" s="31">
        <v>0.13310225914606585</v>
      </c>
      <c r="H660" s="31">
        <v>0.343916721651428</v>
      </c>
      <c r="I660" s="31">
        <f t="shared" si="41"/>
        <v>0.6129811353547101</v>
      </c>
    </row>
    <row r="661" spans="2:9">
      <c r="B661" s="44">
        <v>632</v>
      </c>
      <c r="C661" s="31">
        <f t="shared" si="42"/>
        <v>0.16900083437270708</v>
      </c>
      <c r="D661" s="31">
        <f t="shared" si="43"/>
        <v>0.64656479029016833</v>
      </c>
      <c r="E661" s="31">
        <v>0.16890600781375142</v>
      </c>
      <c r="F661" s="31">
        <v>0.6467582733335786</v>
      </c>
      <c r="G661" s="31">
        <v>0.13309292427138267</v>
      </c>
      <c r="H661" s="31">
        <v>0.343916721651428</v>
      </c>
      <c r="I661" s="31">
        <f t="shared" si="41"/>
        <v>0.61300827818928461</v>
      </c>
    </row>
    <row r="662" spans="2:9">
      <c r="B662" s="44">
        <v>633</v>
      </c>
      <c r="C662" s="31">
        <f t="shared" si="42"/>
        <v>0.16890600781375142</v>
      </c>
      <c r="D662" s="31">
        <f t="shared" si="43"/>
        <v>0.6467582733335786</v>
      </c>
      <c r="E662" s="31">
        <v>0.16881151546897699</v>
      </c>
      <c r="F662" s="31">
        <v>0.64695107445013589</v>
      </c>
      <c r="G662" s="31">
        <v>0.13308365508187486</v>
      </c>
      <c r="H662" s="31">
        <v>0.343916721651428</v>
      </c>
      <c r="I662" s="31">
        <f t="shared" si="41"/>
        <v>0.61303523003234506</v>
      </c>
    </row>
    <row r="663" spans="2:9">
      <c r="B663" s="44">
        <v>634</v>
      </c>
      <c r="C663" s="31">
        <f t="shared" si="42"/>
        <v>0.16881151546897699</v>
      </c>
      <c r="D663" s="31">
        <f t="shared" si="43"/>
        <v>0.64695107445013589</v>
      </c>
      <c r="E663" s="31">
        <v>0.16871735616045305</v>
      </c>
      <c r="F663" s="31">
        <v>0.64714319604327675</v>
      </c>
      <c r="G663" s="31">
        <v>0.13307445111534652</v>
      </c>
      <c r="H663" s="31">
        <v>0.343916721651428</v>
      </c>
      <c r="I663" s="31">
        <f t="shared" si="41"/>
        <v>0.61306199222780955</v>
      </c>
    </row>
    <row r="664" spans="2:9">
      <c r="B664" s="44">
        <v>635</v>
      </c>
      <c r="C664" s="31">
        <f t="shared" si="42"/>
        <v>0.16871735616045305</v>
      </c>
      <c r="D664" s="31">
        <f t="shared" si="43"/>
        <v>0.64714319604327675</v>
      </c>
      <c r="E664" s="31">
        <v>0.16862352871440042</v>
      </c>
      <c r="F664" s="31">
        <v>0.64733464050796696</v>
      </c>
      <c r="G664" s="31">
        <v>0.13306531191285376</v>
      </c>
      <c r="H664" s="31">
        <v>0.343916721651428</v>
      </c>
      <c r="I664" s="31">
        <f t="shared" si="41"/>
        <v>0.61308856611014029</v>
      </c>
    </row>
    <row r="665" spans="2:9">
      <c r="B665" s="44">
        <v>636</v>
      </c>
      <c r="C665" s="31">
        <f t="shared" si="42"/>
        <v>0.16862352871440042</v>
      </c>
      <c r="D665" s="31">
        <f t="shared" si="43"/>
        <v>0.64733464050796696</v>
      </c>
      <c r="E665" s="31">
        <v>0.16853003196117691</v>
      </c>
      <c r="F665" s="31">
        <v>0.64752541023073129</v>
      </c>
      <c r="G665" s="31">
        <v>0.13305623701868211</v>
      </c>
      <c r="H665" s="31">
        <v>0.343916721651428</v>
      </c>
      <c r="I665" s="31">
        <f t="shared" si="41"/>
        <v>0.61311495300440955</v>
      </c>
    </row>
    <row r="666" spans="2:9">
      <c r="B666" s="44">
        <v>637</v>
      </c>
      <c r="C666" s="31">
        <f t="shared" si="42"/>
        <v>0.16853003196117691</v>
      </c>
      <c r="D666" s="31">
        <f t="shared" si="43"/>
        <v>0.64752541023073129</v>
      </c>
      <c r="E666" s="31">
        <v>0.16843686473526273</v>
      </c>
      <c r="F666" s="31">
        <v>0.64771550758968333</v>
      </c>
      <c r="G666" s="31">
        <v>0.13304722598032387</v>
      </c>
      <c r="H666" s="31">
        <v>0.343916721651428</v>
      </c>
      <c r="I666" s="31">
        <f t="shared" si="41"/>
        <v>0.61314115422636517</v>
      </c>
    </row>
    <row r="667" spans="2:9">
      <c r="B667" s="44">
        <v>638</v>
      </c>
      <c r="C667" s="31">
        <f t="shared" si="42"/>
        <v>0.16843686473526273</v>
      </c>
      <c r="D667" s="31">
        <f t="shared" si="43"/>
        <v>0.64771550758968333</v>
      </c>
      <c r="E667" s="31">
        <v>0.16834402587524591</v>
      </c>
      <c r="F667" s="31">
        <v>0.64790493495455481</v>
      </c>
      <c r="G667" s="31">
        <v>0.13303827834845536</v>
      </c>
      <c r="H667" s="31">
        <v>0.343916721651428</v>
      </c>
      <c r="I667" s="31">
        <f t="shared" si="41"/>
        <v>0.61316717108249696</v>
      </c>
    </row>
    <row r="668" spans="2:9">
      <c r="B668" s="44">
        <v>639</v>
      </c>
      <c r="C668" s="31">
        <f t="shared" si="42"/>
        <v>0.16834402587524591</v>
      </c>
      <c r="D668" s="31">
        <f t="shared" si="43"/>
        <v>0.64790493495455481</v>
      </c>
      <c r="E668" s="31">
        <v>0.16825151422380785</v>
      </c>
      <c r="F668" s="31">
        <v>0.64809369468672562</v>
      </c>
      <c r="G668" s="31">
        <v>0.13302939367691455</v>
      </c>
      <c r="H668" s="31">
        <v>0.343916721651428</v>
      </c>
      <c r="I668" s="31">
        <f t="shared" si="41"/>
        <v>0.61319300487010153</v>
      </c>
    </row>
    <row r="669" spans="2:9">
      <c r="B669" s="44">
        <v>640</v>
      </c>
      <c r="C669" s="31">
        <f t="shared" si="42"/>
        <v>0.16825151422380785</v>
      </c>
      <c r="D669" s="31">
        <f t="shared" si="43"/>
        <v>0.64809369468672562</v>
      </c>
      <c r="E669" s="31">
        <v>0.16815932862770894</v>
      </c>
      <c r="F669" s="31">
        <v>0.64828178913925294</v>
      </c>
      <c r="G669" s="31">
        <v>0.13302057152267885</v>
      </c>
      <c r="H669" s="31">
        <v>0.343916721651428</v>
      </c>
      <c r="I669" s="31">
        <f t="shared" si="41"/>
        <v>0.61321865687734722</v>
      </c>
    </row>
    <row r="670" spans="2:9">
      <c r="B670" s="44">
        <v>641</v>
      </c>
      <c r="C670" s="31">
        <f t="shared" si="42"/>
        <v>0.16815932862770894</v>
      </c>
      <c r="D670" s="31">
        <f t="shared" si="43"/>
        <v>0.64828178913925294</v>
      </c>
      <c r="E670" s="31">
        <v>0.16806746793777405</v>
      </c>
      <c r="F670" s="31">
        <v>0.64846922065690071</v>
      </c>
      <c r="G670" s="31">
        <v>0.13301181144584315</v>
      </c>
      <c r="H670" s="31">
        <v>0.343916721651428</v>
      </c>
      <c r="I670" s="31">
        <f t="shared" ref="I670:I733" si="44">IFERROR((H670-G670)/H670,"")</f>
        <v>0.61324412838333753</v>
      </c>
    </row>
    <row r="671" spans="2:9">
      <c r="B671" s="44">
        <v>642</v>
      </c>
      <c r="C671" s="31">
        <f t="shared" si="42"/>
        <v>0.16806746793777405</v>
      </c>
      <c r="D671" s="31">
        <f t="shared" si="43"/>
        <v>0.64846922065690071</v>
      </c>
      <c r="E671" s="31">
        <v>0.16797593100887839</v>
      </c>
      <c r="F671" s="31">
        <v>0.64865599157616871</v>
      </c>
      <c r="G671" s="31">
        <v>0.13300311300959741</v>
      </c>
      <c r="H671" s="31">
        <v>0.343916721651428</v>
      </c>
      <c r="I671" s="31">
        <f t="shared" si="44"/>
        <v>0.61326942065817647</v>
      </c>
    </row>
    <row r="672" spans="2:9">
      <c r="B672" s="44">
        <v>643</v>
      </c>
      <c r="C672" s="31">
        <f t="shared" si="42"/>
        <v>0.16797593100887839</v>
      </c>
      <c r="D672" s="31">
        <f t="shared" si="43"/>
        <v>0.64865599157616871</v>
      </c>
      <c r="E672" s="31">
        <v>0.16788471669993307</v>
      </c>
      <c r="F672" s="31">
        <v>0.64884210422532185</v>
      </c>
      <c r="G672" s="31">
        <v>0.13299447578020565</v>
      </c>
      <c r="H672" s="31">
        <v>0.343916721651428</v>
      </c>
      <c r="I672" s="31">
        <f t="shared" si="44"/>
        <v>0.61329453496302999</v>
      </c>
    </row>
    <row r="673" spans="2:9">
      <c r="B673" s="44">
        <v>644</v>
      </c>
      <c r="C673" s="31">
        <f t="shared" si="42"/>
        <v>0.16788471669993307</v>
      </c>
      <c r="D673" s="31">
        <f t="shared" si="43"/>
        <v>0.64884210422532185</v>
      </c>
      <c r="E673" s="31">
        <v>0.16779382387387096</v>
      </c>
      <c r="F673" s="31">
        <v>0.64902756092441904</v>
      </c>
      <c r="G673" s="31">
        <v>0.13298589932698354</v>
      </c>
      <c r="H673" s="31">
        <v>0.343916721651428</v>
      </c>
      <c r="I673" s="31">
        <f t="shared" si="44"/>
        <v>0.61331947255019037</v>
      </c>
    </row>
    <row r="674" spans="2:9">
      <c r="B674" s="44">
        <v>645</v>
      </c>
      <c r="C674" s="31">
        <f t="shared" si="42"/>
        <v>0.16779382387387096</v>
      </c>
      <c r="D674" s="31">
        <f t="shared" si="43"/>
        <v>0.64902756092441904</v>
      </c>
      <c r="E674" s="31">
        <v>0.16770325139763254</v>
      </c>
      <c r="F674" s="31">
        <v>0.64921236398534232</v>
      </c>
      <c r="G674" s="31">
        <v>0.13297738322227753</v>
      </c>
      <c r="H674" s="31">
        <v>0.343916721651428</v>
      </c>
      <c r="I674" s="31">
        <f t="shared" si="44"/>
        <v>0.6133442346631377</v>
      </c>
    </row>
    <row r="675" spans="2:9">
      <c r="B675" s="44">
        <v>646</v>
      </c>
      <c r="C675" s="31">
        <f t="shared" si="42"/>
        <v>0.16770325139763254</v>
      </c>
      <c r="D675" s="31">
        <f t="shared" si="43"/>
        <v>0.64921236398534232</v>
      </c>
      <c r="E675" s="31">
        <v>0.16761299814215166</v>
      </c>
      <c r="F675" s="31">
        <v>0.64939651571182533</v>
      </c>
      <c r="G675" s="31">
        <v>0.13296892704144309</v>
      </c>
      <c r="H675" s="31">
        <v>0.343916721651428</v>
      </c>
      <c r="I675" s="31">
        <f t="shared" si="44"/>
        <v>0.61336882253660263</v>
      </c>
    </row>
    <row r="676" spans="2:9">
      <c r="B676" s="44">
        <v>647</v>
      </c>
      <c r="C676" s="31">
        <f t="shared" si="42"/>
        <v>0.16761299814215166</v>
      </c>
      <c r="D676" s="31">
        <f t="shared" si="43"/>
        <v>0.64939651571182533</v>
      </c>
      <c r="E676" s="31">
        <v>0.1675230629823416</v>
      </c>
      <c r="F676" s="31">
        <v>0.64958001839948254</v>
      </c>
      <c r="G676" s="31">
        <v>0.13296053036282382</v>
      </c>
      <c r="H676" s="31">
        <v>0.343916721651428</v>
      </c>
      <c r="I676" s="31">
        <f t="shared" si="44"/>
        <v>0.61339323739662732</v>
      </c>
    </row>
    <row r="677" spans="2:9">
      <c r="B677" s="44">
        <v>648</v>
      </c>
      <c r="C677" s="31">
        <f t="shared" si="42"/>
        <v>0.1675230629823416</v>
      </c>
      <c r="D677" s="31">
        <f t="shared" si="43"/>
        <v>0.64958001839948254</v>
      </c>
      <c r="E677" s="31">
        <v>0.16743344479708097</v>
      </c>
      <c r="F677" s="31">
        <v>0.64976287433583735</v>
      </c>
      <c r="G677" s="31">
        <v>0.13295219276773024</v>
      </c>
      <c r="H677" s="31">
        <v>0.343916721651428</v>
      </c>
      <c r="I677" s="31">
        <f t="shared" si="44"/>
        <v>0.61341748046062705</v>
      </c>
    </row>
    <row r="678" spans="2:9">
      <c r="B678" s="44">
        <v>649</v>
      </c>
      <c r="C678" s="31">
        <f t="shared" si="42"/>
        <v>0.16743344479708097</v>
      </c>
      <c r="D678" s="31">
        <f t="shared" si="43"/>
        <v>0.64976287433583735</v>
      </c>
      <c r="E678" s="31">
        <v>0.16734414246919974</v>
      </c>
      <c r="F678" s="31">
        <v>0.64994508580035093</v>
      </c>
      <c r="G678" s="31">
        <v>0.13294391384041898</v>
      </c>
      <c r="H678" s="31">
        <v>0.343916721651428</v>
      </c>
      <c r="I678" s="31">
        <f t="shared" si="44"/>
        <v>0.61344155293745084</v>
      </c>
    </row>
    <row r="679" spans="2:9">
      <c r="B679" s="44">
        <v>650</v>
      </c>
      <c r="C679" s="31">
        <f t="shared" si="42"/>
        <v>0.16734414246919974</v>
      </c>
      <c r="D679" s="31">
        <f t="shared" si="43"/>
        <v>0.64994508580035093</v>
      </c>
      <c r="E679" s="31">
        <v>0.1672551548854653</v>
      </c>
      <c r="F679" s="31">
        <v>0.65012665506445044</v>
      </c>
      <c r="G679" s="31">
        <v>0.13293569316807224</v>
      </c>
      <c r="H679" s="31">
        <v>0.343916721651428</v>
      </c>
      <c r="I679" s="31">
        <f t="shared" si="44"/>
        <v>0.61346545602744096</v>
      </c>
    </row>
    <row r="680" spans="2:9">
      <c r="B680" s="44">
        <v>651</v>
      </c>
      <c r="C680" s="31">
        <f t="shared" si="42"/>
        <v>0.1672551548854653</v>
      </c>
      <c r="D680" s="31">
        <f t="shared" si="43"/>
        <v>0.65012665506445044</v>
      </c>
      <c r="E680" s="31">
        <v>0.16716648093656866</v>
      </c>
      <c r="F680" s="31">
        <v>0.65030758439155767</v>
      </c>
      <c r="G680" s="31">
        <v>0.13292753034077687</v>
      </c>
      <c r="H680" s="31">
        <v>0.343916721651428</v>
      </c>
      <c r="I680" s="31">
        <f t="shared" si="44"/>
        <v>0.61348919092249399</v>
      </c>
    </row>
    <row r="681" spans="2:9">
      <c r="B681" s="44">
        <v>652</v>
      </c>
      <c r="C681" s="31">
        <f t="shared" si="42"/>
        <v>0.16716648093656866</v>
      </c>
      <c r="D681" s="31">
        <f t="shared" si="43"/>
        <v>0.65030758439155767</v>
      </c>
      <c r="E681" s="31">
        <v>0.16707811951711052</v>
      </c>
      <c r="F681" s="31">
        <v>0.65048787603711677</v>
      </c>
      <c r="G681" s="31">
        <v>0.13291942495150408</v>
      </c>
      <c r="H681" s="31">
        <v>0.343916721651428</v>
      </c>
      <c r="I681" s="31">
        <f t="shared" si="44"/>
        <v>0.61351275880611966</v>
      </c>
    </row>
    <row r="682" spans="2:9">
      <c r="B682" s="44">
        <v>653</v>
      </c>
      <c r="C682" s="31">
        <f t="shared" si="42"/>
        <v>0.16707811951711052</v>
      </c>
      <c r="D682" s="31">
        <f t="shared" si="43"/>
        <v>0.65048787603711677</v>
      </c>
      <c r="E682" s="31">
        <v>0.16699006952558754</v>
      </c>
      <c r="F682" s="31">
        <v>0.65066753224862273</v>
      </c>
      <c r="G682" s="31">
        <v>0.13291137659608918</v>
      </c>
      <c r="H682" s="31">
        <v>0.343916721651428</v>
      </c>
      <c r="I682" s="31">
        <f t="shared" si="44"/>
        <v>0.61353616085349971</v>
      </c>
    </row>
    <row r="683" spans="2:9">
      <c r="B683" s="44">
        <v>654</v>
      </c>
      <c r="C683" s="31">
        <f t="shared" si="42"/>
        <v>0.16699006952558754</v>
      </c>
      <c r="D683" s="31">
        <f t="shared" si="43"/>
        <v>0.65066753224862273</v>
      </c>
      <c r="E683" s="31">
        <v>0.16690232986437864</v>
      </c>
      <c r="F683" s="31">
        <v>0.65084655526564927</v>
      </c>
      <c r="G683" s="31">
        <v>0.13290338487321154</v>
      </c>
      <c r="H683" s="31">
        <v>0.343916721651428</v>
      </c>
      <c r="I683" s="31">
        <f t="shared" si="44"/>
        <v>0.61355939823154659</v>
      </c>
    </row>
    <row r="684" spans="2:9">
      <c r="B684" s="44">
        <v>655</v>
      </c>
      <c r="C684" s="31">
        <f t="shared" si="42"/>
        <v>0.16690232986437864</v>
      </c>
      <c r="D684" s="31">
        <f t="shared" si="43"/>
        <v>0.65084655526564927</v>
      </c>
      <c r="E684" s="31">
        <v>0.16681489943973124</v>
      </c>
      <c r="F684" s="31">
        <v>0.65102494731987692</v>
      </c>
      <c r="G684" s="31">
        <v>0.13289544938437417</v>
      </c>
      <c r="H684" s="31">
        <v>0.343916721651428</v>
      </c>
      <c r="I684" s="31">
        <f t="shared" si="44"/>
        <v>0.61358247209896211</v>
      </c>
    </row>
    <row r="685" spans="2:9">
      <c r="B685" s="44">
        <v>656</v>
      </c>
      <c r="C685" s="31">
        <f t="shared" si="42"/>
        <v>0.16681489943973124</v>
      </c>
      <c r="D685" s="31">
        <f t="shared" si="43"/>
        <v>0.65102494731987692</v>
      </c>
      <c r="E685" s="31">
        <v>0.16672777716174769</v>
      </c>
      <c r="F685" s="31">
        <v>0.65120271063512047</v>
      </c>
      <c r="G685" s="31">
        <v>0.1328875697338843</v>
      </c>
      <c r="H685" s="31">
        <v>0.343916721651428</v>
      </c>
      <c r="I685" s="31">
        <f t="shared" si="44"/>
        <v>0.61360538360629457</v>
      </c>
    </row>
    <row r="686" spans="2:9">
      <c r="B686" s="44">
        <v>657</v>
      </c>
      <c r="C686" s="31">
        <f t="shared" si="42"/>
        <v>0.16672777716174769</v>
      </c>
      <c r="D686" s="31">
        <f t="shared" si="43"/>
        <v>0.65120271063512047</v>
      </c>
      <c r="E686" s="31">
        <v>0.16664096194437167</v>
      </c>
      <c r="F686" s="31">
        <v>0.65137984742735711</v>
      </c>
      <c r="G686" s="31">
        <v>0.13287974552883344</v>
      </c>
      <c r="H686" s="31">
        <v>0.343916721651428</v>
      </c>
      <c r="I686" s="31">
        <f t="shared" si="44"/>
        <v>0.61362813389599635</v>
      </c>
    </row>
    <row r="687" spans="2:9">
      <c r="B687" s="44">
        <v>658</v>
      </c>
      <c r="C687" s="31">
        <f t="shared" si="42"/>
        <v>0.16664096194437167</v>
      </c>
      <c r="D687" s="31">
        <f t="shared" si="43"/>
        <v>0.65137984742735711</v>
      </c>
      <c r="E687" s="31">
        <v>0.16655445270537461</v>
      </c>
      <c r="F687" s="31">
        <v>0.6515563599047538</v>
      </c>
      <c r="G687" s="31">
        <v>0.13287197637907783</v>
      </c>
      <c r="H687" s="31">
        <v>0.343916721651428</v>
      </c>
      <c r="I687" s="31">
        <f t="shared" si="44"/>
        <v>0.61365072410248089</v>
      </c>
    </row>
    <row r="688" spans="2:9">
      <c r="B688" s="44">
        <v>659</v>
      </c>
      <c r="C688" s="31">
        <f t="shared" si="42"/>
        <v>0.16655445270537461</v>
      </c>
      <c r="D688" s="31">
        <f t="shared" si="43"/>
        <v>0.6515563599047538</v>
      </c>
      <c r="E688" s="31">
        <v>0.16646824836634225</v>
      </c>
      <c r="F688" s="31">
        <v>0.65173225026769477</v>
      </c>
      <c r="G688" s="31">
        <v>0.13286426189721889</v>
      </c>
      <c r="H688" s="31">
        <v>0.343916721651428</v>
      </c>
      <c r="I688" s="31">
        <f t="shared" si="44"/>
        <v>0.6136731553521797</v>
      </c>
    </row>
    <row r="689" spans="2:9">
      <c r="B689" s="44">
        <v>660</v>
      </c>
      <c r="C689" s="31">
        <f t="shared" si="42"/>
        <v>0.16646824836634225</v>
      </c>
      <c r="D689" s="31">
        <f t="shared" si="43"/>
        <v>0.65173225026769477</v>
      </c>
      <c r="E689" s="31">
        <v>0.16638234785266121</v>
      </c>
      <c r="F689" s="31">
        <v>0.6519075207088092</v>
      </c>
      <c r="G689" s="31">
        <v>0.13285660169858404</v>
      </c>
      <c r="H689" s="31">
        <v>0.343916721651428</v>
      </c>
      <c r="I689" s="31">
        <f t="shared" si="44"/>
        <v>0.61369542876359762</v>
      </c>
    </row>
    <row r="690" spans="2:9">
      <c r="B690" s="44">
        <v>661</v>
      </c>
      <c r="C690" s="31">
        <f t="shared" si="42"/>
        <v>0.16638234785266121</v>
      </c>
      <c r="D690" s="31">
        <f t="shared" si="43"/>
        <v>0.6519075207088092</v>
      </c>
      <c r="E690" s="31">
        <v>0.16629675009350547</v>
      </c>
      <c r="F690" s="31">
        <v>0.65208217341299834</v>
      </c>
      <c r="G690" s="31">
        <v>0.13284899540120748</v>
      </c>
      <c r="H690" s="31">
        <v>0.343916721651428</v>
      </c>
      <c r="I690" s="31">
        <f t="shared" si="44"/>
        <v>0.61371754544736934</v>
      </c>
    </row>
    <row r="691" spans="2:9">
      <c r="B691" s="44">
        <v>662</v>
      </c>
      <c r="C691" s="31">
        <f t="shared" si="42"/>
        <v>0.16629675009350547</v>
      </c>
      <c r="D691" s="31">
        <f t="shared" si="43"/>
        <v>0.65208217341299834</v>
      </c>
      <c r="E691" s="31">
        <v>0.16621145402182322</v>
      </c>
      <c r="F691" s="31">
        <v>0.65225621055746275</v>
      </c>
      <c r="G691" s="31">
        <v>0.1328414426258111</v>
      </c>
      <c r="H691" s="31">
        <v>0.343916721651428</v>
      </c>
      <c r="I691" s="31">
        <f t="shared" si="44"/>
        <v>0.61373950650631437</v>
      </c>
    </row>
    <row r="692" spans="2:9">
      <c r="B692" s="44">
        <v>663</v>
      </c>
      <c r="C692" s="31">
        <f t="shared" si="42"/>
        <v>0.16621145402182322</v>
      </c>
      <c r="D692" s="31">
        <f t="shared" si="43"/>
        <v>0.65225621055746275</v>
      </c>
      <c r="E692" s="31">
        <v>0.1661264585743234</v>
      </c>
      <c r="F692" s="31">
        <v>0.65242963431172951</v>
      </c>
      <c r="G692" s="31">
        <v>0.13283394299578558</v>
      </c>
      <c r="H692" s="31">
        <v>0.343916721651428</v>
      </c>
      <c r="I692" s="31">
        <f t="shared" si="44"/>
        <v>0.61376131303549242</v>
      </c>
    </row>
    <row r="693" spans="2:9">
      <c r="B693" s="44">
        <v>664</v>
      </c>
      <c r="C693" s="31">
        <f t="shared" si="42"/>
        <v>0.1661264585743234</v>
      </c>
      <c r="D693" s="31">
        <f t="shared" si="43"/>
        <v>0.65242963431172951</v>
      </c>
      <c r="E693" s="31">
        <v>0.16604176269146251</v>
      </c>
      <c r="F693" s="31">
        <v>0.65260244683767932</v>
      </c>
      <c r="G693" s="31">
        <v>0.1328264961371716</v>
      </c>
      <c r="H693" s="31">
        <v>0.343916721651428</v>
      </c>
      <c r="I693" s="31">
        <f t="shared" si="44"/>
        <v>0.6137829661222578</v>
      </c>
    </row>
    <row r="694" spans="2:9">
      <c r="B694" s="44">
        <v>665</v>
      </c>
      <c r="C694" s="31">
        <f t="shared" si="42"/>
        <v>0.16604176269146251</v>
      </c>
      <c r="D694" s="31">
        <f t="shared" si="43"/>
        <v>0.65260244683767932</v>
      </c>
      <c r="E694" s="31">
        <v>0.16595736531743135</v>
      </c>
      <c r="F694" s="31">
        <v>0.65277465028957327</v>
      </c>
      <c r="G694" s="31">
        <v>0.13281910167864139</v>
      </c>
      <c r="H694" s="31">
        <v>0.343916721651428</v>
      </c>
      <c r="I694" s="31">
        <f t="shared" si="44"/>
        <v>0.61380446684631307</v>
      </c>
    </row>
    <row r="695" spans="2:9">
      <c r="B695" s="44">
        <v>666</v>
      </c>
      <c r="C695" s="31">
        <f t="shared" si="42"/>
        <v>0.16595736531743135</v>
      </c>
      <c r="D695" s="31">
        <f t="shared" si="43"/>
        <v>0.65277465028957327</v>
      </c>
      <c r="E695" s="31">
        <v>0.16587326540014194</v>
      </c>
      <c r="F695" s="31">
        <v>0.65294624681407987</v>
      </c>
      <c r="G695" s="31">
        <v>0.13281175925147976</v>
      </c>
      <c r="H695" s="31">
        <v>0.343916721651428</v>
      </c>
      <c r="I695" s="31">
        <f t="shared" si="44"/>
        <v>0.61382581627976418</v>
      </c>
    </row>
    <row r="696" spans="2:9">
      <c r="B696" s="44">
        <v>667</v>
      </c>
      <c r="C696" s="31">
        <f t="shared" si="42"/>
        <v>0.16587326540014194</v>
      </c>
      <c r="D696" s="31">
        <f t="shared" si="43"/>
        <v>0.65294624681407987</v>
      </c>
      <c r="E696" s="31">
        <v>0.16578946189121435</v>
      </c>
      <c r="F696" s="31">
        <v>0.65311723855030179</v>
      </c>
      <c r="G696" s="31">
        <v>0.13280446848956623</v>
      </c>
      <c r="H696" s="31">
        <v>0.343916721651428</v>
      </c>
      <c r="I696" s="31">
        <f t="shared" si="44"/>
        <v>0.61384701548717269</v>
      </c>
    </row>
    <row r="697" spans="2:9">
      <c r="B697" s="44">
        <v>668</v>
      </c>
      <c r="C697" s="31">
        <f t="shared" ref="C697:C760" si="45">E696</f>
        <v>0.16578946189121435</v>
      </c>
      <c r="D697" s="31">
        <f t="shared" ref="D697:D760" si="46">F696</f>
        <v>0.65311723855030179</v>
      </c>
      <c r="E697" s="31">
        <v>0.16570595374596364</v>
      </c>
      <c r="F697" s="31">
        <v>0.65328762762980241</v>
      </c>
      <c r="G697" s="31">
        <v>0.13279722902935645</v>
      </c>
      <c r="H697" s="31">
        <v>0.343916721651428</v>
      </c>
      <c r="I697" s="31">
        <f t="shared" si="44"/>
        <v>0.61386806552560935</v>
      </c>
    </row>
    <row r="698" spans="2:9">
      <c r="B698" s="44">
        <v>669</v>
      </c>
      <c r="C698" s="31">
        <f t="shared" si="45"/>
        <v>0.16570595374596364</v>
      </c>
      <c r="D698" s="31">
        <f t="shared" si="46"/>
        <v>0.65328762762980241</v>
      </c>
      <c r="E698" s="31">
        <v>0.16562273992338683</v>
      </c>
      <c r="F698" s="31">
        <v>0.65345741617663244</v>
      </c>
      <c r="G698" s="31">
        <v>0.13279004050986415</v>
      </c>
      <c r="H698" s="31">
        <v>0.343916721651428</v>
      </c>
      <c r="I698" s="31">
        <f t="shared" si="44"/>
        <v>0.613888967444707</v>
      </c>
    </row>
    <row r="699" spans="2:9">
      <c r="B699" s="44">
        <v>670</v>
      </c>
      <c r="C699" s="31">
        <f t="shared" si="45"/>
        <v>0.16562273992338683</v>
      </c>
      <c r="D699" s="31">
        <f t="shared" si="46"/>
        <v>0.65345741617663244</v>
      </c>
      <c r="E699" s="31">
        <v>0.16553981938614998</v>
      </c>
      <c r="F699" s="31">
        <v>0.65362660630735636</v>
      </c>
      <c r="G699" s="31">
        <v>0.13278290257264319</v>
      </c>
      <c r="H699" s="31">
        <v>0.343916721651428</v>
      </c>
      <c r="I699" s="31">
        <f t="shared" si="44"/>
        <v>0.61390972228671259</v>
      </c>
    </row>
    <row r="700" spans="2:9">
      <c r="B700" s="44">
        <v>671</v>
      </c>
      <c r="C700" s="31">
        <f t="shared" si="45"/>
        <v>0.16553981938614998</v>
      </c>
      <c r="D700" s="31">
        <f t="shared" si="46"/>
        <v>0.65362660630735636</v>
      </c>
      <c r="E700" s="31">
        <v>0.16545719110057514</v>
      </c>
      <c r="F700" s="31">
        <v>0.65379520013107906</v>
      </c>
      <c r="G700" s="31">
        <v>0.13277581486176962</v>
      </c>
      <c r="H700" s="31">
        <v>0.343916721651428</v>
      </c>
      <c r="I700" s="31">
        <f t="shared" si="44"/>
        <v>0.61393033108653938</v>
      </c>
    </row>
    <row r="701" spans="2:9">
      <c r="B701" s="44">
        <v>672</v>
      </c>
      <c r="C701" s="31">
        <f t="shared" si="45"/>
        <v>0.16545719110057514</v>
      </c>
      <c r="D701" s="31">
        <f t="shared" si="46"/>
        <v>0.65379520013107906</v>
      </c>
      <c r="E701" s="31">
        <v>0.16537485403662758</v>
      </c>
      <c r="F701" s="31">
        <v>0.65396319974947181</v>
      </c>
      <c r="G701" s="31">
        <v>0.13276877702382395</v>
      </c>
      <c r="H701" s="31">
        <v>0.343916721651428</v>
      </c>
      <c r="I701" s="31">
        <f t="shared" si="44"/>
        <v>0.61395079487181814</v>
      </c>
    </row>
    <row r="702" spans="2:9">
      <c r="B702" s="44">
        <v>673</v>
      </c>
      <c r="C702" s="31">
        <f t="shared" si="45"/>
        <v>0.16537485403662758</v>
      </c>
      <c r="D702" s="31">
        <f t="shared" si="46"/>
        <v>0.65396319974947181</v>
      </c>
      <c r="E702" s="31">
        <v>0.1652928071679029</v>
      </c>
      <c r="F702" s="31">
        <v>0.65413060725679861</v>
      </c>
      <c r="G702" s="31">
        <v>0.13276178870787358</v>
      </c>
      <c r="H702" s="31">
        <v>0.343916721651428</v>
      </c>
      <c r="I702" s="31">
        <f t="shared" si="44"/>
        <v>0.61397111466294896</v>
      </c>
    </row>
    <row r="703" spans="2:9">
      <c r="B703" s="44">
        <v>674</v>
      </c>
      <c r="C703" s="31">
        <f t="shared" si="45"/>
        <v>0.1652928071679029</v>
      </c>
      <c r="D703" s="31">
        <f t="shared" si="46"/>
        <v>0.65413060725679861</v>
      </c>
      <c r="E703" s="31">
        <v>0.16521104947161422</v>
      </c>
      <c r="F703" s="31">
        <v>0.65429742473994223</v>
      </c>
      <c r="G703" s="31">
        <v>0.1327548495654553</v>
      </c>
      <c r="H703" s="31">
        <v>0.343916721651428</v>
      </c>
      <c r="I703" s="31">
        <f t="shared" si="44"/>
        <v>0.61399129147315168</v>
      </c>
    </row>
    <row r="704" spans="2:9">
      <c r="B704" s="44">
        <v>675</v>
      </c>
      <c r="C704" s="31">
        <f t="shared" si="45"/>
        <v>0.16521104947161422</v>
      </c>
      <c r="D704" s="31">
        <f t="shared" si="46"/>
        <v>0.65429742473994223</v>
      </c>
      <c r="E704" s="31">
        <v>0.16512957992857949</v>
      </c>
      <c r="F704" s="31">
        <v>0.65446365427843034</v>
      </c>
      <c r="G704" s="31">
        <v>0.13274795925055771</v>
      </c>
      <c r="H704" s="31">
        <v>0.343916721651428</v>
      </c>
      <c r="I704" s="31">
        <f t="shared" si="44"/>
        <v>0.61401132630851674</v>
      </c>
    </row>
    <row r="705" spans="2:9">
      <c r="B705" s="44">
        <v>676</v>
      </c>
      <c r="C705" s="31">
        <f t="shared" si="45"/>
        <v>0.16512957992857949</v>
      </c>
      <c r="D705" s="31">
        <f t="shared" si="46"/>
        <v>0.65446365427843034</v>
      </c>
      <c r="E705" s="31">
        <v>0.16504839752320871</v>
      </c>
      <c r="F705" s="31">
        <v>0.65462929794446123</v>
      </c>
      <c r="G705" s="31">
        <v>0.13274111741960434</v>
      </c>
      <c r="H705" s="31">
        <v>0.343916721651428</v>
      </c>
      <c r="I705" s="31">
        <f t="shared" si="44"/>
        <v>0.614031220168055</v>
      </c>
    </row>
    <row r="706" spans="2:9">
      <c r="B706" s="44">
        <v>677</v>
      </c>
      <c r="C706" s="31">
        <f t="shared" si="45"/>
        <v>0.16504839752320871</v>
      </c>
      <c r="D706" s="31">
        <f t="shared" si="46"/>
        <v>0.65462929794446123</v>
      </c>
      <c r="E706" s="31">
        <v>0.16496750124349133</v>
      </c>
      <c r="F706" s="31">
        <v>0.65479435780292994</v>
      </c>
      <c r="G706" s="31">
        <v>0.13273432373143609</v>
      </c>
      <c r="H706" s="31">
        <v>0.343916721651428</v>
      </c>
      <c r="I706" s="31">
        <f t="shared" si="44"/>
        <v>0.61405097404374798</v>
      </c>
    </row>
    <row r="707" spans="2:9">
      <c r="B707" s="44">
        <v>678</v>
      </c>
      <c r="C707" s="31">
        <f t="shared" si="45"/>
        <v>0.16496750124349133</v>
      </c>
      <c r="D707" s="31">
        <f t="shared" si="46"/>
        <v>0.65479435780292994</v>
      </c>
      <c r="E707" s="31">
        <v>0.16488689008098356</v>
      </c>
      <c r="F707" s="31">
        <v>0.65495883591145376</v>
      </c>
      <c r="G707" s="31">
        <v>0.13272757784729464</v>
      </c>
      <c r="H707" s="31">
        <v>0.343916721651428</v>
      </c>
      <c r="I707" s="31">
        <f t="shared" si="44"/>
        <v>0.61407058892059685</v>
      </c>
    </row>
    <row r="708" spans="2:9">
      <c r="B708" s="44">
        <v>679</v>
      </c>
      <c r="C708" s="31">
        <f t="shared" si="45"/>
        <v>0.16488689008098356</v>
      </c>
      <c r="D708" s="31">
        <f t="shared" si="46"/>
        <v>0.65495883591145376</v>
      </c>
      <c r="E708" s="31">
        <v>0.16480656303079594</v>
      </c>
      <c r="F708" s="31">
        <v>0.65512273432039791</v>
      </c>
      <c r="G708" s="31">
        <v>0.13272087943080521</v>
      </c>
      <c r="H708" s="31">
        <v>0.343916721651428</v>
      </c>
      <c r="I708" s="31">
        <f t="shared" si="44"/>
        <v>0.61409006577667191</v>
      </c>
    </row>
    <row r="709" spans="2:9">
      <c r="B709" s="44">
        <v>680</v>
      </c>
      <c r="C709" s="31">
        <f t="shared" si="45"/>
        <v>0.16480656303079594</v>
      </c>
      <c r="D709" s="31">
        <f t="shared" si="46"/>
        <v>0.65512273432039791</v>
      </c>
      <c r="E709" s="31">
        <v>0.16472651909158062</v>
      </c>
      <c r="F709" s="31">
        <v>0.65528605507290116</v>
      </c>
      <c r="G709" s="31">
        <v>0.13271422814796005</v>
      </c>
      <c r="H709" s="31">
        <v>0.343916721651428</v>
      </c>
      <c r="I709" s="31">
        <f t="shared" si="44"/>
        <v>0.61410940558316118</v>
      </c>
    </row>
    <row r="710" spans="2:9">
      <c r="B710" s="44">
        <v>681</v>
      </c>
      <c r="C710" s="31">
        <f t="shared" si="45"/>
        <v>0.16472651909158062</v>
      </c>
      <c r="D710" s="31">
        <f t="shared" si="46"/>
        <v>0.65528605507290116</v>
      </c>
      <c r="E710" s="31">
        <v>0.16464675726551906</v>
      </c>
      <c r="F710" s="31">
        <v>0.65544880020490126</v>
      </c>
      <c r="G710" s="31">
        <v>0.13270762366710159</v>
      </c>
      <c r="H710" s="31">
        <v>0.343916721651428</v>
      </c>
      <c r="I710" s="31">
        <f t="shared" si="44"/>
        <v>0.61412860930441893</v>
      </c>
    </row>
    <row r="711" spans="2:9">
      <c r="B711" s="44">
        <v>682</v>
      </c>
      <c r="C711" s="31">
        <f t="shared" si="45"/>
        <v>0.16464675726551906</v>
      </c>
      <c r="D711" s="31">
        <f t="shared" si="46"/>
        <v>0.65544880020490126</v>
      </c>
      <c r="E711" s="31">
        <v>0.16456727655830947</v>
      </c>
      <c r="F711" s="31">
        <v>0.65561097174516048</v>
      </c>
      <c r="G711" s="31">
        <v>0.13270106565890599</v>
      </c>
      <c r="H711" s="31">
        <v>0.343916721651428</v>
      </c>
      <c r="I711" s="31">
        <f t="shared" si="44"/>
        <v>0.61414767789801361</v>
      </c>
    </row>
    <row r="712" spans="2:9">
      <c r="B712" s="44">
        <v>683</v>
      </c>
      <c r="C712" s="31">
        <f t="shared" si="45"/>
        <v>0.16456727655830947</v>
      </c>
      <c r="D712" s="31">
        <f t="shared" si="46"/>
        <v>0.65561097174516048</v>
      </c>
      <c r="E712" s="31">
        <v>0.16448807597915444</v>
      </c>
      <c r="F712" s="31">
        <v>0.65577257171529058</v>
      </c>
      <c r="G712" s="31">
        <v>0.13269455379636669</v>
      </c>
      <c r="H712" s="31">
        <v>0.343916721651428</v>
      </c>
      <c r="I712" s="31">
        <f t="shared" si="44"/>
        <v>0.61416661231477598</v>
      </c>
    </row>
    <row r="713" spans="2:9">
      <c r="B713" s="44">
        <v>684</v>
      </c>
      <c r="C713" s="31">
        <f t="shared" si="45"/>
        <v>0.16448807597915444</v>
      </c>
      <c r="D713" s="31">
        <f t="shared" si="46"/>
        <v>0.65577257171529058</v>
      </c>
      <c r="E713" s="31">
        <v>0.16440915454074864</v>
      </c>
      <c r="F713" s="31">
        <v>0.65593360212977836</v>
      </c>
      <c r="G713" s="31">
        <v>0.13268808775477817</v>
      </c>
      <c r="H713" s="31">
        <v>0.343916721651428</v>
      </c>
      <c r="I713" s="31">
        <f t="shared" si="44"/>
        <v>0.61418541349884603</v>
      </c>
    </row>
    <row r="714" spans="2:9">
      <c r="B714" s="44">
        <v>685</v>
      </c>
      <c r="C714" s="31">
        <f t="shared" si="45"/>
        <v>0.16440915454074864</v>
      </c>
      <c r="D714" s="31">
        <f t="shared" si="46"/>
        <v>0.65593360212977836</v>
      </c>
      <c r="E714" s="31">
        <v>0.16433051125926648</v>
      </c>
      <c r="F714" s="31">
        <v>0.65609406499601042</v>
      </c>
      <c r="G714" s="31">
        <v>0.13268166721171962</v>
      </c>
      <c r="H714" s="31">
        <v>0.343916721651428</v>
      </c>
      <c r="I714" s="31">
        <f t="shared" si="44"/>
        <v>0.6142040823877204</v>
      </c>
    </row>
    <row r="715" spans="2:9">
      <c r="B715" s="44">
        <v>686</v>
      </c>
      <c r="C715" s="31">
        <f t="shared" si="45"/>
        <v>0.16433051125926648</v>
      </c>
      <c r="D715" s="31">
        <f t="shared" si="46"/>
        <v>0.65609406499601042</v>
      </c>
      <c r="E715" s="31">
        <v>0.1642521451543498</v>
      </c>
      <c r="F715" s="31">
        <v>0.65625396231429844</v>
      </c>
      <c r="G715" s="31">
        <v>0.13267529184703916</v>
      </c>
      <c r="H715" s="31">
        <v>0.343916721651428</v>
      </c>
      <c r="I715" s="31">
        <f t="shared" si="44"/>
        <v>0.61422261991229854</v>
      </c>
    </row>
    <row r="716" spans="2:9">
      <c r="B716" s="44">
        <v>687</v>
      </c>
      <c r="C716" s="31">
        <f t="shared" si="45"/>
        <v>0.1642521451543498</v>
      </c>
      <c r="D716" s="31">
        <f t="shared" si="46"/>
        <v>0.65625396231429844</v>
      </c>
      <c r="E716" s="31">
        <v>0.16417405524909573</v>
      </c>
      <c r="F716" s="31">
        <v>0.65641329607790411</v>
      </c>
      <c r="G716" s="31">
        <v>0.13266896134283751</v>
      </c>
      <c r="H716" s="31">
        <v>0.343916721651428</v>
      </c>
      <c r="I716" s="31">
        <f t="shared" si="44"/>
        <v>0.61424102699693017</v>
      </c>
    </row>
    <row r="717" spans="2:9">
      <c r="B717" s="44">
        <v>688</v>
      </c>
      <c r="C717" s="31">
        <f t="shared" si="45"/>
        <v>0.16417405524909573</v>
      </c>
      <c r="D717" s="31">
        <f t="shared" si="46"/>
        <v>0.65641329607790411</v>
      </c>
      <c r="E717" s="31">
        <v>0.16409624057004446</v>
      </c>
      <c r="F717" s="31">
        <v>0.65657206827306391</v>
      </c>
      <c r="G717" s="31">
        <v>0.13266267538345225</v>
      </c>
      <c r="H717" s="31">
        <v>0.343916721651428</v>
      </c>
      <c r="I717" s="31">
        <f t="shared" si="44"/>
        <v>0.61425930455946065</v>
      </c>
    </row>
    <row r="718" spans="2:9">
      <c r="B718" s="44">
        <v>689</v>
      </c>
      <c r="C718" s="31">
        <f t="shared" si="45"/>
        <v>0.16409624057004446</v>
      </c>
      <c r="D718" s="31">
        <f t="shared" si="46"/>
        <v>0.65657206827306391</v>
      </c>
      <c r="E718" s="31">
        <v>0.1640187001471671</v>
      </c>
      <c r="F718" s="31">
        <v>0.65673028087901386</v>
      </c>
      <c r="G718" s="31">
        <v>0.13265643365544222</v>
      </c>
      <c r="H718" s="31">
        <v>0.343916721651428</v>
      </c>
      <c r="I718" s="31">
        <f t="shared" si="44"/>
        <v>0.61427745351127683</v>
      </c>
    </row>
    <row r="719" spans="2:9">
      <c r="B719" s="44">
        <v>690</v>
      </c>
      <c r="C719" s="31">
        <f t="shared" si="45"/>
        <v>0.1640187001471671</v>
      </c>
      <c r="D719" s="31">
        <f t="shared" si="46"/>
        <v>0.65673028087901386</v>
      </c>
      <c r="E719" s="31">
        <v>0.16394143301385364</v>
      </c>
      <c r="F719" s="31">
        <v>0.65688793586801408</v>
      </c>
      <c r="G719" s="31">
        <v>0.13265023584757182</v>
      </c>
      <c r="H719" s="31">
        <v>0.343916721651428</v>
      </c>
      <c r="I719" s="31">
        <f t="shared" si="44"/>
        <v>0.61429547475735236</v>
      </c>
    </row>
    <row r="720" spans="2:9">
      <c r="B720" s="44">
        <v>691</v>
      </c>
      <c r="C720" s="31">
        <f t="shared" si="45"/>
        <v>0.16394143301385364</v>
      </c>
      <c r="D720" s="31">
        <f t="shared" si="46"/>
        <v>0.65688793586801408</v>
      </c>
      <c r="E720" s="31">
        <v>0.16386443820690086</v>
      </c>
      <c r="F720" s="31">
        <v>0.65704503520537361</v>
      </c>
      <c r="G720" s="31">
        <v>0.13264408165079547</v>
      </c>
      <c r="H720" s="31">
        <v>0.343916721651428</v>
      </c>
      <c r="I720" s="31">
        <f t="shared" si="44"/>
        <v>0.61431336919629331</v>
      </c>
    </row>
    <row r="721" spans="2:9">
      <c r="B721" s="44">
        <v>692</v>
      </c>
      <c r="C721" s="31">
        <f t="shared" si="45"/>
        <v>0.16386443820690086</v>
      </c>
      <c r="D721" s="31">
        <f t="shared" si="46"/>
        <v>0.65704503520537361</v>
      </c>
      <c r="E721" s="31">
        <v>0.16378771476650031</v>
      </c>
      <c r="F721" s="31">
        <v>0.65720158084947478</v>
      </c>
      <c r="G721" s="31">
        <v>0.13263797075824207</v>
      </c>
      <c r="H721" s="31">
        <v>0.343916721651428</v>
      </c>
      <c r="I721" s="31">
        <f t="shared" si="44"/>
        <v>0.61433113772038273</v>
      </c>
    </row>
    <row r="722" spans="2:9">
      <c r="B722" s="44">
        <v>693</v>
      </c>
      <c r="C722" s="31">
        <f t="shared" si="45"/>
        <v>0.16378771476650031</v>
      </c>
      <c r="D722" s="31">
        <f t="shared" si="46"/>
        <v>0.65720158084947478</v>
      </c>
      <c r="E722" s="31">
        <v>0.16371126173622635</v>
      </c>
      <c r="F722" s="31">
        <v>0.65735757475179768</v>
      </c>
      <c r="G722" s="31">
        <v>0.13263190286520005</v>
      </c>
      <c r="H722" s="31">
        <v>0.343916721651428</v>
      </c>
      <c r="I722" s="31">
        <f t="shared" si="44"/>
        <v>0.61434878121562442</v>
      </c>
    </row>
    <row r="723" spans="2:9">
      <c r="B723" s="44">
        <v>694</v>
      </c>
      <c r="C723" s="31">
        <f t="shared" si="45"/>
        <v>0.16371126173622635</v>
      </c>
      <c r="D723" s="31">
        <f t="shared" si="46"/>
        <v>0.65735757475179768</v>
      </c>
      <c r="E723" s="31">
        <v>0.16363507816302431</v>
      </c>
      <c r="F723" s="31">
        <v>0.65751301885694446</v>
      </c>
      <c r="G723" s="31">
        <v>0.13262587766910172</v>
      </c>
      <c r="H723" s="31">
        <v>0.343916721651428</v>
      </c>
      <c r="I723" s="31">
        <f t="shared" si="44"/>
        <v>0.61436630056178887</v>
      </c>
    </row>
    <row r="724" spans="2:9">
      <c r="B724" s="44">
        <v>695</v>
      </c>
      <c r="C724" s="31">
        <f t="shared" si="45"/>
        <v>0.16363507816302431</v>
      </c>
      <c r="D724" s="31">
        <f t="shared" si="46"/>
        <v>0.65751301885694446</v>
      </c>
      <c r="E724" s="31">
        <v>0.16355916309719845</v>
      </c>
      <c r="F724" s="31">
        <v>0.65766791510266343</v>
      </c>
      <c r="G724" s="31">
        <v>0.13261989486950851</v>
      </c>
      <c r="H724" s="31">
        <v>0.343916721651428</v>
      </c>
      <c r="I724" s="31">
        <f t="shared" si="44"/>
        <v>0.61438369663245529</v>
      </c>
    </row>
    <row r="725" spans="2:9">
      <c r="B725" s="44">
        <v>696</v>
      </c>
      <c r="C725" s="31">
        <f t="shared" si="45"/>
        <v>0.16355916309719845</v>
      </c>
      <c r="D725" s="31">
        <f t="shared" si="46"/>
        <v>0.65766791510266343</v>
      </c>
      <c r="E725" s="31">
        <v>0.16348351559240029</v>
      </c>
      <c r="F725" s="31">
        <v>0.65782226541987354</v>
      </c>
      <c r="G725" s="31">
        <v>0.13261395416809604</v>
      </c>
      <c r="H725" s="31">
        <v>0.343916721651428</v>
      </c>
      <c r="I725" s="31">
        <f t="shared" si="44"/>
        <v>0.61440097029505569</v>
      </c>
    </row>
    <row r="726" spans="2:9">
      <c r="B726" s="44">
        <v>697</v>
      </c>
      <c r="C726" s="31">
        <f t="shared" si="45"/>
        <v>0.16348351559240029</v>
      </c>
      <c r="D726" s="31">
        <f t="shared" si="46"/>
        <v>0.65782226541987354</v>
      </c>
      <c r="E726" s="31">
        <v>0.16340813470561671</v>
      </c>
      <c r="F726" s="31">
        <v>0.65797607173268802</v>
      </c>
      <c r="G726" s="31">
        <v>0.13260805526863889</v>
      </c>
      <c r="H726" s="31">
        <v>0.343916721651428</v>
      </c>
      <c r="I726" s="31">
        <f t="shared" si="44"/>
        <v>0.6144181224109192</v>
      </c>
    </row>
    <row r="727" spans="2:9">
      <c r="B727" s="44">
        <v>698</v>
      </c>
      <c r="C727" s="31">
        <f t="shared" si="45"/>
        <v>0.16340813470561671</v>
      </c>
      <c r="D727" s="31">
        <f t="shared" si="46"/>
        <v>0.65797607173268802</v>
      </c>
      <c r="E727" s="31">
        <v>0.1633330194971582</v>
      </c>
      <c r="F727" s="31">
        <v>0.65812933595843892</v>
      </c>
      <c r="G727" s="31">
        <v>0.13260219787699615</v>
      </c>
      <c r="H727" s="31">
        <v>0.343916721651428</v>
      </c>
      <c r="I727" s="31">
        <f t="shared" si="44"/>
        <v>0.61443515383531344</v>
      </c>
    </row>
    <row r="728" spans="2:9">
      <c r="B728" s="44">
        <v>699</v>
      </c>
      <c r="C728" s="31">
        <f t="shared" si="45"/>
        <v>0.1633330194971582</v>
      </c>
      <c r="D728" s="31">
        <f t="shared" si="46"/>
        <v>0.65812933595843892</v>
      </c>
      <c r="E728" s="31">
        <v>0.16325816903064719</v>
      </c>
      <c r="F728" s="31">
        <v>0.6582820600077004</v>
      </c>
      <c r="G728" s="31">
        <v>0.13259638170109661</v>
      </c>
      <c r="H728" s="31">
        <v>0.343916721651428</v>
      </c>
      <c r="I728" s="31">
        <f t="shared" si="44"/>
        <v>0.61445206541748842</v>
      </c>
    </row>
    <row r="729" spans="2:9">
      <c r="B729" s="44">
        <v>700</v>
      </c>
      <c r="C729" s="31">
        <f t="shared" si="45"/>
        <v>0.16325816903064719</v>
      </c>
      <c r="D729" s="31">
        <f t="shared" si="46"/>
        <v>0.6582820600077004</v>
      </c>
      <c r="E729" s="31">
        <v>0.16318358237300631</v>
      </c>
      <c r="F729" s="31">
        <v>0.65843424578431298</v>
      </c>
      <c r="G729" s="31">
        <v>0.13259060645092419</v>
      </c>
      <c r="H729" s="31">
        <v>0.343916721651428</v>
      </c>
      <c r="I729" s="31">
        <f t="shared" si="44"/>
        <v>0.61446885800071815</v>
      </c>
    </row>
    <row r="730" spans="2:9">
      <c r="B730" s="44">
        <v>701</v>
      </c>
      <c r="C730" s="31">
        <f t="shared" si="45"/>
        <v>0.16318358237300631</v>
      </c>
      <c r="D730" s="31">
        <f t="shared" si="46"/>
        <v>0.65843424578431298</v>
      </c>
      <c r="E730" s="31">
        <v>0.16310925859444686</v>
      </c>
      <c r="F730" s="31">
        <v>0.65858589518540711</v>
      </c>
      <c r="G730" s="31">
        <v>0.13258487183850365</v>
      </c>
      <c r="H730" s="31">
        <v>0.343916721651428</v>
      </c>
      <c r="I730" s="31">
        <f t="shared" si="44"/>
        <v>0.61448553242234261</v>
      </c>
    </row>
    <row r="731" spans="2:9">
      <c r="B731" s="44">
        <v>702</v>
      </c>
      <c r="C731" s="31">
        <f t="shared" si="45"/>
        <v>0.16310925859444686</v>
      </c>
      <c r="D731" s="31">
        <f t="shared" si="46"/>
        <v>0.65858589518540711</v>
      </c>
      <c r="E731" s="31">
        <v>0.16303519676845712</v>
      </c>
      <c r="F731" s="31">
        <v>0.65873701010142682</v>
      </c>
      <c r="G731" s="31">
        <v>0.13257917757788598</v>
      </c>
      <c r="H731" s="31">
        <v>0.343916721651428</v>
      </c>
      <c r="I731" s="31">
        <f t="shared" si="44"/>
        <v>0.61450208951381036</v>
      </c>
    </row>
    <row r="732" spans="2:9">
      <c r="B732" s="44">
        <v>703</v>
      </c>
      <c r="C732" s="31">
        <f t="shared" si="45"/>
        <v>0.16303519676845712</v>
      </c>
      <c r="D732" s="31">
        <f t="shared" si="46"/>
        <v>0.65873701010142682</v>
      </c>
      <c r="E732" s="31">
        <v>0.16296139597179088</v>
      </c>
      <c r="F732" s="31">
        <v>0.65888759241615336</v>
      </c>
      <c r="G732" s="31">
        <v>0.13257352338513426</v>
      </c>
      <c r="H732" s="31">
        <v>0.343916721651428</v>
      </c>
      <c r="I732" s="31">
        <f t="shared" si="44"/>
        <v>0.61451853010071922</v>
      </c>
    </row>
    <row r="733" spans="2:9">
      <c r="B733" s="44">
        <v>704</v>
      </c>
      <c r="C733" s="31">
        <f t="shared" si="45"/>
        <v>0.16296139597179088</v>
      </c>
      <c r="D733" s="31">
        <f t="shared" si="46"/>
        <v>0.65888759241615336</v>
      </c>
      <c r="E733" s="31">
        <v>0.16288785528445585</v>
      </c>
      <c r="F733" s="31">
        <v>0.6590376440067286</v>
      </c>
      <c r="G733" s="31">
        <v>0.13256790897830956</v>
      </c>
      <c r="H733" s="31">
        <v>0.343916721651428</v>
      </c>
      <c r="I733" s="31">
        <f t="shared" si="44"/>
        <v>0.61453485500285765</v>
      </c>
    </row>
    <row r="734" spans="2:9">
      <c r="B734" s="44">
        <v>705</v>
      </c>
      <c r="C734" s="31">
        <f t="shared" si="45"/>
        <v>0.16288785528445585</v>
      </c>
      <c r="D734" s="31">
        <f t="shared" si="46"/>
        <v>0.6590376440067286</v>
      </c>
      <c r="E734" s="31">
        <v>0.16281457378970224</v>
      </c>
      <c r="F734" s="31">
        <v>0.6591871667436785</v>
      </c>
      <c r="G734" s="31">
        <v>0.13256233407745682</v>
      </c>
      <c r="H734" s="31">
        <v>0.343916721651428</v>
      </c>
      <c r="I734" s="31">
        <f t="shared" ref="I734:I797" si="47">IFERROR((H734-G734)/H734,"")</f>
        <v>0.61455106503424528</v>
      </c>
    </row>
    <row r="735" spans="2:9">
      <c r="B735" s="44">
        <v>706</v>
      </c>
      <c r="C735" s="31">
        <f t="shared" si="45"/>
        <v>0.16281457378970224</v>
      </c>
      <c r="D735" s="31">
        <f t="shared" si="46"/>
        <v>0.6591871667436785</v>
      </c>
      <c r="E735" s="31">
        <v>0.16274155057401132</v>
      </c>
      <c r="F735" s="31">
        <v>0.6593361624909363</v>
      </c>
      <c r="G735" s="31">
        <v>0.13255679840459081</v>
      </c>
      <c r="H735" s="31">
        <v>0.343916721651428</v>
      </c>
      <c r="I735" s="31">
        <f t="shared" si="47"/>
        <v>0.61456716100317477</v>
      </c>
    </row>
    <row r="736" spans="2:9">
      <c r="B736" s="44">
        <v>707</v>
      </c>
      <c r="C736" s="31">
        <f t="shared" si="45"/>
        <v>0.16274155057401132</v>
      </c>
      <c r="D736" s="31">
        <f t="shared" si="46"/>
        <v>0.6593361624909363</v>
      </c>
      <c r="E736" s="31">
        <v>0.1626687847270841</v>
      </c>
      <c r="F736" s="31">
        <v>0.65948463310586602</v>
      </c>
      <c r="G736" s="31">
        <v>0.13255130168368257</v>
      </c>
      <c r="H736" s="31">
        <v>0.343916721651428</v>
      </c>
      <c r="I736" s="31">
        <f t="shared" si="47"/>
        <v>0.61458314371224998</v>
      </c>
    </row>
    <row r="737" spans="2:9">
      <c r="B737" s="44">
        <v>708</v>
      </c>
      <c r="C737" s="31">
        <f t="shared" si="45"/>
        <v>0.1626687847270841</v>
      </c>
      <c r="D737" s="31">
        <f t="shared" si="46"/>
        <v>0.65948463310586602</v>
      </c>
      <c r="E737" s="31">
        <v>0.16259627534182983</v>
      </c>
      <c r="F737" s="31">
        <v>0.65963258043928519</v>
      </c>
      <c r="G737" s="31">
        <v>0.13254584364064503</v>
      </c>
      <c r="H737" s="31">
        <v>0.343916721651428</v>
      </c>
      <c r="I737" s="31">
        <f t="shared" si="47"/>
        <v>0.61459901395842853</v>
      </c>
    </row>
    <row r="738" spans="2:9">
      <c r="B738" s="44">
        <v>709</v>
      </c>
      <c r="C738" s="31">
        <f t="shared" si="45"/>
        <v>0.16259627534182983</v>
      </c>
      <c r="D738" s="31">
        <f t="shared" si="46"/>
        <v>0.65963258043928519</v>
      </c>
      <c r="E738" s="31">
        <v>0.16252402151435483</v>
      </c>
      <c r="F738" s="31">
        <v>0.65978000633548839</v>
      </c>
      <c r="G738" s="31">
        <v>0.1325404240033202</v>
      </c>
      <c r="H738" s="31">
        <v>0.343916721651428</v>
      </c>
      <c r="I738" s="31">
        <f t="shared" si="47"/>
        <v>0.61461477253305907</v>
      </c>
    </row>
    <row r="739" spans="2:9">
      <c r="B739" s="44">
        <v>710</v>
      </c>
      <c r="C739" s="31">
        <f t="shared" si="45"/>
        <v>0.16252402151435483</v>
      </c>
      <c r="D739" s="31">
        <f t="shared" si="46"/>
        <v>0.65978000633548839</v>
      </c>
      <c r="E739" s="31">
        <v>0.16245202234395117</v>
      </c>
      <c r="F739" s="31">
        <v>0.65992691263226999</v>
      </c>
      <c r="G739" s="31">
        <v>0.13253504250146483</v>
      </c>
      <c r="H739" s="31">
        <v>0.343916721651428</v>
      </c>
      <c r="I739" s="31">
        <f t="shared" si="47"/>
        <v>0.6146304202219226</v>
      </c>
    </row>
    <row r="740" spans="2:9">
      <c r="B740" s="44">
        <v>711</v>
      </c>
      <c r="C740" s="31">
        <f t="shared" si="45"/>
        <v>0.16245202234395117</v>
      </c>
      <c r="D740" s="31">
        <f t="shared" si="46"/>
        <v>0.65992691263226999</v>
      </c>
      <c r="E740" s="31">
        <v>0.16238027693308546</v>
      </c>
      <c r="F740" s="31">
        <v>0.66007330116094698</v>
      </c>
      <c r="G740" s="31">
        <v>0.13252969886673735</v>
      </c>
      <c r="H740" s="31">
        <v>0.343916721651428</v>
      </c>
      <c r="I740" s="31">
        <f t="shared" si="47"/>
        <v>0.61464595780527076</v>
      </c>
    </row>
    <row r="741" spans="2:9">
      <c r="B741" s="44">
        <v>712</v>
      </c>
      <c r="C741" s="31">
        <f t="shared" si="45"/>
        <v>0.16238027693308546</v>
      </c>
      <c r="D741" s="31">
        <f t="shared" si="46"/>
        <v>0.66007330116094698</v>
      </c>
      <c r="E741" s="31">
        <v>0.16230878438738761</v>
      </c>
      <c r="F741" s="31">
        <v>0.66021917374638206</v>
      </c>
      <c r="G741" s="31">
        <v>0.13252439283268441</v>
      </c>
      <c r="H741" s="31">
        <v>0.343916721651428</v>
      </c>
      <c r="I741" s="31">
        <f t="shared" si="47"/>
        <v>0.61466138605786469</v>
      </c>
    </row>
    <row r="742" spans="2:9">
      <c r="B742" s="44">
        <v>713</v>
      </c>
      <c r="C742" s="31">
        <f t="shared" si="45"/>
        <v>0.16230878438738761</v>
      </c>
      <c r="D742" s="31">
        <f t="shared" si="46"/>
        <v>0.66021917374638206</v>
      </c>
      <c r="E742" s="31">
        <v>0.16223754381563973</v>
      </c>
      <c r="F742" s="31">
        <v>0.66036453220700608</v>
      </c>
      <c r="G742" s="31">
        <v>0.13251912413472747</v>
      </c>
      <c r="H742" s="31">
        <v>0.343916721651428</v>
      </c>
      <c r="I742" s="31">
        <f t="shared" si="47"/>
        <v>0.61467670574901445</v>
      </c>
    </row>
    <row r="743" spans="2:9">
      <c r="B743" s="44">
        <v>714</v>
      </c>
      <c r="C743" s="31">
        <f t="shared" si="45"/>
        <v>0.16223754381563973</v>
      </c>
      <c r="D743" s="31">
        <f t="shared" si="46"/>
        <v>0.66036453220700608</v>
      </c>
      <c r="E743" s="31">
        <v>0.16216655432976504</v>
      </c>
      <c r="F743" s="31">
        <v>0.66050937835484103</v>
      </c>
      <c r="G743" s="31">
        <v>0.13251389251014986</v>
      </c>
      <c r="H743" s="31">
        <v>0.343916721651428</v>
      </c>
      <c r="I743" s="31">
        <f t="shared" si="47"/>
        <v>0.61469191764261621</v>
      </c>
    </row>
    <row r="744" spans="2:9">
      <c r="B744" s="44">
        <v>715</v>
      </c>
      <c r="C744" s="31">
        <f t="shared" si="45"/>
        <v>0.16216655432976504</v>
      </c>
      <c r="D744" s="31">
        <f t="shared" si="46"/>
        <v>0.66050937835484103</v>
      </c>
      <c r="E744" s="31">
        <v>0.16209581504481674</v>
      </c>
      <c r="F744" s="31">
        <v>0.66065371399552231</v>
      </c>
      <c r="G744" s="31">
        <v>0.13250869769808332</v>
      </c>
      <c r="H744" s="31">
        <v>0.343916721651428</v>
      </c>
      <c r="I744" s="31">
        <f t="shared" si="47"/>
        <v>0.61470702249719145</v>
      </c>
    </row>
    <row r="745" spans="2:9">
      <c r="B745" s="44">
        <v>716</v>
      </c>
      <c r="C745" s="31">
        <f t="shared" si="45"/>
        <v>0.16209581504481674</v>
      </c>
      <c r="D745" s="31">
        <f t="shared" si="46"/>
        <v>0.66065371399552231</v>
      </c>
      <c r="E745" s="31">
        <v>0.162025325078967</v>
      </c>
      <c r="F745" s="31">
        <v>0.66079754092832155</v>
      </c>
      <c r="G745" s="31">
        <v>0.13250353943949544</v>
      </c>
      <c r="H745" s="31">
        <v>0.343916721651428</v>
      </c>
      <c r="I745" s="31">
        <f t="shared" si="47"/>
        <v>0.61472202106592377</v>
      </c>
    </row>
    <row r="746" spans="2:9">
      <c r="B746" s="44">
        <v>717</v>
      </c>
      <c r="C746" s="31">
        <f t="shared" si="45"/>
        <v>0.162025325078967</v>
      </c>
      <c r="D746" s="31">
        <f t="shared" si="46"/>
        <v>0.66079754092832155</v>
      </c>
      <c r="E746" s="31">
        <v>0.16195508355349597</v>
      </c>
      <c r="F746" s="31">
        <v>0.66094086094616877</v>
      </c>
      <c r="G746" s="31">
        <v>0.13249841747717633</v>
      </c>
      <c r="H746" s="31">
        <v>0.343916721651428</v>
      </c>
      <c r="I746" s="31">
        <f t="shared" si="47"/>
        <v>0.6147369140966974</v>
      </c>
    </row>
    <row r="747" spans="2:9">
      <c r="B747" s="44">
        <v>718</v>
      </c>
      <c r="C747" s="31">
        <f t="shared" si="45"/>
        <v>0.16195508355349597</v>
      </c>
      <c r="D747" s="31">
        <f t="shared" si="46"/>
        <v>0.66094086094616877</v>
      </c>
      <c r="E747" s="31">
        <v>0.16188508959278089</v>
      </c>
      <c r="F747" s="31">
        <v>0.66108367583567496</v>
      </c>
      <c r="G747" s="31">
        <v>0.13249333155572593</v>
      </c>
      <c r="H747" s="31">
        <v>0.343916721651428</v>
      </c>
      <c r="I747" s="31">
        <f t="shared" si="47"/>
        <v>0.61475170233213405</v>
      </c>
    </row>
    <row r="748" spans="2:9">
      <c r="B748" s="44">
        <v>719</v>
      </c>
      <c r="C748" s="31">
        <f t="shared" si="45"/>
        <v>0.16188508959278089</v>
      </c>
      <c r="D748" s="31">
        <f t="shared" si="46"/>
        <v>0.66108367583567496</v>
      </c>
      <c r="E748" s="31">
        <v>0.16181534232428502</v>
      </c>
      <c r="F748" s="31">
        <v>0.6612259873771541</v>
      </c>
      <c r="G748" s="31">
        <v>0.13248828142154154</v>
      </c>
      <c r="H748" s="31">
        <v>0.343916721651428</v>
      </c>
      <c r="I748" s="31">
        <f t="shared" si="47"/>
        <v>0.61476638650962956</v>
      </c>
    </row>
    <row r="749" spans="2:9">
      <c r="B749" s="44">
        <v>720</v>
      </c>
      <c r="C749" s="31">
        <f t="shared" si="45"/>
        <v>0.16181534232428502</v>
      </c>
      <c r="D749" s="31">
        <f t="shared" si="46"/>
        <v>0.6612259873771541</v>
      </c>
      <c r="E749" s="31">
        <v>0.1617458408785469</v>
      </c>
      <c r="F749" s="31">
        <v>0.66136779734464557</v>
      </c>
      <c r="G749" s="31">
        <v>0.1324832668228047</v>
      </c>
      <c r="H749" s="31">
        <v>0.343916721651428</v>
      </c>
      <c r="I749" s="31">
        <f t="shared" si="47"/>
        <v>0.61478096736139143</v>
      </c>
    </row>
    <row r="750" spans="2:9">
      <c r="B750" s="44">
        <v>721</v>
      </c>
      <c r="C750" s="31">
        <f t="shared" si="45"/>
        <v>0.1617458408785469</v>
      </c>
      <c r="D750" s="31">
        <f t="shared" si="46"/>
        <v>0.66136779734464557</v>
      </c>
      <c r="E750" s="31">
        <v>0.16167658438916951</v>
      </c>
      <c r="F750" s="31">
        <v>0.66150910750593617</v>
      </c>
      <c r="G750" s="31">
        <v>0.13247828750946899</v>
      </c>
      <c r="H750" s="31">
        <v>0.343916721651428</v>
      </c>
      <c r="I750" s="31">
        <f t="shared" si="47"/>
        <v>0.61479544561447486</v>
      </c>
    </row>
    <row r="751" spans="2:9">
      <c r="B751" s="44">
        <v>722</v>
      </c>
      <c r="C751" s="31">
        <f t="shared" si="45"/>
        <v>0.16167658438916951</v>
      </c>
      <c r="D751" s="31">
        <f t="shared" si="46"/>
        <v>0.66150910750593617</v>
      </c>
      <c r="E751" s="31">
        <v>0.16160757199280937</v>
      </c>
      <c r="F751" s="31">
        <v>0.66164991962258213</v>
      </c>
      <c r="G751" s="31">
        <v>0.1324733432332475</v>
      </c>
      <c r="H751" s="31">
        <v>0.343916721651428</v>
      </c>
      <c r="I751" s="31">
        <f t="shared" si="47"/>
        <v>0.61480982199081902</v>
      </c>
    </row>
    <row r="752" spans="2:9">
      <c r="B752" s="44">
        <v>723</v>
      </c>
      <c r="C752" s="31">
        <f t="shared" si="45"/>
        <v>0.16160757199280937</v>
      </c>
      <c r="D752" s="31">
        <f t="shared" si="46"/>
        <v>0.66164991962258213</v>
      </c>
      <c r="E752" s="31">
        <v>0.16153880282916586</v>
      </c>
      <c r="F752" s="31">
        <v>0.66179023544993121</v>
      </c>
      <c r="G752" s="31">
        <v>0.13246843374760026</v>
      </c>
      <c r="H752" s="31">
        <v>0.343916721651428</v>
      </c>
      <c r="I752" s="31">
        <f t="shared" si="47"/>
        <v>0.61482409720728326</v>
      </c>
    </row>
    <row r="753" spans="2:9">
      <c r="B753" s="44">
        <v>724</v>
      </c>
      <c r="C753" s="31">
        <f t="shared" si="45"/>
        <v>0.16153880282916586</v>
      </c>
      <c r="D753" s="31">
        <f t="shared" si="46"/>
        <v>0.66179023544993121</v>
      </c>
      <c r="E753" s="31">
        <v>0.16147027604097045</v>
      </c>
      <c r="F753" s="31">
        <v>0.66193005673714445</v>
      </c>
      <c r="G753" s="31">
        <v>0.1324635588077222</v>
      </c>
      <c r="H753" s="31">
        <v>0.343916721651428</v>
      </c>
      <c r="I753" s="31">
        <f t="shared" si="47"/>
        <v>0.61483827197568253</v>
      </c>
    </row>
    <row r="754" spans="2:9">
      <c r="B754" s="44">
        <v>725</v>
      </c>
      <c r="C754" s="31">
        <f t="shared" si="45"/>
        <v>0.16147027604097045</v>
      </c>
      <c r="D754" s="31">
        <f t="shared" si="46"/>
        <v>0.66193005673714445</v>
      </c>
      <c r="E754" s="31">
        <v>0.16140199077397607</v>
      </c>
      <c r="F754" s="31">
        <v>0.66206938522721803</v>
      </c>
      <c r="G754" s="31">
        <v>0.13245871817053079</v>
      </c>
      <c r="H754" s="31">
        <v>0.343916721651428</v>
      </c>
      <c r="I754" s="31">
        <f t="shared" si="47"/>
        <v>0.61485234700282332</v>
      </c>
    </row>
    <row r="755" spans="2:9">
      <c r="B755" s="44">
        <v>726</v>
      </c>
      <c r="C755" s="31">
        <f t="shared" si="45"/>
        <v>0.16140199077397607</v>
      </c>
      <c r="D755" s="31">
        <f t="shared" si="46"/>
        <v>0.66206938522721803</v>
      </c>
      <c r="E755" s="31">
        <v>0.16133394617694641</v>
      </c>
      <c r="F755" s="31">
        <v>0.66220822265700485</v>
      </c>
      <c r="G755" s="31">
        <v>0.13245391159465397</v>
      </c>
      <c r="H755" s="31">
        <v>0.343916721651428</v>
      </c>
      <c r="I755" s="31">
        <f t="shared" si="47"/>
        <v>0.61486632299053845</v>
      </c>
    </row>
    <row r="756" spans="2:9">
      <c r="B756" s="44">
        <v>727</v>
      </c>
      <c r="C756" s="31">
        <f t="shared" si="45"/>
        <v>0.16133394617694641</v>
      </c>
      <c r="D756" s="31">
        <f t="shared" si="46"/>
        <v>0.66220822265700485</v>
      </c>
      <c r="E756" s="31">
        <v>0.1612661414016453</v>
      </c>
      <c r="F756" s="31">
        <v>0.66234657075723646</v>
      </c>
      <c r="G756" s="31">
        <v>0.13244913884041809</v>
      </c>
      <c r="H756" s="31">
        <v>0.343916721651428</v>
      </c>
      <c r="I756" s="31">
        <f t="shared" si="47"/>
        <v>0.61488020063572235</v>
      </c>
    </row>
    <row r="757" spans="2:9">
      <c r="B757" s="44">
        <v>728</v>
      </c>
      <c r="C757" s="31">
        <f t="shared" si="45"/>
        <v>0.1612661414016453</v>
      </c>
      <c r="D757" s="31">
        <f t="shared" si="46"/>
        <v>0.66234657075723646</v>
      </c>
      <c r="E757" s="31">
        <v>0.16119857560282619</v>
      </c>
      <c r="F757" s="31">
        <v>0.66248443125254441</v>
      </c>
      <c r="G757" s="31">
        <v>0.13244439966983595</v>
      </c>
      <c r="H757" s="31">
        <v>0.343916721651428</v>
      </c>
      <c r="I757" s="31">
        <f t="shared" si="47"/>
        <v>0.61489398063036571</v>
      </c>
    </row>
    <row r="758" spans="2:9">
      <c r="B758" s="44">
        <v>729</v>
      </c>
      <c r="C758" s="31">
        <f t="shared" si="45"/>
        <v>0.16119857560282619</v>
      </c>
      <c r="D758" s="31">
        <f t="shared" si="46"/>
        <v>0.66248443125254441</v>
      </c>
      <c r="E758" s="31">
        <v>0.16113124793822159</v>
      </c>
      <c r="F758" s="31">
        <v>0.66262180586148178</v>
      </c>
      <c r="G758" s="31">
        <v>0.13243969384659507</v>
      </c>
      <c r="H758" s="31">
        <v>0.343916721651428</v>
      </c>
      <c r="I758" s="31">
        <f t="shared" si="47"/>
        <v>0.61490766366158989</v>
      </c>
    </row>
    <row r="759" spans="2:9">
      <c r="B759" s="44">
        <v>730</v>
      </c>
      <c r="C759" s="31">
        <f t="shared" si="45"/>
        <v>0.16113124793822159</v>
      </c>
      <c r="D759" s="31">
        <f t="shared" si="46"/>
        <v>0.66262180586148178</v>
      </c>
      <c r="E759" s="31">
        <v>0.16106415756853254</v>
      </c>
      <c r="F759" s="31">
        <v>0.66275869629654471</v>
      </c>
      <c r="G759" s="31">
        <v>0.13243502113604561</v>
      </c>
      <c r="H759" s="31">
        <v>0.343916721651428</v>
      </c>
      <c r="I759" s="31">
        <f t="shared" si="47"/>
        <v>0.61492125041168166</v>
      </c>
    </row>
    <row r="760" spans="2:9">
      <c r="B760" s="44">
        <v>731</v>
      </c>
      <c r="C760" s="31">
        <f t="shared" si="45"/>
        <v>0.16106415756853254</v>
      </c>
      <c r="D760" s="31">
        <f t="shared" si="46"/>
        <v>0.66275869629654471</v>
      </c>
      <c r="E760" s="31">
        <v>0.16099730365741816</v>
      </c>
      <c r="F760" s="31">
        <v>0.66289510426419374</v>
      </c>
      <c r="G760" s="31">
        <v>0.132430381305189</v>
      </c>
      <c r="H760" s="31">
        <v>0.343916721651428</v>
      </c>
      <c r="I760" s="31">
        <f t="shared" si="47"/>
        <v>0.61493474155812644</v>
      </c>
    </row>
    <row r="761" spans="2:9">
      <c r="B761" s="44">
        <v>732</v>
      </c>
      <c r="C761" s="31">
        <f t="shared" ref="C761:C824" si="48">E760</f>
        <v>0.16099730365741816</v>
      </c>
      <c r="D761" s="31">
        <f t="shared" ref="D761:D824" si="49">F760</f>
        <v>0.66289510426419374</v>
      </c>
      <c r="E761" s="31">
        <v>0.16093068537148528</v>
      </c>
      <c r="F761" s="31">
        <v>0.66303103146487496</v>
      </c>
      <c r="G761" s="31">
        <v>0.13242577412266612</v>
      </c>
      <c r="H761" s="31">
        <v>0.343916721651428</v>
      </c>
      <c r="I761" s="31">
        <f t="shared" si="47"/>
        <v>0.61494813777364277</v>
      </c>
    </row>
    <row r="762" spans="2:9">
      <c r="B762" s="44">
        <v>733</v>
      </c>
      <c r="C762" s="31">
        <f t="shared" si="48"/>
        <v>0.16093068537148528</v>
      </c>
      <c r="D762" s="31">
        <f t="shared" si="49"/>
        <v>0.66303103146487496</v>
      </c>
      <c r="E762" s="31">
        <v>0.16086430188027798</v>
      </c>
      <c r="F762" s="31">
        <v>0.66316647959304131</v>
      </c>
      <c r="G762" s="31">
        <v>0.1324211993587458</v>
      </c>
      <c r="H762" s="31">
        <v>0.343916721651428</v>
      </c>
      <c r="I762" s="31">
        <f t="shared" si="47"/>
        <v>0.61496143972621531</v>
      </c>
    </row>
    <row r="763" spans="2:9">
      <c r="B763" s="44">
        <v>734</v>
      </c>
      <c r="C763" s="31">
        <f t="shared" si="48"/>
        <v>0.16086430188027798</v>
      </c>
      <c r="D763" s="31">
        <f t="shared" si="49"/>
        <v>0.66316647959304131</v>
      </c>
      <c r="E763" s="31">
        <v>0.16079815235626724</v>
      </c>
      <c r="F763" s="31">
        <v>0.66330145033717358</v>
      </c>
      <c r="G763" s="31">
        <v>0.13241665678531339</v>
      </c>
      <c r="H763" s="31">
        <v>0.343916721651428</v>
      </c>
      <c r="I763" s="31">
        <f t="shared" si="47"/>
        <v>0.61497464807912872</v>
      </c>
    </row>
    <row r="764" spans="2:9">
      <c r="B764" s="44">
        <v>735</v>
      </c>
      <c r="C764" s="31">
        <f t="shared" si="48"/>
        <v>0.16079815235626724</v>
      </c>
      <c r="D764" s="31">
        <f t="shared" si="49"/>
        <v>0.66330145033717358</v>
      </c>
      <c r="E764" s="31">
        <v>0.16073223597484068</v>
      </c>
      <c r="F764" s="31">
        <v>0.66343594537980155</v>
      </c>
      <c r="G764" s="31">
        <v>0.13241214617585939</v>
      </c>
      <c r="H764" s="31">
        <v>0.343916721651428</v>
      </c>
      <c r="I764" s="31">
        <f t="shared" si="47"/>
        <v>0.61498776349100037</v>
      </c>
    </row>
    <row r="765" spans="2:9">
      <c r="B765" s="44">
        <v>736</v>
      </c>
      <c r="C765" s="31">
        <f t="shared" si="48"/>
        <v>0.16073223597484068</v>
      </c>
      <c r="D765" s="31">
        <f t="shared" si="49"/>
        <v>0.66343594537980155</v>
      </c>
      <c r="E765" s="31">
        <v>0.16066655191429227</v>
      </c>
      <c r="F765" s="31">
        <v>0.66356996639752508</v>
      </c>
      <c r="G765" s="31">
        <v>0.13240766730546816</v>
      </c>
      <c r="H765" s="31">
        <v>0.343916721651428</v>
      </c>
      <c r="I765" s="31">
        <f t="shared" si="47"/>
        <v>0.61500078661581303</v>
      </c>
    </row>
    <row r="766" spans="2:9">
      <c r="B766" s="44">
        <v>737</v>
      </c>
      <c r="C766" s="31">
        <f t="shared" si="48"/>
        <v>0.16066655191429227</v>
      </c>
      <c r="D766" s="31">
        <f t="shared" si="49"/>
        <v>0.66356996639752508</v>
      </c>
      <c r="E766" s="31">
        <v>0.16060109935581202</v>
      </c>
      <c r="F766" s="31">
        <v>0.66370351506103475</v>
      </c>
      <c r="G766" s="31">
        <v>0.13240321995080664</v>
      </c>
      <c r="H766" s="31">
        <v>0.343916721651428</v>
      </c>
      <c r="I766" s="31">
        <f t="shared" si="47"/>
        <v>0.61501371810294791</v>
      </c>
    </row>
    <row r="767" spans="2:9">
      <c r="B767" s="44">
        <v>738</v>
      </c>
      <c r="C767" s="31">
        <f t="shared" si="48"/>
        <v>0.16060109935581202</v>
      </c>
      <c r="D767" s="31">
        <f t="shared" si="49"/>
        <v>0.66370351506103475</v>
      </c>
      <c r="E767" s="31">
        <v>0.16053587748347584</v>
      </c>
      <c r="F767" s="31">
        <v>0.66383659303513298</v>
      </c>
      <c r="G767" s="31">
        <v>0.13239880389011324</v>
      </c>
      <c r="H767" s="31">
        <v>0.343916721651428</v>
      </c>
      <c r="I767" s="31">
        <f t="shared" si="47"/>
        <v>0.615026558597217</v>
      </c>
    </row>
    <row r="768" spans="2:9">
      <c r="B768" s="44">
        <v>739</v>
      </c>
      <c r="C768" s="31">
        <f t="shared" si="48"/>
        <v>0.16053587748347584</v>
      </c>
      <c r="D768" s="31">
        <f t="shared" si="49"/>
        <v>0.66383659303513298</v>
      </c>
      <c r="E768" s="31">
        <v>0.16047088548423535</v>
      </c>
      <c r="F768" s="31">
        <v>0.66396920197875453</v>
      </c>
      <c r="G768" s="31">
        <v>0.13239441890318698</v>
      </c>
      <c r="H768" s="31">
        <v>0.343916721651428</v>
      </c>
      <c r="I768" s="31">
        <f t="shared" si="47"/>
        <v>0.61503930873889434</v>
      </c>
    </row>
    <row r="769" spans="2:9">
      <c r="B769" s="44">
        <v>740</v>
      </c>
      <c r="C769" s="31">
        <f t="shared" si="48"/>
        <v>0.16047088548423535</v>
      </c>
      <c r="D769" s="31">
        <f t="shared" si="49"/>
        <v>0.66396920197875453</v>
      </c>
      <c r="E769" s="31">
        <v>0.16040612254790773</v>
      </c>
      <c r="F769" s="31">
        <v>0.66410134354498729</v>
      </c>
      <c r="G769" s="31">
        <v>0.1323900647713761</v>
      </c>
      <c r="H769" s="31">
        <v>0.343916721651428</v>
      </c>
      <c r="I769" s="31">
        <f t="shared" si="47"/>
        <v>0.61505196916374949</v>
      </c>
    </row>
    <row r="770" spans="2:9">
      <c r="B770" s="44">
        <v>741</v>
      </c>
      <c r="C770" s="31">
        <f t="shared" si="48"/>
        <v>0.16040612254790773</v>
      </c>
      <c r="D770" s="31">
        <f t="shared" si="49"/>
        <v>0.66410134354498729</v>
      </c>
      <c r="E770" s="31">
        <v>0.16034158786716562</v>
      </c>
      <c r="F770" s="31">
        <v>0.6642330193810928</v>
      </c>
      <c r="G770" s="31">
        <v>0.1323857412775675</v>
      </c>
      <c r="H770" s="31">
        <v>0.343916721651428</v>
      </c>
      <c r="I770" s="31">
        <f t="shared" si="47"/>
        <v>0.61506454050307791</v>
      </c>
    </row>
    <row r="771" spans="2:9">
      <c r="B771" s="44">
        <v>742</v>
      </c>
      <c r="C771" s="31">
        <f t="shared" si="48"/>
        <v>0.16034158786716562</v>
      </c>
      <c r="D771" s="31">
        <f t="shared" si="49"/>
        <v>0.6642330193810928</v>
      </c>
      <c r="E771" s="31">
        <v>0.16027728063752711</v>
      </c>
      <c r="F771" s="31">
        <v>0.66436423112852705</v>
      </c>
      <c r="G771" s="31">
        <v>0.13238144820617581</v>
      </c>
      <c r="H771" s="31">
        <v>0.343916721651428</v>
      </c>
      <c r="I771" s="31">
        <f t="shared" si="47"/>
        <v>0.61507702338373305</v>
      </c>
    </row>
    <row r="772" spans="2:9">
      <c r="B772" s="44">
        <v>743</v>
      </c>
      <c r="C772" s="31">
        <f t="shared" si="48"/>
        <v>0.16027728063752711</v>
      </c>
      <c r="D772" s="31">
        <f t="shared" si="49"/>
        <v>0.66436423112852705</v>
      </c>
      <c r="E772" s="31">
        <v>0.16021320005734563</v>
      </c>
      <c r="F772" s="31">
        <v>0.66449498042296062</v>
      </c>
      <c r="G772" s="31">
        <v>0.13237718534313259</v>
      </c>
      <c r="H772" s="31">
        <v>0.343916721651428</v>
      </c>
      <c r="I772" s="31">
        <f t="shared" si="47"/>
        <v>0.61508941842815767</v>
      </c>
    </row>
    <row r="773" spans="2:9">
      <c r="B773" s="44">
        <v>744</v>
      </c>
      <c r="C773" s="31">
        <f t="shared" si="48"/>
        <v>0.16021320005734563</v>
      </c>
      <c r="D773" s="31">
        <f t="shared" si="49"/>
        <v>0.66449498042296062</v>
      </c>
      <c r="E773" s="31">
        <v>0.16014934532780001</v>
      </c>
      <c r="F773" s="31">
        <v>0.66462526889429918</v>
      </c>
      <c r="G773" s="31">
        <v>0.13237295247587577</v>
      </c>
      <c r="H773" s="31">
        <v>0.343916721651428</v>
      </c>
      <c r="I773" s="31">
        <f t="shared" si="47"/>
        <v>0.61510172625441417</v>
      </c>
    </row>
    <row r="774" spans="2:9">
      <c r="B774" s="44">
        <v>745</v>
      </c>
      <c r="C774" s="31">
        <f t="shared" si="48"/>
        <v>0.16014934532780001</v>
      </c>
      <c r="D774" s="31">
        <f t="shared" si="49"/>
        <v>0.66462526889429918</v>
      </c>
      <c r="E774" s="31">
        <v>0.16008571565288451</v>
      </c>
      <c r="F774" s="31">
        <v>0.66475509816670397</v>
      </c>
      <c r="G774" s="31">
        <v>0.1323687493933389</v>
      </c>
      <c r="H774" s="31">
        <v>0.343916721651428</v>
      </c>
      <c r="I774" s="31">
        <f t="shared" si="47"/>
        <v>0.61511394747621662</v>
      </c>
    </row>
    <row r="775" spans="2:9">
      <c r="B775" s="44">
        <v>746</v>
      </c>
      <c r="C775" s="31">
        <f t="shared" si="48"/>
        <v>0.16008571565288451</v>
      </c>
      <c r="D775" s="31">
        <f t="shared" si="49"/>
        <v>0.66475509816670397</v>
      </c>
      <c r="E775" s="31">
        <v>0.16002231023939892</v>
      </c>
      <c r="F775" s="31">
        <v>0.66488446985861172</v>
      </c>
      <c r="G775" s="31">
        <v>0.13236457588594078</v>
      </c>
      <c r="H775" s="31">
        <v>0.343916721651428</v>
      </c>
      <c r="I775" s="31">
        <f t="shared" si="47"/>
        <v>0.6151260827029601</v>
      </c>
    </row>
    <row r="776" spans="2:9">
      <c r="B776" s="44">
        <v>747</v>
      </c>
      <c r="C776" s="31">
        <f t="shared" si="48"/>
        <v>0.16002231023939892</v>
      </c>
      <c r="D776" s="31">
        <f t="shared" si="49"/>
        <v>0.66488446985861172</v>
      </c>
      <c r="E776" s="31">
        <v>0.15995912829693859</v>
      </c>
      <c r="F776" s="31">
        <v>0.66501338558275513</v>
      </c>
      <c r="G776" s="31">
        <v>0.13236043174557491</v>
      </c>
      <c r="H776" s="31">
        <v>0.343916721651428</v>
      </c>
      <c r="I776" s="31">
        <f t="shared" si="47"/>
        <v>0.61513813253975191</v>
      </c>
    </row>
    <row r="777" spans="2:9">
      <c r="B777" s="44">
        <v>748</v>
      </c>
      <c r="C777" s="31">
        <f t="shared" si="48"/>
        <v>0.15995912829693859</v>
      </c>
      <c r="D777" s="31">
        <f t="shared" si="49"/>
        <v>0.66501338558275513</v>
      </c>
      <c r="E777" s="31">
        <v>0.15989616903788467</v>
      </c>
      <c r="F777" s="31">
        <v>0.66514184694618295</v>
      </c>
      <c r="G777" s="31">
        <v>0.13235631676559911</v>
      </c>
      <c r="H777" s="31">
        <v>0.343916721651428</v>
      </c>
      <c r="I777" s="31">
        <f t="shared" si="47"/>
        <v>0.61515009758744155</v>
      </c>
    </row>
    <row r="778" spans="2:9">
      <c r="B778" s="44">
        <v>749</v>
      </c>
      <c r="C778" s="31">
        <f t="shared" si="48"/>
        <v>0.15989616903788467</v>
      </c>
      <c r="D778" s="31">
        <f t="shared" si="49"/>
        <v>0.66514184694618295</v>
      </c>
      <c r="E778" s="31">
        <v>0.15983343167739428</v>
      </c>
      <c r="F778" s="31">
        <v>0.66526985555027973</v>
      </c>
      <c r="G778" s="31">
        <v>0.13235223074082525</v>
      </c>
      <c r="H778" s="31">
        <v>0.343916721651428</v>
      </c>
      <c r="I778" s="31">
        <f t="shared" si="47"/>
        <v>0.61516197844265041</v>
      </c>
    </row>
    <row r="779" spans="2:9">
      <c r="B779" s="44">
        <v>750</v>
      </c>
      <c r="C779" s="31">
        <f t="shared" si="48"/>
        <v>0.15983343167739428</v>
      </c>
      <c r="D779" s="31">
        <f t="shared" si="49"/>
        <v>0.66526985555027973</v>
      </c>
      <c r="E779" s="31">
        <v>0.15977091543339064</v>
      </c>
      <c r="F779" s="31">
        <v>0.66539741299078614</v>
      </c>
      <c r="G779" s="31">
        <v>0.13234817346750904</v>
      </c>
      <c r="H779" s="31">
        <v>0.343916721651428</v>
      </c>
      <c r="I779" s="31">
        <f t="shared" si="47"/>
        <v>0.61517377569780196</v>
      </c>
    </row>
    <row r="780" spans="2:9">
      <c r="B780" s="44">
        <v>751</v>
      </c>
      <c r="C780" s="31">
        <f t="shared" si="48"/>
        <v>0.15977091543339064</v>
      </c>
      <c r="D780" s="31">
        <f t="shared" si="49"/>
        <v>0.66539741299078614</v>
      </c>
      <c r="E780" s="31">
        <v>0.15970861952655341</v>
      </c>
      <c r="F780" s="31">
        <v>0.66552452085781855</v>
      </c>
      <c r="G780" s="31">
        <v>0.13234414474333986</v>
      </c>
      <c r="H780" s="31">
        <v>0.343916721651428</v>
      </c>
      <c r="I780" s="31">
        <f t="shared" si="47"/>
        <v>0.61518548994115085</v>
      </c>
    </row>
    <row r="781" spans="2:9">
      <c r="B781" s="44">
        <v>752</v>
      </c>
      <c r="C781" s="31">
        <f t="shared" si="48"/>
        <v>0.15970861952655341</v>
      </c>
      <c r="D781" s="31">
        <f t="shared" si="49"/>
        <v>0.66552452085781855</v>
      </c>
      <c r="E781" s="31">
        <v>0.15964654318030896</v>
      </c>
      <c r="F781" s="31">
        <v>0.66565118073588903</v>
      </c>
      <c r="G781" s="31">
        <v>0.13234014436743055</v>
      </c>
      <c r="H781" s="31">
        <v>0.343916721651428</v>
      </c>
      <c r="I781" s="31">
        <f t="shared" si="47"/>
        <v>0.61519712175681285</v>
      </c>
    </row>
    <row r="782" spans="2:9">
      <c r="B782" s="44">
        <v>753</v>
      </c>
      <c r="C782" s="31">
        <f t="shared" si="48"/>
        <v>0.15964654318030896</v>
      </c>
      <c r="D782" s="31">
        <f t="shared" si="49"/>
        <v>0.66565118073588903</v>
      </c>
      <c r="E782" s="31">
        <v>0.1595846856208207</v>
      </c>
      <c r="F782" s="31">
        <v>0.66577739420392512</v>
      </c>
      <c r="G782" s="31">
        <v>0.13233617214030768</v>
      </c>
      <c r="H782" s="31">
        <v>0.343916721651428</v>
      </c>
      <c r="I782" s="31">
        <f t="shared" si="47"/>
        <v>0.61520867172479288</v>
      </c>
    </row>
    <row r="783" spans="2:9">
      <c r="B783" s="44">
        <v>754</v>
      </c>
      <c r="C783" s="31">
        <f t="shared" si="48"/>
        <v>0.1595846856208207</v>
      </c>
      <c r="D783" s="31">
        <f t="shared" si="49"/>
        <v>0.66577739420392512</v>
      </c>
      <c r="E783" s="31">
        <v>0.15952304607697937</v>
      </c>
      <c r="F783" s="31">
        <v>0.6659031628352895</v>
      </c>
      <c r="G783" s="31">
        <v>0.13233222786390125</v>
      </c>
      <c r="H783" s="31">
        <v>0.343916721651428</v>
      </c>
      <c r="I783" s="31">
        <f t="shared" si="47"/>
        <v>0.61522014042101525</v>
      </c>
    </row>
    <row r="784" spans="2:9">
      <c r="B784" s="44">
        <v>755</v>
      </c>
      <c r="C784" s="31">
        <f t="shared" si="48"/>
        <v>0.15952304607697937</v>
      </c>
      <c r="D784" s="31">
        <f t="shared" si="49"/>
        <v>0.6659031628352895</v>
      </c>
      <c r="E784" s="31">
        <v>0.15946162378039347</v>
      </c>
      <c r="F784" s="31">
        <v>0.66602848819779947</v>
      </c>
      <c r="G784" s="31">
        <v>0.13232831134153511</v>
      </c>
      <c r="H784" s="31">
        <v>0.343916721651428</v>
      </c>
      <c r="I784" s="31">
        <f t="shared" si="47"/>
        <v>0.61523152841735151</v>
      </c>
    </row>
    <row r="785" spans="2:9">
      <c r="B785" s="44">
        <v>756</v>
      </c>
      <c r="C785" s="31">
        <f t="shared" si="48"/>
        <v>0.15946162378039347</v>
      </c>
      <c r="D785" s="31">
        <f t="shared" si="49"/>
        <v>0.66602848819779947</v>
      </c>
      <c r="E785" s="31">
        <v>0.15940041796537968</v>
      </c>
      <c r="F785" s="31">
        <v>0.66615337185374668</v>
      </c>
      <c r="G785" s="31">
        <v>0.13232442237791692</v>
      </c>
      <c r="H785" s="31">
        <v>0.343916721651428</v>
      </c>
      <c r="I785" s="31">
        <f t="shared" si="47"/>
        <v>0.61524283628164933</v>
      </c>
    </row>
    <row r="786" spans="2:9">
      <c r="B786" s="44">
        <v>757</v>
      </c>
      <c r="C786" s="31">
        <f t="shared" si="48"/>
        <v>0.15940041796537968</v>
      </c>
      <c r="D786" s="31">
        <f t="shared" si="49"/>
        <v>0.66615337185374668</v>
      </c>
      <c r="E786" s="31">
        <v>0.15933942786895336</v>
      </c>
      <c r="F786" s="31">
        <v>0.66627781535991648</v>
      </c>
      <c r="G786" s="31">
        <v>0.13232056077912857</v>
      </c>
      <c r="H786" s="31">
        <v>0.343916721651428</v>
      </c>
      <c r="I786" s="31">
        <f t="shared" si="47"/>
        <v>0.61525406457776066</v>
      </c>
    </row>
    <row r="787" spans="2:9">
      <c r="B787" s="44">
        <v>758</v>
      </c>
      <c r="C787" s="31">
        <f t="shared" si="48"/>
        <v>0.15933942786895336</v>
      </c>
      <c r="D787" s="31">
        <f t="shared" si="49"/>
        <v>0.66627781535991648</v>
      </c>
      <c r="E787" s="31">
        <v>0.15927865273081893</v>
      </c>
      <c r="F787" s="31">
        <v>0.6664018202676073</v>
      </c>
      <c r="G787" s="31">
        <v>0.13231672635261657</v>
      </c>
      <c r="H787" s="31">
        <v>0.343916721651428</v>
      </c>
      <c r="I787" s="31">
        <f t="shared" si="47"/>
        <v>0.61526521386556965</v>
      </c>
    </row>
    <row r="788" spans="2:9">
      <c r="B788" s="44">
        <v>759</v>
      </c>
      <c r="C788" s="31">
        <f t="shared" si="48"/>
        <v>0.15927865273081893</v>
      </c>
      <c r="D788" s="31">
        <f t="shared" si="49"/>
        <v>0.6664018202676073</v>
      </c>
      <c r="E788" s="31">
        <v>0.15921809179336047</v>
      </c>
      <c r="F788" s="31">
        <v>0.66652538812265016</v>
      </c>
      <c r="G788" s="31">
        <v>0.13231291890718211</v>
      </c>
      <c r="H788" s="31">
        <v>0.343916721651428</v>
      </c>
      <c r="I788" s="31">
        <f t="shared" si="47"/>
        <v>0.61527628470102125</v>
      </c>
    </row>
    <row r="789" spans="2:9">
      <c r="B789" s="44">
        <v>760</v>
      </c>
      <c r="C789" s="31">
        <f t="shared" si="48"/>
        <v>0.15921809179336047</v>
      </c>
      <c r="D789" s="31">
        <f t="shared" si="49"/>
        <v>0.66652538812265016</v>
      </c>
      <c r="E789" s="31">
        <v>0.15915774430163229</v>
      </c>
      <c r="F789" s="31">
        <v>0.66664852046542777</v>
      </c>
      <c r="G789" s="31">
        <v>0.13230913825297194</v>
      </c>
      <c r="H789" s="31">
        <v>0.343916721651428</v>
      </c>
      <c r="I789" s="31">
        <f t="shared" si="47"/>
        <v>0.6152872776361481</v>
      </c>
    </row>
    <row r="790" spans="2:9">
      <c r="B790" s="44">
        <v>761</v>
      </c>
      <c r="C790" s="31">
        <f t="shared" si="48"/>
        <v>0.15915774430163229</v>
      </c>
      <c r="D790" s="31">
        <f t="shared" si="49"/>
        <v>0.66664852046542777</v>
      </c>
      <c r="E790" s="31">
        <v>0.15909760950334947</v>
      </c>
      <c r="F790" s="31">
        <v>0.66677121883089374</v>
      </c>
      <c r="G790" s="31">
        <v>0.13230538420146873</v>
      </c>
      <c r="H790" s="31">
        <v>0.343916721651428</v>
      </c>
      <c r="I790" s="31">
        <f t="shared" si="47"/>
        <v>0.61529819321909851</v>
      </c>
    </row>
    <row r="791" spans="2:9">
      <c r="B791" s="44">
        <v>762</v>
      </c>
      <c r="C791" s="31">
        <f t="shared" si="48"/>
        <v>0.15909760950334947</v>
      </c>
      <c r="D791" s="31">
        <f t="shared" si="49"/>
        <v>0.66677121883089374</v>
      </c>
      <c r="E791" s="31">
        <v>0.15903768664887852</v>
      </c>
      <c r="F791" s="31">
        <v>0.66689348474859189</v>
      </c>
      <c r="G791" s="31">
        <v>0.13230165656548148</v>
      </c>
      <c r="H791" s="31">
        <v>0.343916721651428</v>
      </c>
      <c r="I791" s="31">
        <f t="shared" si="47"/>
        <v>0.61530903199416398</v>
      </c>
    </row>
    <row r="792" spans="2:9">
      <c r="B792" s="44">
        <v>763</v>
      </c>
      <c r="C792" s="31">
        <f t="shared" si="48"/>
        <v>0.15903768664887852</v>
      </c>
      <c r="D792" s="31">
        <f t="shared" si="49"/>
        <v>0.66689348474859189</v>
      </c>
      <c r="E792" s="31">
        <v>0.15897797499122798</v>
      </c>
      <c r="F792" s="31">
        <v>0.66701531974267514</v>
      </c>
      <c r="G792" s="31">
        <v>0.1322979551591365</v>
      </c>
      <c r="H792" s="31">
        <v>0.343916721651428</v>
      </c>
      <c r="I792" s="31">
        <f t="shared" si="47"/>
        <v>0.61531979450180607</v>
      </c>
    </row>
    <row r="793" spans="2:9">
      <c r="B793" s="44">
        <v>764</v>
      </c>
      <c r="C793" s="31">
        <f t="shared" si="48"/>
        <v>0.15897797499122798</v>
      </c>
      <c r="D793" s="31">
        <f t="shared" si="49"/>
        <v>0.66701531974267514</v>
      </c>
      <c r="E793" s="31">
        <v>0.15891847378603921</v>
      </c>
      <c r="F793" s="31">
        <v>0.66713672533192458</v>
      </c>
      <c r="G793" s="31">
        <v>0.13229427979786806</v>
      </c>
      <c r="H793" s="31">
        <v>0.343916721651428</v>
      </c>
      <c r="I793" s="31">
        <f t="shared" si="47"/>
        <v>0.61533048127868273</v>
      </c>
    </row>
    <row r="794" spans="2:9">
      <c r="B794" s="44">
        <v>765</v>
      </c>
      <c r="C794" s="31">
        <f t="shared" si="48"/>
        <v>0.15891847378603921</v>
      </c>
      <c r="D794" s="31">
        <f t="shared" si="49"/>
        <v>0.66713672533192458</v>
      </c>
      <c r="E794" s="31">
        <v>0.15885918229157697</v>
      </c>
      <c r="F794" s="31">
        <v>0.66725770302976839</v>
      </c>
      <c r="G794" s="31">
        <v>0.13229063029840904</v>
      </c>
      <c r="H794" s="31">
        <v>0.343916721651428</v>
      </c>
      <c r="I794" s="31">
        <f t="shared" si="47"/>
        <v>0.61534109285767624</v>
      </c>
    </row>
    <row r="795" spans="2:9">
      <c r="B795" s="44">
        <v>766</v>
      </c>
      <c r="C795" s="31">
        <f t="shared" si="48"/>
        <v>0.15885918229157697</v>
      </c>
      <c r="D795" s="31">
        <f t="shared" si="49"/>
        <v>0.66725770302976839</v>
      </c>
      <c r="E795" s="31">
        <v>0.15880009976872028</v>
      </c>
      <c r="F795" s="31">
        <v>0.66737825434430065</v>
      </c>
      <c r="G795" s="31">
        <v>0.13228700647878183</v>
      </c>
      <c r="H795" s="31">
        <v>0.343916721651428</v>
      </c>
      <c r="I795" s="31">
        <f t="shared" si="47"/>
        <v>0.61535162976791957</v>
      </c>
    </row>
    <row r="796" spans="2:9">
      <c r="B796" s="44">
        <v>767</v>
      </c>
      <c r="C796" s="31">
        <f t="shared" si="48"/>
        <v>0.15880009976872028</v>
      </c>
      <c r="D796" s="31">
        <f t="shared" si="49"/>
        <v>0.66737825434430065</v>
      </c>
      <c r="E796" s="31">
        <v>0.15874122548095318</v>
      </c>
      <c r="F796" s="31">
        <v>0.66749838077830026</v>
      </c>
      <c r="G796" s="31">
        <v>0.13228340815828943</v>
      </c>
      <c r="H796" s="31">
        <v>0.343916721651428</v>
      </c>
      <c r="I796" s="31">
        <f t="shared" si="47"/>
        <v>0.61536209253482177</v>
      </c>
    </row>
    <row r="797" spans="2:9">
      <c r="B797" s="44">
        <v>768</v>
      </c>
      <c r="C797" s="31">
        <f t="shared" si="48"/>
        <v>0.15874122548095318</v>
      </c>
      <c r="D797" s="31">
        <f t="shared" si="49"/>
        <v>0.66749838077830026</v>
      </c>
      <c r="E797" s="31">
        <v>0.15868255869435557</v>
      </c>
      <c r="F797" s="31">
        <v>0.66761808382924948</v>
      </c>
      <c r="G797" s="31">
        <v>0.13227983515750624</v>
      </c>
      <c r="H797" s="31">
        <v>0.343916721651428</v>
      </c>
      <c r="I797" s="31">
        <f t="shared" si="47"/>
        <v>0.61537248168009517</v>
      </c>
    </row>
    <row r="798" spans="2:9">
      <c r="B798" s="44">
        <v>769</v>
      </c>
      <c r="C798" s="31">
        <f t="shared" si="48"/>
        <v>0.15868255869435557</v>
      </c>
      <c r="D798" s="31">
        <f t="shared" si="49"/>
        <v>0.66761808382924948</v>
      </c>
      <c r="E798" s="31">
        <v>0.158624098677594</v>
      </c>
      <c r="F798" s="31">
        <v>0.66773736498935299</v>
      </c>
      <c r="G798" s="31">
        <v>0.13227628729826935</v>
      </c>
      <c r="H798" s="31">
        <v>0.343916721651428</v>
      </c>
      <c r="I798" s="31">
        <f t="shared" ref="I798:I861" si="50">IFERROR((H798-G798)/H798,"")</f>
        <v>0.61538279772178062</v>
      </c>
    </row>
    <row r="799" spans="2:9">
      <c r="B799" s="44">
        <v>770</v>
      </c>
      <c r="C799" s="31">
        <f t="shared" si="48"/>
        <v>0.158624098677594</v>
      </c>
      <c r="D799" s="31">
        <f t="shared" si="49"/>
        <v>0.66773736498935299</v>
      </c>
      <c r="E799" s="31">
        <v>0.15856584470191259</v>
      </c>
      <c r="F799" s="31">
        <v>0.66785622574555592</v>
      </c>
      <c r="G799" s="31">
        <v>0.13227276440366925</v>
      </c>
      <c r="H799" s="31">
        <v>0.343916721651428</v>
      </c>
      <c r="I799" s="31">
        <f t="shared" si="50"/>
        <v>0.61539304117427451</v>
      </c>
    </row>
    <row r="800" spans="2:9">
      <c r="B800" s="44">
        <v>771</v>
      </c>
      <c r="C800" s="31">
        <f t="shared" si="48"/>
        <v>0.15856584470191259</v>
      </c>
      <c r="D800" s="31">
        <f t="shared" si="49"/>
        <v>0.66785622574555592</v>
      </c>
      <c r="E800" s="31">
        <v>0.15850779604112397</v>
      </c>
      <c r="F800" s="31">
        <v>0.66797466757956292</v>
      </c>
      <c r="G800" s="31">
        <v>0.13226926629804148</v>
      </c>
      <c r="H800" s="31">
        <v>0.343916721651428</v>
      </c>
      <c r="I800" s="31">
        <f t="shared" si="50"/>
        <v>0.61540321254835306</v>
      </c>
    </row>
    <row r="801" spans="2:9">
      <c r="B801" s="44">
        <v>772</v>
      </c>
      <c r="C801" s="31">
        <f t="shared" si="48"/>
        <v>0.15850779604112397</v>
      </c>
      <c r="D801" s="31">
        <f t="shared" si="49"/>
        <v>0.66797466757956292</v>
      </c>
      <c r="E801" s="31">
        <v>0.15844995197160017</v>
      </c>
      <c r="F801" s="31">
        <v>0.66809269196785626</v>
      </c>
      <c r="G801" s="31">
        <v>0.13226579280695747</v>
      </c>
      <c r="H801" s="31">
        <v>0.343916721651428</v>
      </c>
      <c r="I801" s="31">
        <f t="shared" si="50"/>
        <v>0.61541331235119878</v>
      </c>
    </row>
    <row r="802" spans="2:9">
      <c r="B802" s="44">
        <v>773</v>
      </c>
      <c r="C802" s="31">
        <f t="shared" si="48"/>
        <v>0.15844995197160017</v>
      </c>
      <c r="D802" s="31">
        <f t="shared" si="49"/>
        <v>0.66809269196785626</v>
      </c>
      <c r="E802" s="31">
        <v>0.15839231177226365</v>
      </c>
      <c r="F802" s="31">
        <v>0.66821030038171447</v>
      </c>
      <c r="G802" s="31">
        <v>0.13226234375721621</v>
      </c>
      <c r="H802" s="31">
        <v>0.343916721651428</v>
      </c>
      <c r="I802" s="31">
        <f t="shared" si="50"/>
        <v>0.61542334108642482</v>
      </c>
    </row>
    <row r="803" spans="2:9">
      <c r="B803" s="44">
        <v>774</v>
      </c>
      <c r="C803" s="31">
        <f t="shared" si="48"/>
        <v>0.15839231177226365</v>
      </c>
      <c r="D803" s="31">
        <f t="shared" si="49"/>
        <v>0.66821030038171447</v>
      </c>
      <c r="E803" s="31">
        <v>0.1583348747245783</v>
      </c>
      <c r="F803" s="31">
        <v>0.66832749428723059</v>
      </c>
      <c r="G803" s="31">
        <v>0.13225891897683528</v>
      </c>
      <c r="H803" s="31">
        <v>0.343916721651428</v>
      </c>
      <c r="I803" s="31">
        <f t="shared" si="50"/>
        <v>0.61543329925410117</v>
      </c>
    </row>
    <row r="804" spans="2:9">
      <c r="B804" s="44">
        <v>775</v>
      </c>
      <c r="C804" s="31">
        <f t="shared" si="48"/>
        <v>0.1583348747245783</v>
      </c>
      <c r="D804" s="31">
        <f t="shared" si="49"/>
        <v>0.66832749428723059</v>
      </c>
      <c r="E804" s="31">
        <v>0.15827764011254045</v>
      </c>
      <c r="F804" s="31">
        <v>0.66844427514533034</v>
      </c>
      <c r="G804" s="31">
        <v>0.13225551829504251</v>
      </c>
      <c r="H804" s="31">
        <v>0.343916721651428</v>
      </c>
      <c r="I804" s="31">
        <f t="shared" si="50"/>
        <v>0.61544318735077896</v>
      </c>
    </row>
    <row r="805" spans="2:9">
      <c r="B805" s="44">
        <v>776</v>
      </c>
      <c r="C805" s="31">
        <f t="shared" si="48"/>
        <v>0.15827764011254045</v>
      </c>
      <c r="D805" s="31">
        <f t="shared" si="49"/>
        <v>0.66844427514533034</v>
      </c>
      <c r="E805" s="31">
        <v>0.15822060722267001</v>
      </c>
      <c r="F805" s="31">
        <v>0.66856064441179064</v>
      </c>
      <c r="G805" s="31">
        <v>0.13225214154226725</v>
      </c>
      <c r="H805" s="31">
        <v>0.343916721651428</v>
      </c>
      <c r="I805" s="31">
        <f t="shared" si="50"/>
        <v>0.61545300586951524</v>
      </c>
    </row>
    <row r="806" spans="2:9">
      <c r="B806" s="44">
        <v>777</v>
      </c>
      <c r="C806" s="31">
        <f t="shared" si="48"/>
        <v>0.15822060722267001</v>
      </c>
      <c r="D806" s="31">
        <f t="shared" si="49"/>
        <v>0.66856064441179064</v>
      </c>
      <c r="E806" s="31">
        <v>0.1581637753440015</v>
      </c>
      <c r="F806" s="31">
        <v>0.66867660353725733</v>
      </c>
      <c r="G806" s="31">
        <v>0.13224878855013214</v>
      </c>
      <c r="H806" s="31">
        <v>0.343916721651428</v>
      </c>
      <c r="I806" s="31">
        <f t="shared" si="50"/>
        <v>0.61546275529989769</v>
      </c>
    </row>
    <row r="807" spans="2:9">
      <c r="B807" s="44">
        <v>778</v>
      </c>
      <c r="C807" s="31">
        <f t="shared" si="48"/>
        <v>0.1581637753440015</v>
      </c>
      <c r="D807" s="31">
        <f t="shared" si="49"/>
        <v>0.66867660353725733</v>
      </c>
      <c r="E807" s="31">
        <v>0.15810714376807522</v>
      </c>
      <c r="F807" s="31">
        <v>0.66879215396726355</v>
      </c>
      <c r="G807" s="31">
        <v>0.1322454591514447</v>
      </c>
      <c r="H807" s="31">
        <v>0.343916721651428</v>
      </c>
      <c r="I807" s="31">
        <f t="shared" si="50"/>
        <v>0.61547243612806868</v>
      </c>
    </row>
    <row r="808" spans="2:9">
      <c r="B808" s="44">
        <v>779</v>
      </c>
      <c r="C808" s="31">
        <f t="shared" si="48"/>
        <v>0.15810714376807522</v>
      </c>
      <c r="D808" s="31">
        <f t="shared" si="49"/>
        <v>0.66879215396726355</v>
      </c>
      <c r="E808" s="31">
        <v>0.15805071178892846</v>
      </c>
      <c r="F808" s="31">
        <v>0.66890729714224784</v>
      </c>
      <c r="G808" s="31">
        <v>0.13224215318018873</v>
      </c>
      <c r="H808" s="31">
        <v>0.343916721651428</v>
      </c>
      <c r="I808" s="31">
        <f t="shared" si="50"/>
        <v>0.61548204883675028</v>
      </c>
    </row>
    <row r="809" spans="2:9">
      <c r="B809" s="44">
        <v>780</v>
      </c>
      <c r="C809" s="31">
        <f t="shared" si="48"/>
        <v>0.15805071178892846</v>
      </c>
      <c r="D809" s="31">
        <f t="shared" si="49"/>
        <v>0.66890729714224784</v>
      </c>
      <c r="E809" s="31">
        <v>0.15799447870308661</v>
      </c>
      <c r="F809" s="31">
        <v>0.66902203449757169</v>
      </c>
      <c r="G809" s="31">
        <v>0.13223887047151625</v>
      </c>
      <c r="H809" s="31">
        <v>0.343916721651428</v>
      </c>
      <c r="I809" s="31">
        <f t="shared" si="50"/>
        <v>0.61549159390526786</v>
      </c>
    </row>
    <row r="810" spans="2:9">
      <c r="B810" s="44">
        <v>781</v>
      </c>
      <c r="C810" s="31">
        <f t="shared" si="48"/>
        <v>0.15799447870308661</v>
      </c>
      <c r="D810" s="31">
        <f t="shared" si="49"/>
        <v>0.66902203449757169</v>
      </c>
      <c r="E810" s="31">
        <v>0.15793844380955446</v>
      </c>
      <c r="F810" s="31">
        <v>0.66913636746353788</v>
      </c>
      <c r="G810" s="31">
        <v>0.13223561086173927</v>
      </c>
      <c r="H810" s="31">
        <v>0.343916721651428</v>
      </c>
      <c r="I810" s="31">
        <f t="shared" si="50"/>
        <v>0.61550107180957359</v>
      </c>
    </row>
    <row r="811" spans="2:9">
      <c r="B811" s="44">
        <v>782</v>
      </c>
      <c r="C811" s="31">
        <f t="shared" si="48"/>
        <v>0.15793844380955446</v>
      </c>
      <c r="D811" s="31">
        <f t="shared" si="49"/>
        <v>0.66913636746353788</v>
      </c>
      <c r="E811" s="31">
        <v>0.15788260640980747</v>
      </c>
      <c r="F811" s="31">
        <v>0.66925029746540809</v>
      </c>
      <c r="G811" s="31">
        <v>0.13223237418832168</v>
      </c>
      <c r="H811" s="31">
        <v>0.343916721651428</v>
      </c>
      <c r="I811" s="31">
        <f t="shared" si="50"/>
        <v>0.61551048302227085</v>
      </c>
    </row>
    <row r="812" spans="2:9">
      <c r="B812" s="44">
        <v>783</v>
      </c>
      <c r="C812" s="31">
        <f t="shared" si="48"/>
        <v>0.15788260640980747</v>
      </c>
      <c r="D812" s="31">
        <f t="shared" si="49"/>
        <v>0.66925029746540809</v>
      </c>
      <c r="E812" s="31">
        <v>0.15782696580778302</v>
      </c>
      <c r="F812" s="31">
        <v>0.6693638259234207</v>
      </c>
      <c r="G812" s="31">
        <v>0.13222916028987092</v>
      </c>
      <c r="H812" s="31">
        <v>0.343916721651428</v>
      </c>
      <c r="I812" s="31">
        <f t="shared" si="50"/>
        <v>0.61551982801263749</v>
      </c>
    </row>
    <row r="813" spans="2:9">
      <c r="B813" s="44">
        <v>784</v>
      </c>
      <c r="C813" s="31">
        <f t="shared" si="48"/>
        <v>0.15782696580778302</v>
      </c>
      <c r="D813" s="31">
        <f t="shared" si="49"/>
        <v>0.6693638259234207</v>
      </c>
      <c r="E813" s="31">
        <v>0.15777152130987174</v>
      </c>
      <c r="F813" s="31">
        <v>0.6694769542528084</v>
      </c>
      <c r="G813" s="31">
        <v>0.1322259690061301</v>
      </c>
      <c r="H813" s="31">
        <v>0.343916721651428</v>
      </c>
      <c r="I813" s="31">
        <f t="shared" si="50"/>
        <v>0.61552910724664944</v>
      </c>
    </row>
    <row r="814" spans="2:9">
      <c r="B814" s="44">
        <v>785</v>
      </c>
      <c r="C814" s="31">
        <f t="shared" si="48"/>
        <v>0.15777152130987174</v>
      </c>
      <c r="D814" s="31">
        <f t="shared" si="49"/>
        <v>0.6694769542528084</v>
      </c>
      <c r="E814" s="31">
        <v>0.15771627222490883</v>
      </c>
      <c r="F814" s="31">
        <v>0.66958968386381601</v>
      </c>
      <c r="G814" s="31">
        <v>0.13222280017797011</v>
      </c>
      <c r="H814" s="31">
        <v>0.343916721651428</v>
      </c>
      <c r="I814" s="31">
        <f t="shared" si="50"/>
        <v>0.61553832118700325</v>
      </c>
    </row>
    <row r="815" spans="2:9">
      <c r="B815" s="44">
        <v>786</v>
      </c>
      <c r="C815" s="31">
        <f t="shared" si="48"/>
        <v>0.15771627222490883</v>
      </c>
      <c r="D815" s="31">
        <f t="shared" si="49"/>
        <v>0.66958968386381601</v>
      </c>
      <c r="E815" s="31">
        <v>0.15766121786416556</v>
      </c>
      <c r="F815" s="31">
        <v>0.66970201616171787</v>
      </c>
      <c r="G815" s="31">
        <v>0.13221965364738136</v>
      </c>
      <c r="H815" s="31">
        <v>0.343916721651428</v>
      </c>
      <c r="I815" s="31">
        <f t="shared" si="50"/>
        <v>0.6155474702931405</v>
      </c>
    </row>
    <row r="816" spans="2:9">
      <c r="B816" s="44">
        <v>787</v>
      </c>
      <c r="C816" s="31">
        <f t="shared" si="48"/>
        <v>0.15766121786416556</v>
      </c>
      <c r="D816" s="31">
        <f t="shared" si="49"/>
        <v>0.66970201616171787</v>
      </c>
      <c r="E816" s="31">
        <v>0.15760635754134059</v>
      </c>
      <c r="F816" s="31">
        <v>0.66981395254683562</v>
      </c>
      <c r="G816" s="31">
        <v>0.13221652925746624</v>
      </c>
      <c r="H816" s="31">
        <v>0.343916721651428</v>
      </c>
      <c r="I816" s="31">
        <f t="shared" si="50"/>
        <v>0.61555655502126916</v>
      </c>
    </row>
    <row r="817" spans="2:9">
      <c r="B817" s="44">
        <v>788</v>
      </c>
      <c r="C817" s="31">
        <f t="shared" si="48"/>
        <v>0.15760635754134059</v>
      </c>
      <c r="D817" s="31">
        <f t="shared" si="49"/>
        <v>0.66981395254683562</v>
      </c>
      <c r="E817" s="31">
        <v>0.15755169057255142</v>
      </c>
      <c r="F817" s="31">
        <v>0.6699254944145554</v>
      </c>
      <c r="G817" s="31">
        <v>0.13221342685243112</v>
      </c>
      <c r="H817" s="31">
        <v>0.343916721651428</v>
      </c>
      <c r="I817" s="31">
        <f t="shared" si="50"/>
        <v>0.61556557582438753</v>
      </c>
    </row>
    <row r="818" spans="2:9">
      <c r="B818" s="44">
        <v>789</v>
      </c>
      <c r="C818" s="31">
        <f t="shared" si="48"/>
        <v>0.15755169057255142</v>
      </c>
      <c r="D818" s="31">
        <f t="shared" si="49"/>
        <v>0.6699254944145554</v>
      </c>
      <c r="E818" s="31">
        <v>0.15749721627632585</v>
      </c>
      <c r="F818" s="31">
        <v>0.67003664315534528</v>
      </c>
      <c r="G818" s="31">
        <v>0.13221034627757861</v>
      </c>
      <c r="H818" s="31">
        <v>0.343916721651428</v>
      </c>
      <c r="I818" s="31">
        <f t="shared" si="50"/>
        <v>0.61557453315230615</v>
      </c>
    </row>
    <row r="819" spans="2:9">
      <c r="B819" s="44">
        <v>790</v>
      </c>
      <c r="C819" s="31">
        <f t="shared" si="48"/>
        <v>0.15749721627632585</v>
      </c>
      <c r="D819" s="31">
        <f t="shared" si="49"/>
        <v>0.67003664315534528</v>
      </c>
      <c r="E819" s="31">
        <v>0.15744293397359357</v>
      </c>
      <c r="F819" s="31">
        <v>0.67014740015477281</v>
      </c>
      <c r="G819" s="31">
        <v>0.13220728737929985</v>
      </c>
      <c r="H819" s="31">
        <v>0.343916721651428</v>
      </c>
      <c r="I819" s="31">
        <f t="shared" si="50"/>
        <v>0.61558342745167038</v>
      </c>
    </row>
    <row r="820" spans="2:9">
      <c r="B820" s="44">
        <v>791</v>
      </c>
      <c r="C820" s="31">
        <f t="shared" si="48"/>
        <v>0.15744293397359357</v>
      </c>
      <c r="D820" s="31">
        <f t="shared" si="49"/>
        <v>0.67014740015477281</v>
      </c>
      <c r="E820" s="31">
        <v>0.15738884298767761</v>
      </c>
      <c r="F820" s="31">
        <v>0.670257766793522</v>
      </c>
      <c r="G820" s="31">
        <v>0.13220425000506694</v>
      </c>
      <c r="H820" s="31">
        <v>0.343916721651428</v>
      </c>
      <c r="I820" s="31">
        <f t="shared" si="50"/>
        <v>0.61559225916598292</v>
      </c>
    </row>
    <row r="821" spans="2:9">
      <c r="B821" s="44">
        <v>792</v>
      </c>
      <c r="C821" s="31">
        <f t="shared" si="48"/>
        <v>0.15738884298767761</v>
      </c>
      <c r="D821" s="31">
        <f t="shared" si="49"/>
        <v>0.670257766793522</v>
      </c>
      <c r="E821" s="31">
        <v>0.15733494264428594</v>
      </c>
      <c r="F821" s="31">
        <v>0.67036774444741076</v>
      </c>
      <c r="G821" s="31">
        <v>0.13220123400342504</v>
      </c>
      <c r="H821" s="31">
        <v>0.343916721651428</v>
      </c>
      <c r="I821" s="31">
        <f t="shared" si="50"/>
        <v>0.61560102873562583</v>
      </c>
    </row>
    <row r="822" spans="2:9">
      <c r="B822" s="44">
        <v>793</v>
      </c>
      <c r="C822" s="31">
        <f t="shared" si="48"/>
        <v>0.15733494264428594</v>
      </c>
      <c r="D822" s="31">
        <f t="shared" si="49"/>
        <v>0.67036774444741076</v>
      </c>
      <c r="E822" s="31">
        <v>0.15728123227150306</v>
      </c>
      <c r="F822" s="31">
        <v>0.67047733448740787</v>
      </c>
      <c r="G822" s="31">
        <v>0.13219823922398527</v>
      </c>
      <c r="H822" s="31">
        <v>0.343916721651428</v>
      </c>
      <c r="I822" s="31">
        <f t="shared" si="50"/>
        <v>0.6156097365978821</v>
      </c>
    </row>
    <row r="823" spans="2:9">
      <c r="B823" s="44">
        <v>794</v>
      </c>
      <c r="C823" s="31">
        <f t="shared" si="48"/>
        <v>0.15728123227150306</v>
      </c>
      <c r="D823" s="31">
        <f t="shared" si="49"/>
        <v>0.67047733448740787</v>
      </c>
      <c r="E823" s="31">
        <v>0.1572277111997816</v>
      </c>
      <c r="F823" s="31">
        <v>0.6705865382796502</v>
      </c>
      <c r="G823" s="31">
        <v>0.13219526551741681</v>
      </c>
      <c r="H823" s="31">
        <v>0.343916721651428</v>
      </c>
      <c r="I823" s="31">
        <f t="shared" si="50"/>
        <v>0.61561838318695805</v>
      </c>
    </row>
    <row r="824" spans="2:9">
      <c r="B824" s="44">
        <v>795</v>
      </c>
      <c r="C824" s="31">
        <f t="shared" si="48"/>
        <v>0.1572277111997816</v>
      </c>
      <c r="D824" s="31">
        <f t="shared" si="49"/>
        <v>0.6705865382796502</v>
      </c>
      <c r="E824" s="31">
        <v>0.15717437876193405</v>
      </c>
      <c r="F824" s="31">
        <v>0.67069535718545981</v>
      </c>
      <c r="G824" s="31">
        <v>0.13219231273543966</v>
      </c>
      <c r="H824" s="31">
        <v>0.343916721651428</v>
      </c>
      <c r="I824" s="31">
        <f t="shared" si="50"/>
        <v>0.61562696893400448</v>
      </c>
    </row>
    <row r="825" spans="2:9">
      <c r="B825" s="44">
        <v>796</v>
      </c>
      <c r="C825" s="31">
        <f t="shared" ref="C825:C888" si="51">E824</f>
        <v>0.15717437876193405</v>
      </c>
      <c r="D825" s="31">
        <f t="shared" ref="D825:D888" si="52">F824</f>
        <v>0.67069535718545981</v>
      </c>
      <c r="E825" s="31">
        <v>0.1571212342931243</v>
      </c>
      <c r="F825" s="31">
        <v>0.67080379256136058</v>
      </c>
      <c r="G825" s="31">
        <v>0.13218938073081721</v>
      </c>
      <c r="H825" s="31">
        <v>0.343916721651428</v>
      </c>
      <c r="I825" s="31">
        <f t="shared" si="50"/>
        <v>0.61563549426713859</v>
      </c>
    </row>
    <row r="826" spans="2:9">
      <c r="B826" s="44">
        <v>797</v>
      </c>
      <c r="C826" s="31">
        <f t="shared" si="51"/>
        <v>0.1571212342931243</v>
      </c>
      <c r="D826" s="31">
        <f t="shared" si="52"/>
        <v>0.67080379256136058</v>
      </c>
      <c r="E826" s="31">
        <v>0.15706827713085952</v>
      </c>
      <c r="F826" s="31">
        <v>0.67091184575909557</v>
      </c>
      <c r="G826" s="31">
        <v>0.13218646935734882</v>
      </c>
      <c r="H826" s="31">
        <v>0.343916721651428</v>
      </c>
      <c r="I826" s="31">
        <f t="shared" si="50"/>
        <v>0.61564395961146501</v>
      </c>
    </row>
    <row r="827" spans="2:9">
      <c r="B827" s="44">
        <v>798</v>
      </c>
      <c r="C827" s="31">
        <f t="shared" si="51"/>
        <v>0.15706827713085952</v>
      </c>
      <c r="D827" s="31">
        <f t="shared" si="52"/>
        <v>0.67091184575909557</v>
      </c>
      <c r="E827" s="31">
        <v>0.15701550661498181</v>
      </c>
      <c r="F827" s="31">
        <v>0.67101951812564353</v>
      </c>
      <c r="G827" s="31">
        <v>0.1321835784698627</v>
      </c>
      <c r="H827" s="31">
        <v>0.343916721651428</v>
      </c>
      <c r="I827" s="31">
        <f t="shared" si="50"/>
        <v>0.61565236538909696</v>
      </c>
    </row>
    <row r="828" spans="2:9">
      <c r="B828" s="44">
        <v>799</v>
      </c>
      <c r="C828" s="31">
        <f t="shared" si="51"/>
        <v>0.15701550661498181</v>
      </c>
      <c r="D828" s="31">
        <f t="shared" si="52"/>
        <v>0.67101951812564353</v>
      </c>
      <c r="E828" s="31">
        <v>0.15696292208765994</v>
      </c>
      <c r="F828" s="31">
        <v>0.67112681100323579</v>
      </c>
      <c r="G828" s="31">
        <v>0.13218070792420852</v>
      </c>
      <c r="H828" s="31">
        <v>0.343916721651428</v>
      </c>
      <c r="I828" s="31">
        <f t="shared" si="50"/>
        <v>0.6156607120191776</v>
      </c>
    </row>
    <row r="829" spans="2:9">
      <c r="B829" s="44">
        <v>800</v>
      </c>
      <c r="C829" s="31">
        <f t="shared" si="51"/>
        <v>0.15696292208765994</v>
      </c>
      <c r="D829" s="31">
        <f t="shared" si="52"/>
        <v>0.67112681100323579</v>
      </c>
      <c r="E829" s="31">
        <v>0.15691052289338123</v>
      </c>
      <c r="F829" s="31">
        <v>0.67123372572937312</v>
      </c>
      <c r="G829" s="31">
        <v>0.13217785757725015</v>
      </c>
      <c r="H829" s="31">
        <v>0.343916721651428</v>
      </c>
      <c r="I829" s="31">
        <f t="shared" si="50"/>
        <v>0.61566899991790114</v>
      </c>
    </row>
    <row r="830" spans="2:9">
      <c r="B830" s="44">
        <v>801</v>
      </c>
      <c r="C830" s="31">
        <f t="shared" si="51"/>
        <v>0.15691052289338123</v>
      </c>
      <c r="D830" s="31">
        <f t="shared" si="52"/>
        <v>0.67123372572937312</v>
      </c>
      <c r="E830" s="31">
        <v>0.15685830837894332</v>
      </c>
      <c r="F830" s="31">
        <v>0.67134026363684229</v>
      </c>
      <c r="G830" s="31">
        <v>0.13217502728685893</v>
      </c>
      <c r="H830" s="31">
        <v>0.343916721651428</v>
      </c>
      <c r="I830" s="31">
        <f t="shared" si="50"/>
        <v>0.61567722949853221</v>
      </c>
    </row>
    <row r="831" spans="2:9">
      <c r="B831" s="44">
        <v>802</v>
      </c>
      <c r="C831" s="31">
        <f t="shared" si="51"/>
        <v>0.15685830837894332</v>
      </c>
      <c r="D831" s="31">
        <f t="shared" si="52"/>
        <v>0.67134026363684229</v>
      </c>
      <c r="E831" s="31">
        <v>0.15680627789344609</v>
      </c>
      <c r="F831" s="31">
        <v>0.67144642605373261</v>
      </c>
      <c r="G831" s="31">
        <v>0.13217221691190595</v>
      </c>
      <c r="H831" s="31">
        <v>0.343916721651428</v>
      </c>
      <c r="I831" s="31">
        <f t="shared" si="50"/>
        <v>0.61568540117142878</v>
      </c>
    </row>
    <row r="832" spans="2:9">
      <c r="B832" s="44">
        <v>803</v>
      </c>
      <c r="C832" s="31">
        <f t="shared" si="51"/>
        <v>0.15680627789344609</v>
      </c>
      <c r="D832" s="31">
        <f t="shared" si="52"/>
        <v>0.67144642605373261</v>
      </c>
      <c r="E832" s="31">
        <v>0.15675443078828341</v>
      </c>
      <c r="F832" s="31">
        <v>0.67155221430345258</v>
      </c>
      <c r="G832" s="31">
        <v>0.13216942631225567</v>
      </c>
      <c r="H832" s="31">
        <v>0.343916721651428</v>
      </c>
      <c r="I832" s="31">
        <f t="shared" si="50"/>
        <v>0.61569351534406014</v>
      </c>
    </row>
    <row r="833" spans="2:9">
      <c r="B833" s="44">
        <v>804</v>
      </c>
      <c r="C833" s="31">
        <f t="shared" si="51"/>
        <v>0.15675443078828341</v>
      </c>
      <c r="D833" s="31">
        <f t="shared" si="52"/>
        <v>0.67155221430345258</v>
      </c>
      <c r="E833" s="31">
        <v>0.15670276641713526</v>
      </c>
      <c r="F833" s="31">
        <v>0.67165762970474641</v>
      </c>
      <c r="G833" s="31">
        <v>0.13216665534875835</v>
      </c>
      <c r="H833" s="31">
        <v>0.343916721651428</v>
      </c>
      <c r="I833" s="31">
        <f t="shared" si="50"/>
        <v>0.61570157242102919</v>
      </c>
    </row>
    <row r="834" spans="2:9">
      <c r="B834" s="44">
        <v>805</v>
      </c>
      <c r="C834" s="31">
        <f t="shared" si="51"/>
        <v>0.15670276641713526</v>
      </c>
      <c r="D834" s="31">
        <f t="shared" si="52"/>
        <v>0.67165762970474641</v>
      </c>
      <c r="E834" s="31">
        <v>0.1566512841359595</v>
      </c>
      <c r="F834" s="31">
        <v>0.67176267357171049</v>
      </c>
      <c r="G834" s="31">
        <v>0.13216390388324356</v>
      </c>
      <c r="H834" s="31">
        <v>0.343916721651428</v>
      </c>
      <c r="I834" s="31">
        <f t="shared" si="50"/>
        <v>0.61570957280409166</v>
      </c>
    </row>
    <row r="835" spans="2:9">
      <c r="B835" s="44">
        <v>806</v>
      </c>
      <c r="C835" s="31">
        <f t="shared" si="51"/>
        <v>0.1566512841359595</v>
      </c>
      <c r="D835" s="31">
        <f t="shared" si="52"/>
        <v>0.67176267357171049</v>
      </c>
      <c r="E835" s="31">
        <v>0.15659998330298389</v>
      </c>
      <c r="F835" s="31">
        <v>0.67186734721380947</v>
      </c>
      <c r="G835" s="31">
        <v>0.13216117177851308</v>
      </c>
      <c r="H835" s="31">
        <v>0.343916721651428</v>
      </c>
      <c r="I835" s="31">
        <f t="shared" si="50"/>
        <v>0.61571751689217602</v>
      </c>
    </row>
    <row r="836" spans="2:9">
      <c r="B836" s="44">
        <v>807</v>
      </c>
      <c r="C836" s="31">
        <f t="shared" si="51"/>
        <v>0.15659998330298389</v>
      </c>
      <c r="D836" s="31">
        <f t="shared" si="52"/>
        <v>0.67186734721380947</v>
      </c>
      <c r="E836" s="31">
        <v>0.15654886327869813</v>
      </c>
      <c r="F836" s="31">
        <v>0.67197165193589314</v>
      </c>
      <c r="G836" s="31">
        <v>0.13215845889833402</v>
      </c>
      <c r="H836" s="31">
        <v>0.343916721651428</v>
      </c>
      <c r="I836" s="31">
        <f t="shared" si="50"/>
        <v>0.61572540508140405</v>
      </c>
    </row>
    <row r="837" spans="2:9">
      <c r="B837" s="44">
        <v>808</v>
      </c>
      <c r="C837" s="31">
        <f t="shared" si="51"/>
        <v>0.15654886327869813</v>
      </c>
      <c r="D837" s="31">
        <f t="shared" si="52"/>
        <v>0.67197165193589314</v>
      </c>
      <c r="E837" s="31">
        <v>0.15649792342584587</v>
      </c>
      <c r="F837" s="31">
        <v>0.67207558903821207</v>
      </c>
      <c r="G837" s="31">
        <v>0.13215576510743221</v>
      </c>
      <c r="H837" s="31">
        <v>0.343916721651428</v>
      </c>
      <c r="I837" s="31">
        <f t="shared" si="50"/>
        <v>0.6157332377651098</v>
      </c>
    </row>
    <row r="838" spans="2:9">
      <c r="B838" s="44">
        <v>809</v>
      </c>
      <c r="C838" s="31">
        <f t="shared" si="51"/>
        <v>0.15649792342584587</v>
      </c>
      <c r="D838" s="31">
        <f t="shared" si="52"/>
        <v>0.67207558903821207</v>
      </c>
      <c r="E838" s="31">
        <v>0.15644716310941673</v>
      </c>
      <c r="F838" s="31">
        <v>0.67217915981643439</v>
      </c>
      <c r="G838" s="31">
        <v>0.1321530902714852</v>
      </c>
      <c r="H838" s="31">
        <v>0.343916721651428</v>
      </c>
      <c r="I838" s="31">
        <f t="shared" si="50"/>
        <v>0.61574101533386005</v>
      </c>
    </row>
    <row r="839" spans="2:9">
      <c r="B839" s="44">
        <v>810</v>
      </c>
      <c r="C839" s="31">
        <f t="shared" si="51"/>
        <v>0.15644716310941673</v>
      </c>
      <c r="D839" s="31">
        <f t="shared" si="52"/>
        <v>0.67217915981643439</v>
      </c>
      <c r="E839" s="31">
        <v>0.15639658169663842</v>
      </c>
      <c r="F839" s="31">
        <v>0.67228236556166154</v>
      </c>
      <c r="G839" s="31">
        <v>0.13215043425711581</v>
      </c>
      <c r="H839" s="31">
        <v>0.343916721651428</v>
      </c>
      <c r="I839" s="31">
        <f t="shared" si="50"/>
        <v>0.61574873817547304</v>
      </c>
    </row>
    <row r="840" spans="2:9">
      <c r="B840" s="44">
        <v>811</v>
      </c>
      <c r="C840" s="31">
        <f t="shared" si="51"/>
        <v>0.15639658169663842</v>
      </c>
      <c r="D840" s="31">
        <f t="shared" si="52"/>
        <v>0.67228236556166154</v>
      </c>
      <c r="E840" s="31">
        <v>0.15634617855696886</v>
      </c>
      <c r="F840" s="31">
        <v>0.6723852075604444</v>
      </c>
      <c r="G840" s="31">
        <v>0.13214779693188536</v>
      </c>
      <c r="H840" s="31">
        <v>0.343916721651428</v>
      </c>
      <c r="I840" s="31">
        <f t="shared" si="50"/>
        <v>0.61575640667503828</v>
      </c>
    </row>
    <row r="841" spans="2:9">
      <c r="B841" s="44">
        <v>812</v>
      </c>
      <c r="C841" s="31">
        <f t="shared" si="51"/>
        <v>0.15634617855696886</v>
      </c>
      <c r="D841" s="31">
        <f t="shared" si="52"/>
        <v>0.6723852075604444</v>
      </c>
      <c r="E841" s="31">
        <v>0.15629595306208829</v>
      </c>
      <c r="F841" s="31">
        <v>0.67248768709479967</v>
      </c>
      <c r="G841" s="31">
        <v>0.132145178164287</v>
      </c>
      <c r="H841" s="31">
        <v>0.343916721651428</v>
      </c>
      <c r="I841" s="31">
        <f t="shared" si="50"/>
        <v>0.61576402121493556</v>
      </c>
    </row>
    <row r="842" spans="2:9">
      <c r="B842" s="44">
        <v>813</v>
      </c>
      <c r="C842" s="31">
        <f t="shared" si="51"/>
        <v>0.15629595306208829</v>
      </c>
      <c r="D842" s="31">
        <f t="shared" si="52"/>
        <v>0.67248768709479967</v>
      </c>
      <c r="E842" s="31">
        <v>0.15624590458589144</v>
      </c>
      <c r="F842" s="31">
        <v>0.67258980544222535</v>
      </c>
      <c r="G842" s="31">
        <v>0.13214257782373945</v>
      </c>
      <c r="H842" s="31">
        <v>0.343916721651428</v>
      </c>
      <c r="I842" s="31">
        <f t="shared" si="50"/>
        <v>0.61577158217485362</v>
      </c>
    </row>
    <row r="843" spans="2:9">
      <c r="B843" s="44">
        <v>814</v>
      </c>
      <c r="C843" s="31">
        <f t="shared" si="51"/>
        <v>0.15624590458589144</v>
      </c>
      <c r="D843" s="31">
        <f t="shared" si="52"/>
        <v>0.67258980544222535</v>
      </c>
      <c r="E843" s="31">
        <v>0.15619603250447972</v>
      </c>
      <c r="F843" s="31">
        <v>0.67269156387571716</v>
      </c>
      <c r="G843" s="31">
        <v>0.13213999578058</v>
      </c>
      <c r="H843" s="31">
        <v>0.343916721651428</v>
      </c>
      <c r="I843" s="31">
        <f t="shared" si="50"/>
        <v>0.61577908993181019</v>
      </c>
    </row>
    <row r="844" spans="2:9">
      <c r="B844" s="44">
        <v>815</v>
      </c>
      <c r="C844" s="31">
        <f t="shared" si="51"/>
        <v>0.15619603250447972</v>
      </c>
      <c r="D844" s="31">
        <f t="shared" si="52"/>
        <v>0.67269156387571716</v>
      </c>
      <c r="E844" s="31">
        <v>0.15614633619615351</v>
      </c>
      <c r="F844" s="31">
        <v>0.67279296366378405</v>
      </c>
      <c r="G844" s="31">
        <v>0.13213743190605837</v>
      </c>
      <c r="H844" s="31">
        <v>0.343916721651428</v>
      </c>
      <c r="I844" s="31">
        <f t="shared" si="50"/>
        <v>0.61578654486016993</v>
      </c>
    </row>
    <row r="845" spans="2:9">
      <c r="B845" s="44">
        <v>816</v>
      </c>
      <c r="C845" s="31">
        <f t="shared" si="51"/>
        <v>0.15614633619615351</v>
      </c>
      <c r="D845" s="31">
        <f t="shared" si="52"/>
        <v>0.67279296366378405</v>
      </c>
      <c r="E845" s="31">
        <v>0.1560968150414043</v>
      </c>
      <c r="F845" s="31">
        <v>0.67289400607046412</v>
      </c>
      <c r="G845" s="31">
        <v>0.13213488607233045</v>
      </c>
      <c r="H845" s="31">
        <v>0.343916721651428</v>
      </c>
      <c r="I845" s="31">
        <f t="shared" si="50"/>
        <v>0.61579394733166271</v>
      </c>
    </row>
    <row r="846" spans="2:9">
      <c r="B846" s="44">
        <v>817</v>
      </c>
      <c r="C846" s="31">
        <f t="shared" si="51"/>
        <v>0.1560968150414043</v>
      </c>
      <c r="D846" s="31">
        <f t="shared" si="52"/>
        <v>0.67289400607046412</v>
      </c>
      <c r="E846" s="31">
        <v>0.15604746842290707</v>
      </c>
      <c r="F846" s="31">
        <v>0.67299469235534048</v>
      </c>
      <c r="G846" s="31">
        <v>0.13213235815245142</v>
      </c>
      <c r="H846" s="31">
        <v>0.343916721651428</v>
      </c>
      <c r="I846" s="31">
        <f t="shared" si="50"/>
        <v>0.61580129771540348</v>
      </c>
    </row>
    <row r="847" spans="2:9">
      <c r="B847" s="44">
        <v>818</v>
      </c>
      <c r="C847" s="31">
        <f t="shared" si="51"/>
        <v>0.15604746842290707</v>
      </c>
      <c r="D847" s="31">
        <f t="shared" si="52"/>
        <v>0.67299469235534048</v>
      </c>
      <c r="E847" s="31">
        <v>0.15599829572551249</v>
      </c>
      <c r="F847" s="31">
        <v>0.67309502377355679</v>
      </c>
      <c r="G847" s="31">
        <v>0.13212984802036995</v>
      </c>
      <c r="H847" s="31">
        <v>0.343916721651428</v>
      </c>
      <c r="I847" s="31">
        <f t="shared" si="50"/>
        <v>0.61580859637790941</v>
      </c>
    </row>
    <row r="848" spans="2:9">
      <c r="B848" s="44">
        <v>819</v>
      </c>
      <c r="C848" s="31">
        <f t="shared" si="51"/>
        <v>0.15599829572551249</v>
      </c>
      <c r="D848" s="31">
        <f t="shared" si="52"/>
        <v>0.67309502377355679</v>
      </c>
      <c r="E848" s="31">
        <v>0.15594929633623941</v>
      </c>
      <c r="F848" s="31">
        <v>0.67319500157583301</v>
      </c>
      <c r="G848" s="31">
        <v>0.13212735555092156</v>
      </c>
      <c r="H848" s="31">
        <v>0.343916721651428</v>
      </c>
      <c r="I848" s="31">
        <f t="shared" si="50"/>
        <v>0.6158158436831187</v>
      </c>
    </row>
    <row r="849" spans="2:9">
      <c r="B849" s="44">
        <v>820</v>
      </c>
      <c r="C849" s="31">
        <f t="shared" si="51"/>
        <v>0.15594929633623941</v>
      </c>
      <c r="D849" s="31">
        <f t="shared" si="52"/>
        <v>0.67319500157583301</v>
      </c>
      <c r="E849" s="31">
        <v>0.15590046964426701</v>
      </c>
      <c r="F849" s="31">
        <v>0.67329462700848097</v>
      </c>
      <c r="G849" s="31">
        <v>0.13212488061982244</v>
      </c>
      <c r="H849" s="31">
        <v>0.343916721651428</v>
      </c>
      <c r="I849" s="31">
        <f t="shared" si="50"/>
        <v>0.61582303999240906</v>
      </c>
    </row>
    <row r="850" spans="2:9">
      <c r="B850" s="44">
        <v>821</v>
      </c>
      <c r="C850" s="31">
        <f t="shared" si="51"/>
        <v>0.15590046964426701</v>
      </c>
      <c r="D850" s="31">
        <f t="shared" si="52"/>
        <v>0.67329462700848097</v>
      </c>
      <c r="E850" s="31">
        <v>0.15585181504092738</v>
      </c>
      <c r="F850" s="31">
        <v>0.67339390131341992</v>
      </c>
      <c r="G850" s="31">
        <v>0.13212242310366348</v>
      </c>
      <c r="H850" s="31">
        <v>0.343916721651428</v>
      </c>
      <c r="I850" s="31">
        <f t="shared" si="50"/>
        <v>0.61583018566461467</v>
      </c>
    </row>
    <row r="851" spans="2:9">
      <c r="B851" s="44">
        <v>822</v>
      </c>
      <c r="C851" s="31">
        <f t="shared" si="51"/>
        <v>0.15585181504092738</v>
      </c>
      <c r="D851" s="31">
        <f t="shared" si="52"/>
        <v>0.67339390131341992</v>
      </c>
      <c r="E851" s="31">
        <v>0.15580333191969778</v>
      </c>
      <c r="F851" s="31">
        <v>0.67349282572819202</v>
      </c>
      <c r="G851" s="31">
        <v>0.13211998287990373</v>
      </c>
      <c r="H851" s="31">
        <v>0.343916721651428</v>
      </c>
      <c r="I851" s="31">
        <f t="shared" si="50"/>
        <v>0.61583728105604563</v>
      </c>
    </row>
    <row r="852" spans="2:9">
      <c r="B852" s="44">
        <v>823</v>
      </c>
      <c r="C852" s="31">
        <f t="shared" si="51"/>
        <v>0.15580333191969778</v>
      </c>
      <c r="D852" s="31">
        <f t="shared" si="52"/>
        <v>0.67349282572819202</v>
      </c>
      <c r="E852" s="31">
        <v>0.15575501967619318</v>
      </c>
      <c r="F852" s="31">
        <v>0.67359140148597763</v>
      </c>
      <c r="G852" s="31">
        <v>0.13211755982686468</v>
      </c>
      <c r="H852" s="31">
        <v>0.343916721651428</v>
      </c>
      <c r="I852" s="31">
        <f t="shared" si="50"/>
        <v>0.61584432652050403</v>
      </c>
    </row>
    <row r="853" spans="2:9">
      <c r="B853" s="44">
        <v>824</v>
      </c>
      <c r="C853" s="31">
        <f t="shared" si="51"/>
        <v>0.15575501967619318</v>
      </c>
      <c r="D853" s="31">
        <f t="shared" si="52"/>
        <v>0.67359140148597763</v>
      </c>
      <c r="E853" s="31">
        <v>0.15570687770815869</v>
      </c>
      <c r="F853" s="31">
        <v>0.67368962981561087</v>
      </c>
      <c r="G853" s="31">
        <v>0.13211515382372394</v>
      </c>
      <c r="H853" s="31">
        <v>0.343916721651428</v>
      </c>
      <c r="I853" s="31">
        <f t="shared" si="50"/>
        <v>0.61585132240930285</v>
      </c>
    </row>
    <row r="854" spans="2:9">
      <c r="B854" s="44">
        <v>825</v>
      </c>
      <c r="C854" s="31">
        <f t="shared" si="51"/>
        <v>0.15570687770815869</v>
      </c>
      <c r="D854" s="31">
        <f t="shared" si="52"/>
        <v>0.67368962981561087</v>
      </c>
      <c r="E854" s="31">
        <v>0.15565890541546207</v>
      </c>
      <c r="F854" s="31">
        <v>0.67378751194159481</v>
      </c>
      <c r="G854" s="31">
        <v>0.13211276475050926</v>
      </c>
      <c r="H854" s="31">
        <v>0.343916721651428</v>
      </c>
      <c r="I854" s="31">
        <f t="shared" si="50"/>
        <v>0.61585826907128316</v>
      </c>
    </row>
    <row r="855" spans="2:9">
      <c r="B855" s="44">
        <v>826</v>
      </c>
      <c r="C855" s="31">
        <f t="shared" si="51"/>
        <v>0.15565890541546207</v>
      </c>
      <c r="D855" s="31">
        <f t="shared" si="52"/>
        <v>0.67378751194159481</v>
      </c>
      <c r="E855" s="31">
        <v>0.1556111022000862</v>
      </c>
      <c r="F855" s="31">
        <v>0.67388504908411673</v>
      </c>
      <c r="G855" s="31">
        <v>0.13211039248809264</v>
      </c>
      <c r="H855" s="31">
        <v>0.343916721651428</v>
      </c>
      <c r="I855" s="31">
        <f t="shared" si="50"/>
        <v>0.6158651668528311</v>
      </c>
    </row>
    <row r="856" spans="2:9">
      <c r="B856" s="44">
        <v>827</v>
      </c>
      <c r="C856" s="31">
        <f t="shared" si="51"/>
        <v>0.1556111022000862</v>
      </c>
      <c r="D856" s="31">
        <f t="shared" si="52"/>
        <v>0.67388504908411673</v>
      </c>
      <c r="E856" s="31">
        <v>0.15556346746612168</v>
      </c>
      <c r="F856" s="31">
        <v>0.67398224245906357</v>
      </c>
      <c r="G856" s="31">
        <v>0.13210803691818437</v>
      </c>
      <c r="H856" s="31">
        <v>0.343916721651428</v>
      </c>
      <c r="I856" s="31">
        <f t="shared" si="50"/>
        <v>0.61587201609789521</v>
      </c>
    </row>
    <row r="857" spans="2:9">
      <c r="B857" s="44">
        <v>828</v>
      </c>
      <c r="C857" s="31">
        <f t="shared" si="51"/>
        <v>0.15556346746612168</v>
      </c>
      <c r="D857" s="31">
        <f t="shared" si="52"/>
        <v>0.67398224245906357</v>
      </c>
      <c r="E857" s="31">
        <v>0.15551600061975937</v>
      </c>
      <c r="F857" s="31">
        <v>0.67407909327803683</v>
      </c>
      <c r="G857" s="31">
        <v>0.13210569792332691</v>
      </c>
      <c r="H857" s="31">
        <v>0.343916721651428</v>
      </c>
      <c r="I857" s="31">
        <f t="shared" si="50"/>
        <v>0.61587881714800485</v>
      </c>
    </row>
    <row r="858" spans="2:9">
      <c r="B858" s="44">
        <v>829</v>
      </c>
      <c r="C858" s="31">
        <f t="shared" si="51"/>
        <v>0.15551600061975937</v>
      </c>
      <c r="D858" s="31">
        <f t="shared" si="52"/>
        <v>0.67407909327803683</v>
      </c>
      <c r="E858" s="31">
        <v>0.15546870106928301</v>
      </c>
      <c r="F858" s="31">
        <v>0.67417560274836774</v>
      </c>
      <c r="G858" s="31">
        <v>0.1321033753868894</v>
      </c>
      <c r="H858" s="31">
        <v>0.343916721651428</v>
      </c>
      <c r="I858" s="31">
        <f t="shared" si="50"/>
        <v>0.61588557034228497</v>
      </c>
    </row>
    <row r="859" spans="2:9">
      <c r="B859" s="44">
        <v>830</v>
      </c>
      <c r="C859" s="31">
        <f t="shared" si="51"/>
        <v>0.15546870106928301</v>
      </c>
      <c r="D859" s="31">
        <f t="shared" si="52"/>
        <v>0.67417560274836774</v>
      </c>
      <c r="E859" s="31">
        <v>0.15542156822506181</v>
      </c>
      <c r="F859" s="31">
        <v>0.67427177207313227</v>
      </c>
      <c r="G859" s="31">
        <v>0.13210106919306161</v>
      </c>
      <c r="H859" s="31">
        <v>0.343916721651428</v>
      </c>
      <c r="I859" s="31">
        <f t="shared" si="50"/>
        <v>0.61589227601747498</v>
      </c>
    </row>
    <row r="860" spans="2:9">
      <c r="B860" s="44">
        <v>831</v>
      </c>
      <c r="C860" s="31">
        <f t="shared" si="51"/>
        <v>0.15542156822506181</v>
      </c>
      <c r="D860" s="31">
        <f t="shared" si="52"/>
        <v>0.67427177207313227</v>
      </c>
      <c r="E860" s="31">
        <v>0.15537460149954316</v>
      </c>
      <c r="F860" s="31">
        <v>0.67436760245116611</v>
      </c>
      <c r="G860" s="31">
        <v>0.1320987792268481</v>
      </c>
      <c r="H860" s="31">
        <v>0.343916721651428</v>
      </c>
      <c r="I860" s="31">
        <f t="shared" si="50"/>
        <v>0.61589893450794475</v>
      </c>
    </row>
    <row r="861" spans="2:9">
      <c r="B861" s="44">
        <v>832</v>
      </c>
      <c r="C861" s="31">
        <f t="shared" si="51"/>
        <v>0.15537460149954316</v>
      </c>
      <c r="D861" s="31">
        <f t="shared" si="52"/>
        <v>0.67436760245116611</v>
      </c>
      <c r="E861" s="31">
        <v>0.15532780030724522</v>
      </c>
      <c r="F861" s="31">
        <v>0.67446309507707991</v>
      </c>
      <c r="G861" s="31">
        <v>0.13209650537406276</v>
      </c>
      <c r="H861" s="31">
        <v>0.343916721651428</v>
      </c>
      <c r="I861" s="31">
        <f t="shared" si="50"/>
        <v>0.61590554614571102</v>
      </c>
    </row>
    <row r="862" spans="2:9">
      <c r="B862" s="44">
        <v>833</v>
      </c>
      <c r="C862" s="31">
        <f t="shared" si="51"/>
        <v>0.15532780030724522</v>
      </c>
      <c r="D862" s="31">
        <f t="shared" si="52"/>
        <v>0.67446309507707991</v>
      </c>
      <c r="E862" s="31">
        <v>0.15528116406474968</v>
      </c>
      <c r="F862" s="31">
        <v>0.67455825114127366</v>
      </c>
      <c r="G862" s="31">
        <v>0.13209424752132284</v>
      </c>
      <c r="H862" s="31">
        <v>0.343916721651428</v>
      </c>
      <c r="I862" s="31">
        <f t="shared" ref="I862:I925" si="53">IFERROR((H862-G862)/H862,"")</f>
        <v>0.61591211126045475</v>
      </c>
    </row>
    <row r="863" spans="2:9">
      <c r="B863" s="44">
        <v>834</v>
      </c>
      <c r="C863" s="31">
        <f t="shared" si="51"/>
        <v>0.15528116406474968</v>
      </c>
      <c r="D863" s="31">
        <f t="shared" si="52"/>
        <v>0.67455825114127366</v>
      </c>
      <c r="E863" s="31">
        <v>0.1552346921906945</v>
      </c>
      <c r="F863" s="31">
        <v>0.67465307182995204</v>
      </c>
      <c r="G863" s="31">
        <v>0.1320920055560435</v>
      </c>
      <c r="H863" s="31">
        <v>0.343916721651428</v>
      </c>
      <c r="I863" s="31">
        <f t="shared" si="53"/>
        <v>0.61591863017953652</v>
      </c>
    </row>
    <row r="864" spans="2:9">
      <c r="B864" s="44">
        <v>835</v>
      </c>
      <c r="C864" s="31">
        <f t="shared" si="51"/>
        <v>0.1552346921906945</v>
      </c>
      <c r="D864" s="31">
        <f t="shared" si="52"/>
        <v>0.67465307182995204</v>
      </c>
      <c r="E864" s="31">
        <v>0.15518838410576663</v>
      </c>
      <c r="F864" s="31">
        <v>0.67474755832513889</v>
      </c>
      <c r="G864" s="31">
        <v>0.13208977936643204</v>
      </c>
      <c r="H864" s="31">
        <v>0.343916721651428</v>
      </c>
      <c r="I864" s="31">
        <f t="shared" si="53"/>
        <v>0.61592510322801408</v>
      </c>
    </row>
    <row r="865" spans="2:9">
      <c r="B865" s="44">
        <v>836</v>
      </c>
      <c r="C865" s="31">
        <f t="shared" si="51"/>
        <v>0.15518838410576663</v>
      </c>
      <c r="D865" s="31">
        <f t="shared" si="52"/>
        <v>0.67474755832513889</v>
      </c>
      <c r="E865" s="31">
        <v>0.1551422392326948</v>
      </c>
      <c r="F865" s="31">
        <v>0.67484171180469199</v>
      </c>
      <c r="G865" s="31">
        <v>0.13208756884148243</v>
      </c>
      <c r="H865" s="31">
        <v>0.343916721651428</v>
      </c>
      <c r="I865" s="31">
        <f t="shared" si="53"/>
        <v>0.61593153072865725</v>
      </c>
    </row>
    <row r="866" spans="2:9">
      <c r="B866" s="44">
        <v>837</v>
      </c>
      <c r="C866" s="31">
        <f t="shared" si="51"/>
        <v>0.1551422392326948</v>
      </c>
      <c r="D866" s="31">
        <f t="shared" si="52"/>
        <v>0.67484171180469199</v>
      </c>
      <c r="E866" s="31">
        <v>0.1550962569962423</v>
      </c>
      <c r="F866" s="31">
        <v>0.67493553344231783</v>
      </c>
      <c r="G866" s="31">
        <v>0.13208537387096969</v>
      </c>
      <c r="H866" s="31">
        <v>0.343916721651428</v>
      </c>
      <c r="I866" s="31">
        <f t="shared" si="53"/>
        <v>0.6159379130019651</v>
      </c>
    </row>
    <row r="867" spans="2:9">
      <c r="B867" s="44">
        <v>838</v>
      </c>
      <c r="C867" s="31">
        <f t="shared" si="51"/>
        <v>0.1550962569962423</v>
      </c>
      <c r="D867" s="31">
        <f t="shared" si="52"/>
        <v>0.67493553344231783</v>
      </c>
      <c r="E867" s="31">
        <v>0.15505043682319983</v>
      </c>
      <c r="F867" s="31">
        <v>0.67502902440758628</v>
      </c>
      <c r="G867" s="31">
        <v>0.13208319434544455</v>
      </c>
      <c r="H867" s="31">
        <v>0.343916721651428</v>
      </c>
      <c r="I867" s="31">
        <f t="shared" si="53"/>
        <v>0.61594425036618128</v>
      </c>
    </row>
    <row r="868" spans="2:9">
      <c r="B868" s="44">
        <v>839</v>
      </c>
      <c r="C868" s="31">
        <f t="shared" si="51"/>
        <v>0.15505043682319983</v>
      </c>
      <c r="D868" s="31">
        <f t="shared" si="52"/>
        <v>0.67502902440758628</v>
      </c>
      <c r="E868" s="31">
        <v>0.15500477814237837</v>
      </c>
      <c r="F868" s="31">
        <v>0.67512218586594486</v>
      </c>
      <c r="G868" s="31">
        <v>0.13208103015622771</v>
      </c>
      <c r="H868" s="31">
        <v>0.343916721651428</v>
      </c>
      <c r="I868" s="31">
        <f t="shared" si="53"/>
        <v>0.61595054313731046</v>
      </c>
    </row>
    <row r="869" spans="2:9">
      <c r="B869" s="44">
        <v>840</v>
      </c>
      <c r="C869" s="31">
        <f t="shared" si="51"/>
        <v>0.15500477814237837</v>
      </c>
      <c r="D869" s="31">
        <f t="shared" si="52"/>
        <v>0.67512218586594486</v>
      </c>
      <c r="E869" s="31">
        <v>0.15495928038460202</v>
      </c>
      <c r="F869" s="31">
        <v>0.67521501897873371</v>
      </c>
      <c r="G869" s="31">
        <v>0.13207888119540476</v>
      </c>
      <c r="H869" s="31">
        <v>0.343916721651428</v>
      </c>
      <c r="I869" s="31">
        <f t="shared" si="53"/>
        <v>0.61595679162913319</v>
      </c>
    </row>
    <row r="870" spans="2:9">
      <c r="B870" s="44">
        <v>841</v>
      </c>
      <c r="C870" s="31">
        <f t="shared" si="51"/>
        <v>0.15495928038460202</v>
      </c>
      <c r="D870" s="31">
        <f t="shared" si="52"/>
        <v>0.67521501897873371</v>
      </c>
      <c r="E870" s="31">
        <v>0.15491394298270098</v>
      </c>
      <c r="F870" s="31">
        <v>0.67530752490319979</v>
      </c>
      <c r="G870" s="31">
        <v>0.13207674735582053</v>
      </c>
      <c r="H870" s="31">
        <v>0.343916721651428</v>
      </c>
      <c r="I870" s="31">
        <f t="shared" si="53"/>
        <v>0.61596299615322259</v>
      </c>
    </row>
    <row r="871" spans="2:9">
      <c r="B871" s="44">
        <v>842</v>
      </c>
      <c r="C871" s="31">
        <f t="shared" si="51"/>
        <v>0.15491394298270098</v>
      </c>
      <c r="D871" s="31">
        <f t="shared" si="52"/>
        <v>0.67530752490319979</v>
      </c>
      <c r="E871" s="31">
        <v>0.15486876537150437</v>
      </c>
      <c r="F871" s="31">
        <v>0.67539970479251132</v>
      </c>
      <c r="G871" s="31">
        <v>0.13207462853107388</v>
      </c>
      <c r="H871" s="31">
        <v>0.343916721651428</v>
      </c>
      <c r="I871" s="31">
        <f t="shared" si="53"/>
        <v>0.61596915701895916</v>
      </c>
    </row>
    <row r="872" spans="2:9">
      <c r="B872" s="44">
        <v>843</v>
      </c>
      <c r="C872" s="31">
        <f t="shared" si="51"/>
        <v>0.15486876537150437</v>
      </c>
      <c r="D872" s="31">
        <f t="shared" si="52"/>
        <v>0.67539970479251132</v>
      </c>
      <c r="E872" s="31">
        <v>0.15482374698783327</v>
      </c>
      <c r="F872" s="31">
        <v>0.67549155979577225</v>
      </c>
      <c r="G872" s="31">
        <v>0.13207252461551244</v>
      </c>
      <c r="H872" s="31">
        <v>0.343916721651428</v>
      </c>
      <c r="I872" s="31">
        <f t="shared" si="53"/>
        <v>0.61597527453354617</v>
      </c>
    </row>
    <row r="873" spans="2:9">
      <c r="B873" s="44">
        <v>844</v>
      </c>
      <c r="C873" s="31">
        <f t="shared" si="51"/>
        <v>0.15482374698783327</v>
      </c>
      <c r="D873" s="31">
        <f t="shared" si="52"/>
        <v>0.67549155979577225</v>
      </c>
      <c r="E873" s="31">
        <v>0.15477888727049369</v>
      </c>
      <c r="F873" s="31">
        <v>0.6755830910580366</v>
      </c>
      <c r="G873" s="31">
        <v>0.13207043550422715</v>
      </c>
      <c r="H873" s="31">
        <v>0.343916721651428</v>
      </c>
      <c r="I873" s="31">
        <f t="shared" si="53"/>
        <v>0.61598134900202584</v>
      </c>
    </row>
    <row r="874" spans="2:9">
      <c r="B874" s="44">
        <v>845</v>
      </c>
      <c r="C874" s="31">
        <f t="shared" si="51"/>
        <v>0.15477888727049369</v>
      </c>
      <c r="D874" s="31">
        <f t="shared" si="52"/>
        <v>0.6755830910580366</v>
      </c>
      <c r="E874" s="31">
        <v>0.1547341856602695</v>
      </c>
      <c r="F874" s="31">
        <v>0.67567429972032245</v>
      </c>
      <c r="G874" s="31">
        <v>0.13206836109304723</v>
      </c>
      <c r="H874" s="31">
        <v>0.343916721651428</v>
      </c>
      <c r="I874" s="31">
        <f t="shared" si="53"/>
        <v>0.61598738072729342</v>
      </c>
    </row>
    <row r="875" spans="2:9">
      <c r="B875" s="44">
        <v>846</v>
      </c>
      <c r="C875" s="31">
        <f t="shared" si="51"/>
        <v>0.1547341856602695</v>
      </c>
      <c r="D875" s="31">
        <f t="shared" si="52"/>
        <v>0.67567429972032245</v>
      </c>
      <c r="E875" s="31">
        <v>0.15468964159991555</v>
      </c>
      <c r="F875" s="31">
        <v>0.67576518691962661</v>
      </c>
      <c r="G875" s="31">
        <v>0.13206630127853486</v>
      </c>
      <c r="H875" s="31">
        <v>0.343916721651428</v>
      </c>
      <c r="I875" s="31">
        <f t="shared" si="53"/>
        <v>0.61599337001011301</v>
      </c>
    </row>
    <row r="876" spans="2:9">
      <c r="B876" s="44">
        <v>847</v>
      </c>
      <c r="C876" s="31">
        <f t="shared" si="51"/>
        <v>0.15468964159991555</v>
      </c>
      <c r="D876" s="31">
        <f t="shared" si="52"/>
        <v>0.67576518691962661</v>
      </c>
      <c r="E876" s="31">
        <v>0.15464525453415071</v>
      </c>
      <c r="F876" s="31">
        <v>0.67585575378893858</v>
      </c>
      <c r="G876" s="31">
        <v>0.13206425595798005</v>
      </c>
      <c r="H876" s="31">
        <v>0.343916721651428</v>
      </c>
      <c r="I876" s="31">
        <f t="shared" si="53"/>
        <v>0.61599931714913259</v>
      </c>
    </row>
    <row r="877" spans="2:9">
      <c r="B877" s="44">
        <v>848</v>
      </c>
      <c r="C877" s="31">
        <f t="shared" si="51"/>
        <v>0.15464525453415071</v>
      </c>
      <c r="D877" s="31">
        <f t="shared" si="52"/>
        <v>0.67585575378893858</v>
      </c>
      <c r="E877" s="31">
        <v>0.15460102390965089</v>
      </c>
      <c r="F877" s="31">
        <v>0.67594600145725448</v>
      </c>
      <c r="G877" s="31">
        <v>0.1320622250293956</v>
      </c>
      <c r="H877" s="31">
        <v>0.343916721651428</v>
      </c>
      <c r="I877" s="31">
        <f t="shared" si="53"/>
        <v>0.61600522244089828</v>
      </c>
    </row>
    <row r="878" spans="2:9">
      <c r="B878" s="44">
        <v>849</v>
      </c>
      <c r="C878" s="31">
        <f t="shared" si="51"/>
        <v>0.15460102390965089</v>
      </c>
      <c r="D878" s="31">
        <f t="shared" si="52"/>
        <v>0.67594600145725448</v>
      </c>
      <c r="E878" s="31">
        <v>0.1545569491750422</v>
      </c>
      <c r="F878" s="31">
        <v>0.67603593104959137</v>
      </c>
      <c r="G878" s="31">
        <v>0.13206020839151186</v>
      </c>
      <c r="H878" s="31">
        <v>0.343916721651428</v>
      </c>
      <c r="I878" s="31">
        <f t="shared" si="53"/>
        <v>0.61601108617986988</v>
      </c>
    </row>
    <row r="879" spans="2:9">
      <c r="B879" s="44">
        <v>850</v>
      </c>
      <c r="C879" s="31">
        <f t="shared" si="51"/>
        <v>0.1545569491750422</v>
      </c>
      <c r="D879" s="31">
        <f t="shared" si="52"/>
        <v>0.67603593104959137</v>
      </c>
      <c r="E879" s="31">
        <v>0.15451302978089407</v>
      </c>
      <c r="F879" s="31">
        <v>0.67612554368700128</v>
      </c>
      <c r="G879" s="31">
        <v>0.13205820594377179</v>
      </c>
      <c r="H879" s="31">
        <v>0.343916721651428</v>
      </c>
      <c r="I879" s="31">
        <f t="shared" si="53"/>
        <v>0.61601690865843517</v>
      </c>
    </row>
    <row r="880" spans="2:9">
      <c r="B880" s="44">
        <v>851</v>
      </c>
      <c r="C880" s="31">
        <f t="shared" si="51"/>
        <v>0.15451302978089407</v>
      </c>
      <c r="D880" s="31">
        <f t="shared" si="52"/>
        <v>0.67612554368700128</v>
      </c>
      <c r="E880" s="31">
        <v>0.15446926517971232</v>
      </c>
      <c r="F880" s="31">
        <v>0.67621484048658509</v>
      </c>
      <c r="G880" s="31">
        <v>0.13205621758632599</v>
      </c>
      <c r="H880" s="31">
        <v>0.343916721651428</v>
      </c>
      <c r="I880" s="31">
        <f t="shared" si="53"/>
        <v>0.61602269016692435</v>
      </c>
    </row>
    <row r="881" spans="2:9">
      <c r="B881" s="44">
        <v>852</v>
      </c>
      <c r="C881" s="31">
        <f t="shared" si="51"/>
        <v>0.15446926517971232</v>
      </c>
      <c r="D881" s="31">
        <f t="shared" si="52"/>
        <v>0.67621484048658509</v>
      </c>
      <c r="E881" s="31">
        <v>0.15442565482593248</v>
      </c>
      <c r="F881" s="31">
        <v>0.67630382256150645</v>
      </c>
      <c r="G881" s="31">
        <v>0.13205424322002765</v>
      </c>
      <c r="H881" s="31">
        <v>0.343916721651428</v>
      </c>
      <c r="I881" s="31">
        <f t="shared" si="53"/>
        <v>0.6160284309936247</v>
      </c>
    </row>
    <row r="882" spans="2:9">
      <c r="B882" s="44">
        <v>853</v>
      </c>
      <c r="C882" s="31">
        <f t="shared" si="51"/>
        <v>0.15442565482593248</v>
      </c>
      <c r="D882" s="31">
        <f t="shared" si="52"/>
        <v>0.67630382256150645</v>
      </c>
      <c r="E882" s="31">
        <v>0.15438219817591287</v>
      </c>
      <c r="F882" s="31">
        <v>0.67639249102100574</v>
      </c>
      <c r="G882" s="31">
        <v>0.13205228274642741</v>
      </c>
      <c r="H882" s="31">
        <v>0.343916721651428</v>
      </c>
      <c r="I882" s="31">
        <f t="shared" si="53"/>
        <v>0.61603413142479546</v>
      </c>
    </row>
    <row r="883" spans="2:9">
      <c r="B883" s="44">
        <v>854</v>
      </c>
      <c r="C883" s="31">
        <f t="shared" si="51"/>
        <v>0.15438219817591287</v>
      </c>
      <c r="D883" s="31">
        <f t="shared" si="52"/>
        <v>0.67639249102100574</v>
      </c>
      <c r="E883" s="31">
        <v>0.15433889468792786</v>
      </c>
      <c r="F883" s="31">
        <v>0.67648084697041377</v>
      </c>
      <c r="G883" s="31">
        <v>0.13205033606776892</v>
      </c>
      <c r="H883" s="31">
        <v>0.343916721651428</v>
      </c>
      <c r="I883" s="31">
        <f t="shared" si="53"/>
        <v>0.61603979174468082</v>
      </c>
    </row>
    <row r="884" spans="2:9">
      <c r="B884" s="44">
        <v>855</v>
      </c>
      <c r="C884" s="31">
        <f t="shared" si="51"/>
        <v>0.15433889468792786</v>
      </c>
      <c r="D884" s="31">
        <f t="shared" si="52"/>
        <v>0.67648084697041377</v>
      </c>
      <c r="E884" s="31">
        <v>0.15429574382216116</v>
      </c>
      <c r="F884" s="31">
        <v>0.67656889151116573</v>
      </c>
      <c r="G884" s="31">
        <v>0.13204840308698365</v>
      </c>
      <c r="H884" s="31">
        <v>0.343916721651428</v>
      </c>
      <c r="I884" s="31">
        <f t="shared" si="53"/>
        <v>0.61604541223552522</v>
      </c>
    </row>
    <row r="885" spans="2:9">
      <c r="B885" s="44">
        <v>856</v>
      </c>
      <c r="C885" s="31">
        <f t="shared" si="51"/>
        <v>0.15429574382216116</v>
      </c>
      <c r="D885" s="31">
        <f t="shared" si="52"/>
        <v>0.67656889151116573</v>
      </c>
      <c r="E885" s="31">
        <v>0.154252745040699</v>
      </c>
      <c r="F885" s="31">
        <v>0.67665662574081464</v>
      </c>
      <c r="G885" s="31">
        <v>0.13204648370768593</v>
      </c>
      <c r="H885" s="31">
        <v>0.343916721651428</v>
      </c>
      <c r="I885" s="31">
        <f t="shared" si="53"/>
        <v>0.61605099317758738</v>
      </c>
    </row>
    <row r="886" spans="2:9">
      <c r="B886" s="44">
        <v>857</v>
      </c>
      <c r="C886" s="31">
        <f t="shared" si="51"/>
        <v>0.154252745040699</v>
      </c>
      <c r="D886" s="31">
        <f t="shared" si="52"/>
        <v>0.67665662574081464</v>
      </c>
      <c r="E886" s="31">
        <v>0.15420989780752348</v>
      </c>
      <c r="F886" s="31">
        <v>0.67674405075304556</v>
      </c>
      <c r="G886" s="31">
        <v>0.13204457783416845</v>
      </c>
      <c r="H886" s="31">
        <v>0.343916721651428</v>
      </c>
      <c r="I886" s="31">
        <f t="shared" si="53"/>
        <v>0.61605653484915346</v>
      </c>
    </row>
    <row r="887" spans="2:9">
      <c r="B887" s="44">
        <v>858</v>
      </c>
      <c r="C887" s="31">
        <f t="shared" si="51"/>
        <v>0.15420989780752348</v>
      </c>
      <c r="D887" s="31">
        <f t="shared" si="52"/>
        <v>0.67674405075304556</v>
      </c>
      <c r="E887" s="31">
        <v>0.15416720158850591</v>
      </c>
      <c r="F887" s="31">
        <v>0.67683116763768858</v>
      </c>
      <c r="G887" s="31">
        <v>0.13204268537139727</v>
      </c>
      <c r="H887" s="31">
        <v>0.343916721651428</v>
      </c>
      <c r="I887" s="31">
        <f t="shared" si="53"/>
        <v>0.61606203752655186</v>
      </c>
    </row>
    <row r="888" spans="2:9">
      <c r="B888" s="44">
        <v>859</v>
      </c>
      <c r="C888" s="31">
        <f t="shared" si="51"/>
        <v>0.15416720158850591</v>
      </c>
      <c r="D888" s="31">
        <f t="shared" si="52"/>
        <v>0.67683116763768858</v>
      </c>
      <c r="E888" s="31">
        <v>0.15412465585140014</v>
      </c>
      <c r="F888" s="31">
        <v>0.67691797748073279</v>
      </c>
      <c r="G888" s="31">
        <v>0.13204080622500725</v>
      </c>
      <c r="H888" s="31">
        <v>0.343916721651428</v>
      </c>
      <c r="I888" s="31">
        <f t="shared" si="53"/>
        <v>0.61606750148416634</v>
      </c>
    </row>
    <row r="889" spans="2:9">
      <c r="B889" s="44">
        <v>860</v>
      </c>
      <c r="C889" s="31">
        <f t="shared" ref="C889:C952" si="54">E888</f>
        <v>0.15412465585140014</v>
      </c>
      <c r="D889" s="31">
        <f t="shared" ref="D889:D952" si="55">F888</f>
        <v>0.67691797748073279</v>
      </c>
      <c r="E889" s="31">
        <v>0.15408226006583589</v>
      </c>
      <c r="F889" s="31">
        <v>0.67700448136433966</v>
      </c>
      <c r="G889" s="31">
        <v>0.13203894030129712</v>
      </c>
      <c r="H889" s="31">
        <v>0.343916721651428</v>
      </c>
      <c r="I889" s="31">
        <f t="shared" si="53"/>
        <v>0.61607292699445027</v>
      </c>
    </row>
    <row r="890" spans="2:9">
      <c r="B890" s="44">
        <v>861</v>
      </c>
      <c r="C890" s="31">
        <f t="shared" si="54"/>
        <v>0.15408226006583589</v>
      </c>
      <c r="D890" s="31">
        <f t="shared" si="55"/>
        <v>0.67700448136433966</v>
      </c>
      <c r="E890" s="31">
        <v>0.15404001370331213</v>
      </c>
      <c r="F890" s="31">
        <v>0.67709068036685682</v>
      </c>
      <c r="G890" s="31">
        <v>0.13203708750722515</v>
      </c>
      <c r="H890" s="31">
        <v>0.343916721651428</v>
      </c>
      <c r="I890" s="31">
        <f t="shared" si="53"/>
        <v>0.61607831432793925</v>
      </c>
    </row>
    <row r="891" spans="2:9">
      <c r="B891" s="44">
        <v>862</v>
      </c>
      <c r="C891" s="31">
        <f t="shared" si="54"/>
        <v>0.15404001370331213</v>
      </c>
      <c r="D891" s="31">
        <f t="shared" si="55"/>
        <v>0.67709068036685682</v>
      </c>
      <c r="E891" s="31">
        <v>0.15399791623719056</v>
      </c>
      <c r="F891" s="31">
        <v>0.67717657556283117</v>
      </c>
      <c r="G891" s="31">
        <v>0.13203524775040409</v>
      </c>
      <c r="H891" s="31">
        <v>0.343916721651428</v>
      </c>
      <c r="I891" s="31">
        <f t="shared" si="53"/>
        <v>0.61608366375326584</v>
      </c>
    </row>
    <row r="892" spans="2:9">
      <c r="B892" s="44">
        <v>863</v>
      </c>
      <c r="C892" s="31">
        <f t="shared" si="54"/>
        <v>0.15399791623719056</v>
      </c>
      <c r="D892" s="31">
        <f t="shared" si="55"/>
        <v>0.67717657556283117</v>
      </c>
      <c r="E892" s="31">
        <v>0.15395596714268897</v>
      </c>
      <c r="F892" s="31">
        <v>0.6772621680230223</v>
      </c>
      <c r="G892" s="31">
        <v>0.1320334209390969</v>
      </c>
      <c r="H892" s="31">
        <v>0.343916721651428</v>
      </c>
      <c r="I892" s="31">
        <f t="shared" si="53"/>
        <v>0.61608897553717223</v>
      </c>
    </row>
    <row r="893" spans="2:9">
      <c r="B893" s="44">
        <v>864</v>
      </c>
      <c r="C893" s="31">
        <f t="shared" si="54"/>
        <v>0.15395596714268897</v>
      </c>
      <c r="D893" s="31">
        <f t="shared" si="55"/>
        <v>0.6772621680230223</v>
      </c>
      <c r="E893" s="31">
        <v>0.15391416589687479</v>
      </c>
      <c r="F893" s="31">
        <v>0.67734745881441605</v>
      </c>
      <c r="G893" s="31">
        <v>0.13203160698221197</v>
      </c>
      <c r="H893" s="31">
        <v>0.343916721651428</v>
      </c>
      <c r="I893" s="31">
        <f t="shared" si="53"/>
        <v>0.61609424994452355</v>
      </c>
    </row>
    <row r="894" spans="2:9">
      <c r="B894" s="44">
        <v>865</v>
      </c>
      <c r="C894" s="31">
        <f t="shared" si="54"/>
        <v>0.15391416589687479</v>
      </c>
      <c r="D894" s="31">
        <f t="shared" si="55"/>
        <v>0.67734745881441605</v>
      </c>
      <c r="E894" s="31">
        <v>0.15387251197865845</v>
      </c>
      <c r="F894" s="31">
        <v>0.67743244900023758</v>
      </c>
      <c r="G894" s="31">
        <v>0.13202980578929877</v>
      </c>
      <c r="H894" s="31">
        <v>0.343916721651428</v>
      </c>
      <c r="I894" s="31">
        <f t="shared" si="53"/>
        <v>0.6160994872383212</v>
      </c>
    </row>
    <row r="895" spans="2:9">
      <c r="B895" s="44">
        <v>866</v>
      </c>
      <c r="C895" s="31">
        <f t="shared" si="54"/>
        <v>0.15387251197865845</v>
      </c>
      <c r="D895" s="31">
        <f t="shared" si="55"/>
        <v>0.67743244900023758</v>
      </c>
      <c r="E895" s="31">
        <v>0.15383100486878701</v>
      </c>
      <c r="F895" s="31">
        <v>0.67751713963996496</v>
      </c>
      <c r="G895" s="31">
        <v>0.13202801727054311</v>
      </c>
      <c r="H895" s="31">
        <v>0.343916721651428</v>
      </c>
      <c r="I895" s="31">
        <f t="shared" si="53"/>
        <v>0.61610468767971605</v>
      </c>
    </row>
    <row r="896" spans="2:9">
      <c r="B896" s="44">
        <v>867</v>
      </c>
      <c r="C896" s="31">
        <f t="shared" si="54"/>
        <v>0.15383100486878701</v>
      </c>
      <c r="D896" s="31">
        <f t="shared" si="55"/>
        <v>0.67751713963996496</v>
      </c>
      <c r="E896" s="31">
        <v>0.15378964404983755</v>
      </c>
      <c r="F896" s="31">
        <v>0.6776015317893419</v>
      </c>
      <c r="G896" s="31">
        <v>0.13202624133676288</v>
      </c>
      <c r="H896" s="31">
        <v>0.343916721651428</v>
      </c>
      <c r="I896" s="31">
        <f t="shared" si="53"/>
        <v>0.61610985152802122</v>
      </c>
    </row>
    <row r="897" spans="2:9">
      <c r="B897" s="44">
        <v>868</v>
      </c>
      <c r="C897" s="31">
        <f t="shared" si="54"/>
        <v>0.15378964404983755</v>
      </c>
      <c r="D897" s="31">
        <f t="shared" si="55"/>
        <v>0.6776015317893419</v>
      </c>
      <c r="E897" s="31">
        <v>0.15374842900621088</v>
      </c>
      <c r="F897" s="31">
        <v>0.67768562650039121</v>
      </c>
      <c r="G897" s="31">
        <v>0.13202447789940339</v>
      </c>
      <c r="H897" s="31">
        <v>0.343916721651428</v>
      </c>
      <c r="I897" s="31">
        <f t="shared" si="53"/>
        <v>0.61611497904072554</v>
      </c>
    </row>
    <row r="898" spans="2:9">
      <c r="B898" s="44">
        <v>869</v>
      </c>
      <c r="C898" s="31">
        <f t="shared" si="54"/>
        <v>0.15374842900621088</v>
      </c>
      <c r="D898" s="31">
        <f t="shared" si="55"/>
        <v>0.67768562650039121</v>
      </c>
      <c r="E898" s="31">
        <v>0.15370735922412498</v>
      </c>
      <c r="F898" s="31">
        <v>0.67776942482142799</v>
      </c>
      <c r="G898" s="31">
        <v>0.13202272687053318</v>
      </c>
      <c r="H898" s="31">
        <v>0.343916721651428</v>
      </c>
      <c r="I898" s="31">
        <f t="shared" si="53"/>
        <v>0.61612007047350559</v>
      </c>
    </row>
    <row r="899" spans="2:9">
      <c r="B899" s="44">
        <v>870</v>
      </c>
      <c r="C899" s="31">
        <f t="shared" si="54"/>
        <v>0.15370735922412498</v>
      </c>
      <c r="D899" s="31">
        <f t="shared" si="55"/>
        <v>0.67776942482142799</v>
      </c>
      <c r="E899" s="31">
        <v>0.15366643419160864</v>
      </c>
      <c r="F899" s="31">
        <v>0.67785292779707251</v>
      </c>
      <c r="G899" s="31">
        <v>0.1320209881628395</v>
      </c>
      <c r="H899" s="31">
        <v>0.343916721651428</v>
      </c>
      <c r="I899" s="31">
        <f t="shared" si="53"/>
        <v>0.61612512608023895</v>
      </c>
    </row>
    <row r="900" spans="2:9">
      <c r="B900" s="44">
        <v>871</v>
      </c>
      <c r="C900" s="31">
        <f t="shared" si="54"/>
        <v>0.15366643419160864</v>
      </c>
      <c r="D900" s="31">
        <f t="shared" si="55"/>
        <v>0.67785292779707251</v>
      </c>
      <c r="E900" s="31">
        <v>0.1536256533984951</v>
      </c>
      <c r="F900" s="31">
        <v>0.67793613646826334</v>
      </c>
      <c r="G900" s="31">
        <v>0.13201926168962386</v>
      </c>
      <c r="H900" s="31">
        <v>0.343916721651428</v>
      </c>
      <c r="I900" s="31">
        <f t="shared" si="53"/>
        <v>0.61613014611301709</v>
      </c>
    </row>
    <row r="901" spans="2:9">
      <c r="B901" s="44">
        <v>872</v>
      </c>
      <c r="C901" s="31">
        <f t="shared" si="54"/>
        <v>0.1536256533984951</v>
      </c>
      <c r="D901" s="31">
        <f t="shared" si="55"/>
        <v>0.67793613646826334</v>
      </c>
      <c r="E901" s="31">
        <v>0.15358501633641566</v>
      </c>
      <c r="F901" s="31">
        <v>0.67801905187227018</v>
      </c>
      <c r="G901" s="31">
        <v>0.13201754736479807</v>
      </c>
      <c r="H901" s="31">
        <v>0.343916721651428</v>
      </c>
      <c r="I901" s="31">
        <f t="shared" si="53"/>
        <v>0.61613513082215698</v>
      </c>
    </row>
    <row r="902" spans="2:9">
      <c r="B902" s="44">
        <v>873</v>
      </c>
      <c r="C902" s="31">
        <f t="shared" si="54"/>
        <v>0.15358501633641566</v>
      </c>
      <c r="D902" s="31">
        <f t="shared" si="55"/>
        <v>0.67801905187227018</v>
      </c>
      <c r="E902" s="31">
        <v>0.15354452249879338</v>
      </c>
      <c r="F902" s="31">
        <v>0.67810167504270691</v>
      </c>
      <c r="G902" s="31">
        <v>0.13201584510287939</v>
      </c>
      <c r="H902" s="31">
        <v>0.343916721651428</v>
      </c>
      <c r="I902" s="31">
        <f t="shared" si="53"/>
        <v>0.61614008045621516</v>
      </c>
    </row>
    <row r="903" spans="2:9">
      <c r="B903" s="44">
        <v>874</v>
      </c>
      <c r="C903" s="31">
        <f t="shared" si="54"/>
        <v>0.15354452249879338</v>
      </c>
      <c r="D903" s="31">
        <f t="shared" si="55"/>
        <v>0.67810167504270691</v>
      </c>
      <c r="E903" s="31">
        <v>0.15350417138083672</v>
      </c>
      <c r="F903" s="31">
        <v>0.67818400700954451</v>
      </c>
      <c r="G903" s="31">
        <v>0.13201415481898693</v>
      </c>
      <c r="H903" s="31">
        <v>0.343916721651428</v>
      </c>
      <c r="I903" s="31">
        <f t="shared" si="53"/>
        <v>0.61614499526199829</v>
      </c>
    </row>
    <row r="904" spans="2:9">
      <c r="B904" s="44">
        <v>875</v>
      </c>
      <c r="C904" s="31">
        <f t="shared" si="54"/>
        <v>0.15350417138083672</v>
      </c>
      <c r="D904" s="31">
        <f t="shared" si="55"/>
        <v>0.67818400700954451</v>
      </c>
      <c r="E904" s="31">
        <v>0.15346396247953326</v>
      </c>
      <c r="F904" s="31">
        <v>0.67826604879912389</v>
      </c>
      <c r="G904" s="31">
        <v>0.13201247642883671</v>
      </c>
      <c r="H904" s="31">
        <v>0.343916721651428</v>
      </c>
      <c r="I904" s="31">
        <f t="shared" si="53"/>
        <v>0.616149875484577</v>
      </c>
    </row>
    <row r="905" spans="2:9">
      <c r="B905" s="44">
        <v>876</v>
      </c>
      <c r="C905" s="31">
        <f t="shared" si="54"/>
        <v>0.15346396247953326</v>
      </c>
      <c r="D905" s="31">
        <f t="shared" si="55"/>
        <v>0.67826604879912389</v>
      </c>
      <c r="E905" s="31">
        <v>0.15342389529364342</v>
      </c>
      <c r="F905" s="31">
        <v>0.67834780143416862</v>
      </c>
      <c r="G905" s="31">
        <v>0.13201080984873809</v>
      </c>
      <c r="H905" s="31">
        <v>0.343916721651428</v>
      </c>
      <c r="I905" s="31">
        <f t="shared" si="53"/>
        <v>0.61615472136729721</v>
      </c>
    </row>
    <row r="906" spans="2:9">
      <c r="B906" s="44">
        <v>877</v>
      </c>
      <c r="C906" s="31">
        <f t="shared" si="54"/>
        <v>0.15342389529364342</v>
      </c>
      <c r="D906" s="31">
        <f t="shared" si="55"/>
        <v>0.67834780143416862</v>
      </c>
      <c r="E906" s="31">
        <v>0.1533839693236943</v>
      </c>
      <c r="F906" s="31">
        <v>0.67842926593379771</v>
      </c>
      <c r="G906" s="31">
        <v>0.13200915499558916</v>
      </c>
      <c r="H906" s="31">
        <v>0.343916721651428</v>
      </c>
      <c r="I906" s="31">
        <f t="shared" si="53"/>
        <v>0.6161595331517925</v>
      </c>
    </row>
    <row r="907" spans="2:9">
      <c r="B907" s="44">
        <v>878</v>
      </c>
      <c r="C907" s="31">
        <f t="shared" si="54"/>
        <v>0.1533839693236943</v>
      </c>
      <c r="D907" s="31">
        <f t="shared" si="55"/>
        <v>0.67842926593379771</v>
      </c>
      <c r="E907" s="31">
        <v>0.15334418407197331</v>
      </c>
      <c r="F907" s="31">
        <v>0.67851044331353816</v>
      </c>
      <c r="G907" s="31">
        <v>0.13200751178687292</v>
      </c>
      <c r="H907" s="31">
        <v>0.343916721651428</v>
      </c>
      <c r="I907" s="31">
        <f t="shared" si="53"/>
        <v>0.61616431107799607</v>
      </c>
    </row>
    <row r="908" spans="2:9">
      <c r="B908" s="44">
        <v>879</v>
      </c>
      <c r="C908" s="31">
        <f t="shared" si="54"/>
        <v>0.15334418407197331</v>
      </c>
      <c r="D908" s="31">
        <f t="shared" si="55"/>
        <v>0.67851044331353816</v>
      </c>
      <c r="E908" s="31">
        <v>0.15330453904252206</v>
      </c>
      <c r="F908" s="31">
        <v>0.67859133458533794</v>
      </c>
      <c r="G908" s="31">
        <v>0.13200588014065281</v>
      </c>
      <c r="H908" s="31">
        <v>0.343916721651428</v>
      </c>
      <c r="I908" s="31">
        <f t="shared" si="53"/>
        <v>0.61616905538415334</v>
      </c>
    </row>
    <row r="909" spans="2:9">
      <c r="B909" s="44">
        <v>880</v>
      </c>
      <c r="C909" s="31">
        <f t="shared" si="54"/>
        <v>0.15330453904252206</v>
      </c>
      <c r="D909" s="31">
        <f t="shared" si="55"/>
        <v>0.67859133458533794</v>
      </c>
      <c r="E909" s="31">
        <v>0.15326503374113015</v>
      </c>
      <c r="F909" s="31">
        <v>0.67867194075757842</v>
      </c>
      <c r="G909" s="31">
        <v>0.132004259975569</v>
      </c>
      <c r="H909" s="31">
        <v>0.343916721651428</v>
      </c>
      <c r="I909" s="31">
        <f t="shared" si="53"/>
        <v>0.61617376630683263</v>
      </c>
    </row>
    <row r="910" spans="2:9">
      <c r="B910" s="44">
        <v>881</v>
      </c>
      <c r="C910" s="31">
        <f t="shared" si="54"/>
        <v>0.15326503374113015</v>
      </c>
      <c r="D910" s="31">
        <f t="shared" si="55"/>
        <v>0.67867194075757842</v>
      </c>
      <c r="E910" s="31">
        <v>0.15322566767532902</v>
      </c>
      <c r="F910" s="31">
        <v>0.67875226283508683</v>
      </c>
      <c r="G910" s="31">
        <v>0.13200265121083407</v>
      </c>
      <c r="H910" s="31">
        <v>0.343916721651428</v>
      </c>
      <c r="I910" s="31">
        <f t="shared" si="53"/>
        <v>0.61617844408093791</v>
      </c>
    </row>
    <row r="911" spans="2:9">
      <c r="B911" s="44">
        <v>882</v>
      </c>
      <c r="C911" s="31">
        <f t="shared" si="54"/>
        <v>0.15322566767532902</v>
      </c>
      <c r="D911" s="31">
        <f t="shared" si="55"/>
        <v>0.67875226283508683</v>
      </c>
      <c r="E911" s="31">
        <v>0.15318644035438581</v>
      </c>
      <c r="F911" s="31">
        <v>0.67883230181914911</v>
      </c>
      <c r="G911" s="31">
        <v>0.13200105376622892</v>
      </c>
      <c r="H911" s="31">
        <v>0.343916721651428</v>
      </c>
      <c r="I911" s="31">
        <f t="shared" si="53"/>
        <v>0.61618308893972085</v>
      </c>
    </row>
    <row r="912" spans="2:9">
      <c r="B912" s="44">
        <v>883</v>
      </c>
      <c r="C912" s="31">
        <f t="shared" si="54"/>
        <v>0.15318644035438581</v>
      </c>
      <c r="D912" s="31">
        <f t="shared" si="55"/>
        <v>0.67883230181914911</v>
      </c>
      <c r="E912" s="31">
        <v>0.15314735128929721</v>
      </c>
      <c r="F912" s="31">
        <v>0.67891205870752191</v>
      </c>
      <c r="G912" s="31">
        <v>0.13199946756209921</v>
      </c>
      <c r="H912" s="31">
        <v>0.343916721651428</v>
      </c>
      <c r="I912" s="31">
        <f t="shared" si="53"/>
        <v>0.61618770111479071</v>
      </c>
    </row>
    <row r="913" spans="2:9">
      <c r="B913" s="44">
        <v>884</v>
      </c>
      <c r="C913" s="31">
        <f t="shared" si="54"/>
        <v>0.15314735128929721</v>
      </c>
      <c r="D913" s="31">
        <f t="shared" si="55"/>
        <v>0.67891205870752191</v>
      </c>
      <c r="E913" s="31">
        <v>0.15310839999278344</v>
      </c>
      <c r="F913" s="31">
        <v>0.67899153449444549</v>
      </c>
      <c r="G913" s="31">
        <v>0.1319978925193509</v>
      </c>
      <c r="H913" s="31">
        <v>0.343916721651428</v>
      </c>
      <c r="I913" s="31">
        <f t="shared" si="53"/>
        <v>0.61619228083612776</v>
      </c>
    </row>
    <row r="914" spans="2:9">
      <c r="B914" s="44">
        <v>885</v>
      </c>
      <c r="C914" s="31">
        <f t="shared" si="54"/>
        <v>0.15310839999278344</v>
      </c>
      <c r="D914" s="31">
        <f t="shared" si="55"/>
        <v>0.67899153449444549</v>
      </c>
      <c r="E914" s="31">
        <v>0.15306958597928211</v>
      </c>
      <c r="F914" s="31">
        <v>0.679070730170656</v>
      </c>
      <c r="G914" s="31">
        <v>0.13199632855944651</v>
      </c>
      <c r="H914" s="31">
        <v>0.343916721651428</v>
      </c>
      <c r="I914" s="31">
        <f t="shared" si="53"/>
        <v>0.61619682833209388</v>
      </c>
    </row>
    <row r="915" spans="2:9">
      <c r="B915" s="44">
        <v>886</v>
      </c>
      <c r="C915" s="31">
        <f t="shared" si="54"/>
        <v>0.15306958597928211</v>
      </c>
      <c r="D915" s="31">
        <f t="shared" si="55"/>
        <v>0.679070730170656</v>
      </c>
      <c r="E915" s="31">
        <v>0.15303090876494216</v>
      </c>
      <c r="F915" s="31">
        <v>0.67914964672339762</v>
      </c>
      <c r="G915" s="31">
        <v>0.13199477560440123</v>
      </c>
      <c r="H915" s="31">
        <v>0.343916721651428</v>
      </c>
      <c r="I915" s="31">
        <f t="shared" si="53"/>
        <v>0.61620134382944403</v>
      </c>
    </row>
    <row r="916" spans="2:9">
      <c r="B916" s="44">
        <v>887</v>
      </c>
      <c r="C916" s="31">
        <f t="shared" si="54"/>
        <v>0.15303090876494216</v>
      </c>
      <c r="D916" s="31">
        <f t="shared" si="55"/>
        <v>0.67914964672339762</v>
      </c>
      <c r="E916" s="31">
        <v>0.15299236786761788</v>
      </c>
      <c r="F916" s="31">
        <v>0.67922828513643496</v>
      </c>
      <c r="G916" s="31">
        <v>0.131993233576779</v>
      </c>
      <c r="H916" s="31">
        <v>0.343916721651428</v>
      </c>
      <c r="I916" s="31">
        <f t="shared" si="53"/>
        <v>0.61620582755333742</v>
      </c>
    </row>
    <row r="917" spans="2:9">
      <c r="B917" s="44">
        <v>888</v>
      </c>
      <c r="C917" s="31">
        <f t="shared" si="54"/>
        <v>0.15299236786761788</v>
      </c>
      <c r="D917" s="31">
        <f t="shared" si="55"/>
        <v>0.67922828513643496</v>
      </c>
      <c r="E917" s="31">
        <v>0.15295396280686285</v>
      </c>
      <c r="F917" s="31">
        <v>0.67930664639006555</v>
      </c>
      <c r="G917" s="31">
        <v>0.13199170239968858</v>
      </c>
      <c r="H917" s="31">
        <v>0.343916721651428</v>
      </c>
      <c r="I917" s="31">
        <f t="shared" si="53"/>
        <v>0.61621027972734943</v>
      </c>
    </row>
    <row r="918" spans="2:9">
      <c r="B918" s="44">
        <v>889</v>
      </c>
      <c r="C918" s="31">
        <f t="shared" si="54"/>
        <v>0.15295396280686285</v>
      </c>
      <c r="D918" s="31">
        <f t="shared" si="55"/>
        <v>0.67930664639006555</v>
      </c>
      <c r="E918" s="31">
        <v>0.152915693103924</v>
      </c>
      <c r="F918" s="31">
        <v>0.67938473146113176</v>
      </c>
      <c r="G918" s="31">
        <v>0.13199018199677992</v>
      </c>
      <c r="H918" s="31">
        <v>0.343916721651428</v>
      </c>
      <c r="I918" s="31">
        <f t="shared" si="53"/>
        <v>0.61621470057348149</v>
      </c>
    </row>
    <row r="919" spans="2:9">
      <c r="B919" s="44">
        <v>890</v>
      </c>
      <c r="C919" s="31">
        <f t="shared" si="54"/>
        <v>0.152915693103924</v>
      </c>
      <c r="D919" s="31">
        <f t="shared" si="55"/>
        <v>0.67938473146113176</v>
      </c>
      <c r="E919" s="31">
        <v>0.15287755828173558</v>
      </c>
      <c r="F919" s="31">
        <v>0.67946254132303319</v>
      </c>
      <c r="G919" s="31">
        <v>0.13198867229223996</v>
      </c>
      <c r="H919" s="31">
        <v>0.343916721651428</v>
      </c>
      <c r="I919" s="31">
        <f t="shared" si="53"/>
        <v>0.61621909031217381</v>
      </c>
    </row>
    <row r="920" spans="2:9">
      <c r="B920" s="44">
        <v>891</v>
      </c>
      <c r="C920" s="31">
        <f t="shared" si="54"/>
        <v>0.15287755828173558</v>
      </c>
      <c r="D920" s="31">
        <f t="shared" si="55"/>
        <v>0.67946254132303319</v>
      </c>
      <c r="E920" s="31">
        <v>0.15283955786491327</v>
      </c>
      <c r="F920" s="31">
        <v>0.6795400769457387</v>
      </c>
      <c r="G920" s="31">
        <v>0.13198717321078937</v>
      </c>
      <c r="H920" s="31">
        <v>0.343916721651428</v>
      </c>
      <c r="I920" s="31">
        <f t="shared" si="53"/>
        <v>0.61622344916231453</v>
      </c>
    </row>
    <row r="921" spans="2:9">
      <c r="B921" s="44">
        <v>892</v>
      </c>
      <c r="C921" s="31">
        <f t="shared" si="54"/>
        <v>0.15283955786491327</v>
      </c>
      <c r="D921" s="31">
        <f t="shared" si="55"/>
        <v>0.6795400769457387</v>
      </c>
      <c r="E921" s="31">
        <v>0.15280169137974822</v>
      </c>
      <c r="F921" s="31">
        <v>0.67961733929579837</v>
      </c>
      <c r="G921" s="31">
        <v>0.13198568467767829</v>
      </c>
      <c r="H921" s="31">
        <v>0.343916721651428</v>
      </c>
      <c r="I921" s="31">
        <f t="shared" si="53"/>
        <v>0.61622777734125256</v>
      </c>
    </row>
    <row r="922" spans="2:9">
      <c r="B922" s="44">
        <v>893</v>
      </c>
      <c r="C922" s="31">
        <f t="shared" si="54"/>
        <v>0.15280169137974822</v>
      </c>
      <c r="D922" s="31">
        <f t="shared" si="55"/>
        <v>0.67961733929579837</v>
      </c>
      <c r="E922" s="31">
        <v>0.15276395835420117</v>
      </c>
      <c r="F922" s="31">
        <v>0.67969432933635587</v>
      </c>
      <c r="G922" s="31">
        <v>0.13198420661868307</v>
      </c>
      <c r="H922" s="31">
        <v>0.343916721651428</v>
      </c>
      <c r="I922" s="31">
        <f t="shared" si="53"/>
        <v>0.61623207506480648</v>
      </c>
    </row>
    <row r="923" spans="2:9">
      <c r="B923" s="44">
        <v>894</v>
      </c>
      <c r="C923" s="31">
        <f t="shared" si="54"/>
        <v>0.15276395835420117</v>
      </c>
      <c r="D923" s="31">
        <f t="shared" si="55"/>
        <v>0.67969432933635587</v>
      </c>
      <c r="E923" s="31">
        <v>0.15272635831789655</v>
      </c>
      <c r="F923" s="31">
        <v>0.67977104802716015</v>
      </c>
      <c r="G923" s="31">
        <v>0.13198273896010218</v>
      </c>
      <c r="H923" s="31">
        <v>0.343916721651428</v>
      </c>
      <c r="I923" s="31">
        <f t="shared" si="53"/>
        <v>0.61623634254727677</v>
      </c>
    </row>
    <row r="924" spans="2:9">
      <c r="B924" s="44">
        <v>895</v>
      </c>
      <c r="C924" s="31">
        <f t="shared" si="54"/>
        <v>0.15272635831789655</v>
      </c>
      <c r="D924" s="31">
        <f t="shared" si="55"/>
        <v>0.67977104802716015</v>
      </c>
      <c r="E924" s="31">
        <v>0.15268889080211662</v>
      </c>
      <c r="F924" s="31">
        <v>0.67984749632457775</v>
      </c>
      <c r="G924" s="31">
        <v>0.13198128162875272</v>
      </c>
      <c r="H924" s="31">
        <v>0.343916721651428</v>
      </c>
      <c r="I924" s="31">
        <f t="shared" si="53"/>
        <v>0.61624058000145598</v>
      </c>
    </row>
    <row r="925" spans="2:9">
      <c r="B925" s="44">
        <v>896</v>
      </c>
      <c r="C925" s="31">
        <f t="shared" si="54"/>
        <v>0.15268889080211662</v>
      </c>
      <c r="D925" s="31">
        <f t="shared" si="55"/>
        <v>0.67984749632457775</v>
      </c>
      <c r="E925" s="31">
        <v>0.15265155533979563</v>
      </c>
      <c r="F925" s="31">
        <v>0.67992367518160424</v>
      </c>
      <c r="G925" s="31">
        <v>0.13197983455196682</v>
      </c>
      <c r="H925" s="31">
        <v>0.343916721651428</v>
      </c>
      <c r="I925" s="31">
        <f t="shared" si="53"/>
        <v>0.61624478763863899</v>
      </c>
    </row>
    <row r="926" spans="2:9">
      <c r="B926" s="44">
        <v>897</v>
      </c>
      <c r="C926" s="31">
        <f t="shared" si="54"/>
        <v>0.15265155533979563</v>
      </c>
      <c r="D926" s="31">
        <f t="shared" si="55"/>
        <v>0.67992367518160424</v>
      </c>
      <c r="E926" s="31">
        <v>0.15261435146551397</v>
      </c>
      <c r="F926" s="31">
        <v>0.67999958554787665</v>
      </c>
      <c r="G926" s="31">
        <v>0.13197839765758779</v>
      </c>
      <c r="H926" s="31">
        <v>0.343916721651428</v>
      </c>
      <c r="I926" s="31">
        <f t="shared" ref="I926:I989" si="56">IFERROR((H926-G926)/H926,"")</f>
        <v>0.61624896566863463</v>
      </c>
    </row>
    <row r="927" spans="2:9">
      <c r="B927" s="44">
        <v>898</v>
      </c>
      <c r="C927" s="31">
        <f t="shared" si="54"/>
        <v>0.15261435146551397</v>
      </c>
      <c r="D927" s="31">
        <f t="shared" si="55"/>
        <v>0.67999958554787665</v>
      </c>
      <c r="E927" s="31">
        <v>0.1525772787154924</v>
      </c>
      <c r="F927" s="31">
        <v>0.68007522836968481</v>
      </c>
      <c r="G927" s="31">
        <v>0.13197697087396681</v>
      </c>
      <c r="H927" s="31">
        <v>0.343916721651428</v>
      </c>
      <c r="I927" s="31">
        <f t="shared" si="56"/>
        <v>0.61625311429977447</v>
      </c>
    </row>
    <row r="928" spans="2:9">
      <c r="B928" s="44">
        <v>899</v>
      </c>
      <c r="C928" s="31">
        <f t="shared" si="54"/>
        <v>0.1525772787154924</v>
      </c>
      <c r="D928" s="31">
        <f t="shared" si="55"/>
        <v>0.68007522836968481</v>
      </c>
      <c r="E928" s="31">
        <v>0.15254033662758629</v>
      </c>
      <c r="F928" s="31">
        <v>0.68015060458998355</v>
      </c>
      <c r="G928" s="31">
        <v>0.1319755541299592</v>
      </c>
      <c r="H928" s="31">
        <v>0.343916721651428</v>
      </c>
      <c r="I928" s="31">
        <f t="shared" si="56"/>
        <v>0.61625723373892483</v>
      </c>
    </row>
    <row r="929" spans="2:9">
      <c r="B929" s="44">
        <v>900</v>
      </c>
      <c r="C929" s="31">
        <f t="shared" si="54"/>
        <v>0.15254033662758629</v>
      </c>
      <c r="D929" s="31">
        <f t="shared" si="55"/>
        <v>0.68015060458998355</v>
      </c>
      <c r="E929" s="31">
        <v>0.15250352474127979</v>
      </c>
      <c r="F929" s="31">
        <v>0.68022571514840413</v>
      </c>
      <c r="G929" s="31">
        <v>0.13197414735492086</v>
      </c>
      <c r="H929" s="31">
        <v>0.343916721651428</v>
      </c>
      <c r="I929" s="31">
        <f t="shared" si="56"/>
        <v>0.61626132419149593</v>
      </c>
    </row>
    <row r="930" spans="2:9">
      <c r="B930" s="44">
        <v>901</v>
      </c>
      <c r="C930" s="31">
        <f t="shared" si="54"/>
        <v>0.15250352474127979</v>
      </c>
      <c r="D930" s="31">
        <f t="shared" si="55"/>
        <v>0.68022571514840413</v>
      </c>
      <c r="E930" s="31">
        <v>0.15246684259768015</v>
      </c>
      <c r="F930" s="31">
        <v>0.68030056098126612</v>
      </c>
      <c r="G930" s="31">
        <v>0.13197275047870471</v>
      </c>
      <c r="H930" s="31">
        <v>0.343916721651428</v>
      </c>
      <c r="I930" s="31">
        <f t="shared" si="56"/>
        <v>0.6162653858614533</v>
      </c>
    </row>
    <row r="931" spans="2:9">
      <c r="B931" s="44">
        <v>902</v>
      </c>
      <c r="C931" s="31">
        <f t="shared" si="54"/>
        <v>0.15246684259768015</v>
      </c>
      <c r="D931" s="31">
        <f t="shared" si="55"/>
        <v>0.68030056098126612</v>
      </c>
      <c r="E931" s="31">
        <v>0.15243028973951195</v>
      </c>
      <c r="F931" s="31">
        <v>0.68037514302158919</v>
      </c>
      <c r="G931" s="31">
        <v>0.13197136343165744</v>
      </c>
      <c r="H931" s="31">
        <v>0.343916721651428</v>
      </c>
      <c r="I931" s="31">
        <f t="shared" si="56"/>
        <v>0.61626941895132636</v>
      </c>
    </row>
    <row r="932" spans="2:9">
      <c r="B932" s="44">
        <v>903</v>
      </c>
      <c r="C932" s="31">
        <f t="shared" si="54"/>
        <v>0.15243028973951195</v>
      </c>
      <c r="D932" s="31">
        <f t="shared" si="55"/>
        <v>0.68037514302158919</v>
      </c>
      <c r="E932" s="31">
        <v>0.15239386571111146</v>
      </c>
      <c r="F932" s="31">
        <v>0.6804494621991044</v>
      </c>
      <c r="G932" s="31">
        <v>0.13196998614461575</v>
      </c>
      <c r="H932" s="31">
        <v>0.343916721651428</v>
      </c>
      <c r="I932" s="31">
        <f t="shared" si="56"/>
        <v>0.61627342366221993</v>
      </c>
    </row>
    <row r="933" spans="2:9">
      <c r="B933" s="44">
        <v>904</v>
      </c>
      <c r="C933" s="31">
        <f t="shared" si="54"/>
        <v>0.15239386571111146</v>
      </c>
      <c r="D933" s="31">
        <f t="shared" si="55"/>
        <v>0.6804494621991044</v>
      </c>
      <c r="E933" s="31">
        <v>0.15235757005842096</v>
      </c>
      <c r="F933" s="31">
        <v>0.68052351944026623</v>
      </c>
      <c r="G933" s="31">
        <v>0.13196861854890296</v>
      </c>
      <c r="H933" s="31">
        <v>0.343916721651428</v>
      </c>
      <c r="I933" s="31">
        <f t="shared" si="56"/>
        <v>0.61627740019382393</v>
      </c>
    </row>
    <row r="934" spans="2:9">
      <c r="B934" s="44">
        <v>905</v>
      </c>
      <c r="C934" s="31">
        <f t="shared" si="54"/>
        <v>0.15235757005842096</v>
      </c>
      <c r="D934" s="31">
        <f t="shared" si="55"/>
        <v>0.68052351944026623</v>
      </c>
      <c r="E934" s="31">
        <v>0.15232140232898295</v>
      </c>
      <c r="F934" s="31">
        <v>0.68059731566826376</v>
      </c>
      <c r="G934" s="31">
        <v>0.13196726057632566</v>
      </c>
      <c r="H934" s="31">
        <v>0.343916721651428</v>
      </c>
      <c r="I934" s="31">
        <f t="shared" si="56"/>
        <v>0.61628134874442297</v>
      </c>
    </row>
    <row r="935" spans="2:9">
      <c r="B935" s="44">
        <v>906</v>
      </c>
      <c r="C935" s="31">
        <f t="shared" si="54"/>
        <v>0.15232140232898295</v>
      </c>
      <c r="D935" s="31">
        <f t="shared" si="55"/>
        <v>0.68059731566826376</v>
      </c>
      <c r="E935" s="31">
        <v>0.15228536207193466</v>
      </c>
      <c r="F935" s="31">
        <v>0.68067085180303222</v>
      </c>
      <c r="G935" s="31">
        <v>0.13196591215917042</v>
      </c>
      <c r="H935" s="31">
        <v>0.343916721651428</v>
      </c>
      <c r="I935" s="31">
        <f t="shared" si="56"/>
        <v>0.61628526951090612</v>
      </c>
    </row>
    <row r="936" spans="2:9">
      <c r="B936" s="44">
        <v>907</v>
      </c>
      <c r="C936" s="31">
        <f t="shared" si="54"/>
        <v>0.15228536207193466</v>
      </c>
      <c r="D936" s="31">
        <f t="shared" si="55"/>
        <v>0.68067085180303222</v>
      </c>
      <c r="E936" s="31">
        <v>0.1522494488380024</v>
      </c>
      <c r="F936" s="31">
        <v>0.68074412876126467</v>
      </c>
      <c r="G936" s="31">
        <v>0.13196457323020008</v>
      </c>
      <c r="H936" s="31">
        <v>0.343916721651428</v>
      </c>
      <c r="I936" s="31">
        <f t="shared" si="56"/>
        <v>0.61628916268877754</v>
      </c>
    </row>
    <row r="937" spans="2:9">
      <c r="B937" s="44">
        <v>908</v>
      </c>
      <c r="C937" s="31">
        <f t="shared" si="54"/>
        <v>0.1522494488380024</v>
      </c>
      <c r="D937" s="31">
        <f t="shared" si="55"/>
        <v>0.68074412876126467</v>
      </c>
      <c r="E937" s="31">
        <v>0.15221366217949592</v>
      </c>
      <c r="F937" s="31">
        <v>0.6808171474564233</v>
      </c>
      <c r="G937" s="31">
        <v>0.13196324372265078</v>
      </c>
      <c r="H937" s="31">
        <v>0.343916721651428</v>
      </c>
      <c r="I937" s="31">
        <f t="shared" si="56"/>
        <v>0.61629302847216516</v>
      </c>
    </row>
    <row r="938" spans="2:9">
      <c r="B938" s="44">
        <v>909</v>
      </c>
      <c r="C938" s="31">
        <f t="shared" si="54"/>
        <v>0.15221366217949592</v>
      </c>
      <c r="D938" s="31">
        <f t="shared" si="55"/>
        <v>0.6808171474564233</v>
      </c>
      <c r="E938" s="31">
        <v>0.15217800165030282</v>
      </c>
      <c r="F938" s="31">
        <v>0.68088990879875078</v>
      </c>
      <c r="G938" s="31">
        <v>0.13196192357022829</v>
      </c>
      <c r="H938" s="31">
        <v>0.343916721651428</v>
      </c>
      <c r="I938" s="31">
        <f t="shared" si="56"/>
        <v>0.61629686705383158</v>
      </c>
    </row>
    <row r="939" spans="2:9">
      <c r="B939" s="44">
        <v>910</v>
      </c>
      <c r="C939" s="31">
        <f t="shared" si="54"/>
        <v>0.15217800165030282</v>
      </c>
      <c r="D939" s="31">
        <f t="shared" si="55"/>
        <v>0.68088990879875078</v>
      </c>
      <c r="E939" s="31">
        <v>0.152142466805883</v>
      </c>
      <c r="F939" s="31">
        <v>0.68096241369528165</v>
      </c>
      <c r="G939" s="31">
        <v>0.13196061270710496</v>
      </c>
      <c r="H939" s="31">
        <v>0.343916721651428</v>
      </c>
      <c r="I939" s="31">
        <f t="shared" si="56"/>
        <v>0.61630067862518245</v>
      </c>
    </row>
    <row r="940" spans="2:9">
      <c r="B940" s="44">
        <v>911</v>
      </c>
      <c r="C940" s="31">
        <f t="shared" si="54"/>
        <v>0.152142466805883</v>
      </c>
      <c r="D940" s="31">
        <f t="shared" si="55"/>
        <v>0.68096241369528165</v>
      </c>
      <c r="E940" s="31">
        <v>0.1521070572032632</v>
      </c>
      <c r="F940" s="31">
        <v>0.68103466304985361</v>
      </c>
      <c r="G940" s="31">
        <v>0.13195931106791628</v>
      </c>
      <c r="H940" s="31">
        <v>0.343916721651428</v>
      </c>
      <c r="I940" s="31">
        <f t="shared" si="56"/>
        <v>0.61630446337627687</v>
      </c>
    </row>
    <row r="941" spans="2:9">
      <c r="B941" s="44">
        <v>912</v>
      </c>
      <c r="C941" s="31">
        <f t="shared" si="54"/>
        <v>0.1521070572032632</v>
      </c>
      <c r="D941" s="31">
        <f t="shared" si="55"/>
        <v>0.68103466304985361</v>
      </c>
      <c r="E941" s="31">
        <v>0.15207177240103137</v>
      </c>
      <c r="F941" s="31">
        <v>0.68110665776311885</v>
      </c>
      <c r="G941" s="31">
        <v>0.13195801858775774</v>
      </c>
      <c r="H941" s="31">
        <v>0.343916721651428</v>
      </c>
      <c r="I941" s="31">
        <f t="shared" si="56"/>
        <v>0.61630822149583653</v>
      </c>
    </row>
    <row r="942" spans="2:9">
      <c r="B942" s="44">
        <v>913</v>
      </c>
      <c r="C942" s="31">
        <f t="shared" si="54"/>
        <v>0.15207177240103137</v>
      </c>
      <c r="D942" s="31">
        <f t="shared" si="55"/>
        <v>0.68110665776311885</v>
      </c>
      <c r="E942" s="31">
        <v>0.15203661195933119</v>
      </c>
      <c r="F942" s="31">
        <v>0.68117839873255526</v>
      </c>
      <c r="G942" s="31">
        <v>0.13195673520218154</v>
      </c>
      <c r="H942" s="31">
        <v>0.343916721651428</v>
      </c>
      <c r="I942" s="31">
        <f t="shared" si="56"/>
        <v>0.61631195317125509</v>
      </c>
    </row>
    <row r="943" spans="2:9">
      <c r="B943" s="44">
        <v>914</v>
      </c>
      <c r="C943" s="31">
        <f t="shared" si="54"/>
        <v>0.15203661195933119</v>
      </c>
      <c r="D943" s="31">
        <f t="shared" si="55"/>
        <v>0.68117839873255526</v>
      </c>
      <c r="E943" s="31">
        <v>0.15200157543985665</v>
      </c>
      <c r="F943" s="31">
        <v>0.68124988685247756</v>
      </c>
      <c r="G943" s="31">
        <v>0.13195546084719323</v>
      </c>
      <c r="H943" s="31">
        <v>0.343916721651428</v>
      </c>
      <c r="I943" s="31">
        <f t="shared" si="56"/>
        <v>0.61631565858860782</v>
      </c>
    </row>
    <row r="944" spans="2:9">
      <c r="B944" s="44">
        <v>915</v>
      </c>
      <c r="C944" s="31">
        <f t="shared" si="54"/>
        <v>0.15200157543985665</v>
      </c>
      <c r="D944" s="31">
        <f t="shared" si="55"/>
        <v>0.68124988685247756</v>
      </c>
      <c r="E944" s="31">
        <v>0.1519666624058465</v>
      </c>
      <c r="F944" s="31">
        <v>0.68132112301404846</v>
      </c>
      <c r="G944" s="31">
        <v>0.13195419545924883</v>
      </c>
      <c r="H944" s="31">
        <v>0.343916721651428</v>
      </c>
      <c r="I944" s="31">
        <f t="shared" si="56"/>
        <v>0.61631933793266047</v>
      </c>
    </row>
    <row r="945" spans="2:9">
      <c r="B945" s="44">
        <v>916</v>
      </c>
      <c r="C945" s="31">
        <f t="shared" si="54"/>
        <v>0.1519666624058465</v>
      </c>
      <c r="D945" s="31">
        <f t="shared" si="55"/>
        <v>0.68132112301404846</v>
      </c>
      <c r="E945" s="31">
        <v>0.15193187242207884</v>
      </c>
      <c r="F945" s="31">
        <v>0.68139210810528972</v>
      </c>
      <c r="G945" s="31">
        <v>0.1319529389752514</v>
      </c>
      <c r="H945" s="31">
        <v>0.343916721651428</v>
      </c>
      <c r="I945" s="31">
        <f t="shared" si="56"/>
        <v>0.61632299138687863</v>
      </c>
    </row>
    <row r="946" spans="2:9">
      <c r="B946" s="44">
        <v>917</v>
      </c>
      <c r="C946" s="31">
        <f t="shared" si="54"/>
        <v>0.15193187242207884</v>
      </c>
      <c r="D946" s="31">
        <f t="shared" si="55"/>
        <v>0.68139210810528972</v>
      </c>
      <c r="E946" s="31">
        <v>0.15189720505486573</v>
      </c>
      <c r="F946" s="31">
        <v>0.68146284301109339</v>
      </c>
      <c r="G946" s="31">
        <v>0.13195169133254797</v>
      </c>
      <c r="H946" s="31">
        <v>0.343916721651428</v>
      </c>
      <c r="I946" s="31">
        <f t="shared" si="56"/>
        <v>0.61632661913343734</v>
      </c>
    </row>
    <row r="947" spans="2:9">
      <c r="B947" s="44">
        <v>918</v>
      </c>
      <c r="C947" s="31">
        <f t="shared" si="54"/>
        <v>0.15189720505486573</v>
      </c>
      <c r="D947" s="31">
        <f t="shared" si="55"/>
        <v>0.68146284301109339</v>
      </c>
      <c r="E947" s="31">
        <v>0.15186265987204775</v>
      </c>
      <c r="F947" s="31">
        <v>0.68153332861323268</v>
      </c>
      <c r="G947" s="31">
        <v>0.1319504524689265</v>
      </c>
      <c r="H947" s="31">
        <v>0.343916721651428</v>
      </c>
      <c r="I947" s="31">
        <f t="shared" si="56"/>
        <v>0.61633022135322912</v>
      </c>
    </row>
    <row r="948" spans="2:9">
      <c r="B948" s="44">
        <v>919</v>
      </c>
      <c r="C948" s="31">
        <f t="shared" si="54"/>
        <v>0.15186265987204775</v>
      </c>
      <c r="D948" s="31">
        <f t="shared" si="55"/>
        <v>0.68153332861323268</v>
      </c>
      <c r="E948" s="31">
        <v>0.15182823644298862</v>
      </c>
      <c r="F948" s="31">
        <v>0.68160356579037307</v>
      </c>
      <c r="G948" s="31">
        <v>0.13194922232261266</v>
      </c>
      <c r="H948" s="31">
        <v>0.343916721651428</v>
      </c>
      <c r="I948" s="31">
        <f t="shared" si="56"/>
        <v>0.61633379822587409</v>
      </c>
    </row>
    <row r="949" spans="2:9">
      <c r="B949" s="44">
        <v>920</v>
      </c>
      <c r="C949" s="31">
        <f t="shared" si="54"/>
        <v>0.15182823644298862</v>
      </c>
      <c r="D949" s="31">
        <f t="shared" si="55"/>
        <v>0.68160356579037307</v>
      </c>
      <c r="E949" s="31">
        <v>0.1517939343385698</v>
      </c>
      <c r="F949" s="31">
        <v>0.68167355541808317</v>
      </c>
      <c r="G949" s="31">
        <v>0.13194800083226688</v>
      </c>
      <c r="H949" s="31">
        <v>0.343916721651428</v>
      </c>
      <c r="I949" s="31">
        <f t="shared" si="56"/>
        <v>0.61633734992972822</v>
      </c>
    </row>
    <row r="950" spans="2:9">
      <c r="B950" s="44">
        <v>921</v>
      </c>
      <c r="C950" s="31">
        <f t="shared" si="54"/>
        <v>0.1517939343385698</v>
      </c>
      <c r="D950" s="31">
        <f t="shared" si="55"/>
        <v>0.68167355541808317</v>
      </c>
      <c r="E950" s="31">
        <v>0.1517597531311852</v>
      </c>
      <c r="F950" s="31">
        <v>0.68174329836884562</v>
      </c>
      <c r="G950" s="31">
        <v>0.13194678793698095</v>
      </c>
      <c r="H950" s="31">
        <v>0.343916721651428</v>
      </c>
      <c r="I950" s="31">
        <f t="shared" si="56"/>
        <v>0.61634087664189308</v>
      </c>
    </row>
    <row r="951" spans="2:9">
      <c r="B951" s="44">
        <v>922</v>
      </c>
      <c r="C951" s="31">
        <f t="shared" si="54"/>
        <v>0.1517597531311852</v>
      </c>
      <c r="D951" s="31">
        <f t="shared" si="55"/>
        <v>0.68174329836884562</v>
      </c>
      <c r="E951" s="31">
        <v>0.15172569239473579</v>
      </c>
      <c r="F951" s="31">
        <v>0.68181279551206808</v>
      </c>
      <c r="G951" s="31">
        <v>0.13194558357627562</v>
      </c>
      <c r="H951" s="31">
        <v>0.343916721651428</v>
      </c>
      <c r="I951" s="31">
        <f t="shared" si="56"/>
        <v>0.61634437853822288</v>
      </c>
    </row>
    <row r="952" spans="2:9">
      <c r="B952" s="44">
        <v>923</v>
      </c>
      <c r="C952" s="31">
        <f t="shared" si="54"/>
        <v>0.15172569239473579</v>
      </c>
      <c r="D952" s="31">
        <f t="shared" si="55"/>
        <v>0.68181279551206808</v>
      </c>
      <c r="E952" s="31">
        <v>0.15169175170462434</v>
      </c>
      <c r="F952" s="31">
        <v>0.68188204771409389</v>
      </c>
      <c r="G952" s="31">
        <v>0.13194438769009692</v>
      </c>
      <c r="H952" s="31">
        <v>0.343916721651428</v>
      </c>
      <c r="I952" s="31">
        <f t="shared" si="56"/>
        <v>0.61634785579333562</v>
      </c>
    </row>
    <row r="953" spans="2:9">
      <c r="B953" s="44">
        <v>924</v>
      </c>
      <c r="C953" s="31">
        <f t="shared" ref="C953:C1016" si="57">E952</f>
        <v>0.15169175170462434</v>
      </c>
      <c r="D953" s="31">
        <f t="shared" ref="D953:D1016" si="58">F952</f>
        <v>0.68188204771409389</v>
      </c>
      <c r="E953" s="31">
        <v>0.1516579306377501</v>
      </c>
      <c r="F953" s="31">
        <v>0.68195105583821314</v>
      </c>
      <c r="G953" s="31">
        <v>0.13194320021881356</v>
      </c>
      <c r="H953" s="31">
        <v>0.343916721651428</v>
      </c>
      <c r="I953" s="31">
        <f t="shared" si="56"/>
        <v>0.61635130858061982</v>
      </c>
    </row>
    <row r="954" spans="2:9">
      <c r="B954" s="44">
        <v>925</v>
      </c>
      <c r="C954" s="31">
        <f t="shared" si="57"/>
        <v>0.1516579306377501</v>
      </c>
      <c r="D954" s="31">
        <f t="shared" si="58"/>
        <v>0.68195105583821314</v>
      </c>
      <c r="E954" s="31">
        <v>0.15162422877250351</v>
      </c>
      <c r="F954" s="31">
        <v>0.68201982074467316</v>
      </c>
      <c r="G954" s="31">
        <v>0.13194202110321385</v>
      </c>
      <c r="H954" s="31">
        <v>0.343916721651428</v>
      </c>
      <c r="I954" s="31">
        <f t="shared" si="56"/>
        <v>0.61635473707224431</v>
      </c>
    </row>
    <row r="955" spans="2:9">
      <c r="B955" s="44">
        <v>926</v>
      </c>
      <c r="C955" s="31">
        <f t="shared" si="57"/>
        <v>0.15162422877250351</v>
      </c>
      <c r="D955" s="31">
        <f t="shared" si="58"/>
        <v>0.68201982074467316</v>
      </c>
      <c r="E955" s="31">
        <v>0.15159064568876099</v>
      </c>
      <c r="F955" s="31">
        <v>0.68208834329068946</v>
      </c>
      <c r="G955" s="31">
        <v>0.13194085028450264</v>
      </c>
      <c r="H955" s="31">
        <v>0.343916721651428</v>
      </c>
      <c r="I955" s="31">
        <f t="shared" si="56"/>
        <v>0.61635814143916667</v>
      </c>
    </row>
    <row r="956" spans="2:9">
      <c r="B956" s="44">
        <v>927</v>
      </c>
      <c r="C956" s="31">
        <f t="shared" si="57"/>
        <v>0.15159064568876099</v>
      </c>
      <c r="D956" s="31">
        <f t="shared" si="58"/>
        <v>0.68208834329068946</v>
      </c>
      <c r="E956" s="31">
        <v>0.15155718096787968</v>
      </c>
      <c r="F956" s="31">
        <v>0.68215662433045621</v>
      </c>
      <c r="G956" s="31">
        <v>0.1319396877042987</v>
      </c>
      <c r="H956" s="31">
        <v>0.343916721651428</v>
      </c>
      <c r="I956" s="31">
        <f t="shared" si="56"/>
        <v>0.61636152185114068</v>
      </c>
    </row>
    <row r="957" spans="2:9">
      <c r="B957" s="44">
        <v>928</v>
      </c>
      <c r="C957" s="31">
        <f t="shared" si="57"/>
        <v>0.15155718096787968</v>
      </c>
      <c r="D957" s="31">
        <f t="shared" si="58"/>
        <v>0.68215662433045621</v>
      </c>
      <c r="E957" s="31">
        <v>0.15152383419269219</v>
      </c>
      <c r="F957" s="31">
        <v>0.68222466471515697</v>
      </c>
      <c r="G957" s="31">
        <v>0.13193853330463148</v>
      </c>
      <c r="H957" s="31">
        <v>0.343916721651428</v>
      </c>
      <c r="I957" s="31">
        <f t="shared" si="56"/>
        <v>0.61636487847672627</v>
      </c>
    </row>
    <row r="958" spans="2:9">
      <c r="B958" s="44">
        <v>929</v>
      </c>
      <c r="C958" s="31">
        <f t="shared" si="57"/>
        <v>0.15152383419269219</v>
      </c>
      <c r="D958" s="31">
        <f t="shared" si="58"/>
        <v>0.68222466471515697</v>
      </c>
      <c r="E958" s="31">
        <v>0.15149060494750144</v>
      </c>
      <c r="F958" s="31">
        <v>0.68229246529297549</v>
      </c>
      <c r="G958" s="31">
        <v>0.1319373870279382</v>
      </c>
      <c r="H958" s="31">
        <v>0.343916721651428</v>
      </c>
      <c r="I958" s="31">
        <f t="shared" si="56"/>
        <v>0.61636821148329768</v>
      </c>
    </row>
    <row r="959" spans="2:9">
      <c r="B959" s="44">
        <v>930</v>
      </c>
      <c r="C959" s="31">
        <f t="shared" si="57"/>
        <v>0.15149060494750144</v>
      </c>
      <c r="D959" s="31">
        <f t="shared" si="58"/>
        <v>0.68229246529297549</v>
      </c>
      <c r="E959" s="31">
        <v>0.15145749281807547</v>
      </c>
      <c r="F959" s="31">
        <v>0.68236002690910591</v>
      </c>
      <c r="G959" s="31">
        <v>0.13193624881706142</v>
      </c>
      <c r="H959" s="31">
        <v>0.343916721651428</v>
      </c>
      <c r="I959" s="31">
        <f t="shared" si="56"/>
        <v>0.6163715210370504</v>
      </c>
    </row>
    <row r="960" spans="2:9">
      <c r="B960" s="44">
        <v>931</v>
      </c>
      <c r="C960" s="31">
        <f t="shared" si="57"/>
        <v>0.15145749281807547</v>
      </c>
      <c r="D960" s="31">
        <f t="shared" si="58"/>
        <v>0.68236002690910591</v>
      </c>
      <c r="E960" s="31">
        <v>0.15142449739164227</v>
      </c>
      <c r="F960" s="31">
        <v>0.68242735040576363</v>
      </c>
      <c r="G960" s="31">
        <v>0.13193511861524562</v>
      </c>
      <c r="H960" s="31">
        <v>0.343916721651428</v>
      </c>
      <c r="I960" s="31">
        <f t="shared" si="56"/>
        <v>0.61637480730301153</v>
      </c>
    </row>
    <row r="961" spans="2:9">
      <c r="B961" s="44">
        <v>932</v>
      </c>
      <c r="C961" s="31">
        <f t="shared" si="57"/>
        <v>0.15142449739164227</v>
      </c>
      <c r="D961" s="31">
        <f t="shared" si="58"/>
        <v>0.68242735040576363</v>
      </c>
      <c r="E961" s="31">
        <v>0.15139161825688463</v>
      </c>
      <c r="F961" s="31">
        <v>0.68249443662219567</v>
      </c>
      <c r="G961" s="31">
        <v>0.13193399636613493</v>
      </c>
      <c r="H961" s="31">
        <v>0.343916721651428</v>
      </c>
      <c r="I961" s="31">
        <f t="shared" si="56"/>
        <v>0.61637807044504578</v>
      </c>
    </row>
    <row r="962" spans="2:9">
      <c r="B962" s="44">
        <v>933</v>
      </c>
      <c r="C962" s="31">
        <f t="shared" si="57"/>
        <v>0.15139161825688463</v>
      </c>
      <c r="D962" s="31">
        <f t="shared" si="58"/>
        <v>0.68249443662219567</v>
      </c>
      <c r="E962" s="31">
        <v>0.15135885500393503</v>
      </c>
      <c r="F962" s="31">
        <v>0.68256128639469105</v>
      </c>
      <c r="G962" s="31">
        <v>0.13193288201376965</v>
      </c>
      <c r="H962" s="31">
        <v>0.343916721651428</v>
      </c>
      <c r="I962" s="31">
        <f t="shared" si="56"/>
        <v>0.61638131062586599</v>
      </c>
    </row>
    <row r="963" spans="2:9">
      <c r="B963" s="44">
        <v>934</v>
      </c>
      <c r="C963" s="31">
        <f t="shared" si="57"/>
        <v>0.15135885500393503</v>
      </c>
      <c r="D963" s="31">
        <f t="shared" si="58"/>
        <v>0.68256128639469105</v>
      </c>
      <c r="E963" s="31">
        <v>0.15132620722437054</v>
      </c>
      <c r="F963" s="31">
        <v>0.6826279005565915</v>
      </c>
      <c r="G963" s="31">
        <v>0.13193177550258423</v>
      </c>
      <c r="H963" s="31">
        <v>0.343916721651428</v>
      </c>
      <c r="I963" s="31">
        <f t="shared" si="56"/>
        <v>0.61638452800703936</v>
      </c>
    </row>
    <row r="964" spans="2:9">
      <c r="B964" s="44">
        <v>935</v>
      </c>
      <c r="C964" s="31">
        <f t="shared" si="57"/>
        <v>0.15132620722437054</v>
      </c>
      <c r="D964" s="31">
        <f t="shared" si="58"/>
        <v>0.6826279005565915</v>
      </c>
      <c r="E964" s="31">
        <v>0.15129367451120765</v>
      </c>
      <c r="F964" s="31">
        <v>0.68269427993830145</v>
      </c>
      <c r="G964" s="31">
        <v>0.13193067677740378</v>
      </c>
      <c r="H964" s="31">
        <v>0.343916721651428</v>
      </c>
      <c r="I964" s="31">
        <f t="shared" si="56"/>
        <v>0.61638772274899656</v>
      </c>
    </row>
    <row r="965" spans="2:9">
      <c r="B965" s="44">
        <v>936</v>
      </c>
      <c r="C965" s="31">
        <f t="shared" si="57"/>
        <v>0.15129367451120765</v>
      </c>
      <c r="D965" s="31">
        <f t="shared" si="58"/>
        <v>0.68269427993830145</v>
      </c>
      <c r="E965" s="31">
        <v>0.15126125645889729</v>
      </c>
      <c r="F965" s="31">
        <v>0.68276042536729864</v>
      </c>
      <c r="G965" s="31">
        <v>0.13192958578344191</v>
      </c>
      <c r="H965" s="31">
        <v>0.343916721651428</v>
      </c>
      <c r="I965" s="31">
        <f t="shared" si="56"/>
        <v>0.61639089501103905</v>
      </c>
    </row>
    <row r="966" spans="2:9">
      <c r="B966" s="44">
        <v>937</v>
      </c>
      <c r="C966" s="31">
        <f t="shared" si="57"/>
        <v>0.15126125645889729</v>
      </c>
      <c r="D966" s="31">
        <f t="shared" si="58"/>
        <v>0.68276042536729864</v>
      </c>
      <c r="E966" s="31">
        <v>0.15122895266331973</v>
      </c>
      <c r="F966" s="31">
        <v>0.68282633766814438</v>
      </c>
      <c r="G966" s="31">
        <v>0.13192850246629756</v>
      </c>
      <c r="H966" s="31">
        <v>0.343916721651428</v>
      </c>
      <c r="I966" s="31">
        <f t="shared" si="56"/>
        <v>0.61639404495134764</v>
      </c>
    </row>
    <row r="967" spans="2:9">
      <c r="B967" s="44">
        <v>938</v>
      </c>
      <c r="C967" s="31">
        <f t="shared" si="57"/>
        <v>0.15122895266331973</v>
      </c>
      <c r="D967" s="31">
        <f t="shared" si="58"/>
        <v>0.68282633766814438</v>
      </c>
      <c r="E967" s="31">
        <v>0.15119676272177957</v>
      </c>
      <c r="F967" s="31">
        <v>0.68289201766249397</v>
      </c>
      <c r="G967" s="31">
        <v>0.13192742677195257</v>
      </c>
      <c r="H967" s="31">
        <v>0.343916721651428</v>
      </c>
      <c r="I967" s="31">
        <f t="shared" si="56"/>
        <v>0.61639717272699002</v>
      </c>
    </row>
    <row r="968" spans="2:9">
      <c r="B968" s="44">
        <v>939</v>
      </c>
      <c r="C968" s="31">
        <f t="shared" si="57"/>
        <v>0.15119676272177957</v>
      </c>
      <c r="D968" s="31">
        <f t="shared" si="58"/>
        <v>0.68289201766249397</v>
      </c>
      <c r="E968" s="31">
        <v>0.15116468623300067</v>
      </c>
      <c r="F968" s="31">
        <v>0.68295746616910658</v>
      </c>
      <c r="G968" s="31">
        <v>0.13192635864676885</v>
      </c>
      <c r="H968" s="31">
        <v>0.343916721651428</v>
      </c>
      <c r="I968" s="31">
        <f t="shared" si="56"/>
        <v>0.61640027849392864</v>
      </c>
    </row>
    <row r="969" spans="2:9">
      <c r="B969" s="44">
        <v>940</v>
      </c>
      <c r="C969" s="31">
        <f t="shared" si="57"/>
        <v>0.15116468623300067</v>
      </c>
      <c r="D969" s="31">
        <f t="shared" si="58"/>
        <v>0.68295746616910658</v>
      </c>
      <c r="E969" s="31">
        <v>0.1511327227971212</v>
      </c>
      <c r="F969" s="31">
        <v>0.6830226840038558</v>
      </c>
      <c r="G969" s="31">
        <v>0.13192529803748571</v>
      </c>
      <c r="H969" s="31">
        <v>0.343916721651428</v>
      </c>
      <c r="I969" s="31">
        <f t="shared" si="56"/>
        <v>0.61640336240702842</v>
      </c>
    </row>
    <row r="970" spans="2:9">
      <c r="B970" s="44">
        <v>941</v>
      </c>
      <c r="C970" s="31">
        <f t="shared" si="57"/>
        <v>0.1511327227971212</v>
      </c>
      <c r="D970" s="31">
        <f t="shared" si="58"/>
        <v>0.6830226840038558</v>
      </c>
      <c r="E970" s="31">
        <v>0.15110087201568864</v>
      </c>
      <c r="F970" s="31">
        <v>0.68308767197973974</v>
      </c>
      <c r="G970" s="31">
        <v>0.13192424489121729</v>
      </c>
      <c r="H970" s="31">
        <v>0.343916721651428</v>
      </c>
      <c r="I970" s="31">
        <f t="shared" si="56"/>
        <v>0.61640642462006467</v>
      </c>
    </row>
    <row r="971" spans="2:9">
      <c r="B971" s="44">
        <v>942</v>
      </c>
      <c r="C971" s="31">
        <f t="shared" si="57"/>
        <v>0.15110087201568864</v>
      </c>
      <c r="D971" s="31">
        <f t="shared" si="58"/>
        <v>0.68308767197973974</v>
      </c>
      <c r="E971" s="31">
        <v>0.15106913349165479</v>
      </c>
      <c r="F971" s="31">
        <v>0.68315243090689104</v>
      </c>
      <c r="G971" s="31">
        <v>0.13192319915544976</v>
      </c>
      <c r="H971" s="31">
        <v>0.343916721651428</v>
      </c>
      <c r="I971" s="31">
        <f t="shared" si="56"/>
        <v>0.61640946528573082</v>
      </c>
    </row>
    <row r="972" spans="2:9">
      <c r="B972" s="44">
        <v>943</v>
      </c>
      <c r="C972" s="31">
        <f t="shared" si="57"/>
        <v>0.15106913349165479</v>
      </c>
      <c r="D972" s="31">
        <f t="shared" si="58"/>
        <v>0.68315243090689104</v>
      </c>
      <c r="E972" s="31">
        <v>0.15103750682937087</v>
      </c>
      <c r="F972" s="31">
        <v>0.68321696159258705</v>
      </c>
      <c r="G972" s="31">
        <v>0.13192216077803884</v>
      </c>
      <c r="H972" s="31">
        <v>0.343916721651428</v>
      </c>
      <c r="I972" s="31">
        <f t="shared" si="56"/>
        <v>0.61641248455564568</v>
      </c>
    </row>
    <row r="973" spans="2:9">
      <c r="B973" s="44">
        <v>944</v>
      </c>
      <c r="C973" s="31">
        <f t="shared" si="57"/>
        <v>0.15103750682937087</v>
      </c>
      <c r="D973" s="31">
        <f t="shared" si="58"/>
        <v>0.68321696159258705</v>
      </c>
      <c r="E973" s="31">
        <v>0.1510059916345825</v>
      </c>
      <c r="F973" s="31">
        <v>0.68328126484125995</v>
      </c>
      <c r="G973" s="31">
        <v>0.13192112970720732</v>
      </c>
      <c r="H973" s="31">
        <v>0.343916721651428</v>
      </c>
      <c r="I973" s="31">
        <f t="shared" si="56"/>
        <v>0.61641548258036105</v>
      </c>
    </row>
    <row r="974" spans="2:9">
      <c r="B974" s="44">
        <v>945</v>
      </c>
      <c r="C974" s="31">
        <f t="shared" si="57"/>
        <v>0.1510059916345825</v>
      </c>
      <c r="D974" s="31">
        <f t="shared" si="58"/>
        <v>0.68328126484125995</v>
      </c>
      <c r="E974" s="31">
        <v>0.15097458751442489</v>
      </c>
      <c r="F974" s="31">
        <v>0.68334534145450665</v>
      </c>
      <c r="G974" s="31">
        <v>0.13192010589154213</v>
      </c>
      <c r="H974" s="31">
        <v>0.343916721651428</v>
      </c>
      <c r="I974" s="31">
        <f t="shared" si="56"/>
        <v>0.61641845950936947</v>
      </c>
    </row>
    <row r="975" spans="2:9">
      <c r="B975" s="44">
        <v>946</v>
      </c>
      <c r="C975" s="31">
        <f t="shared" si="57"/>
        <v>0.15097458751442489</v>
      </c>
      <c r="D975" s="31">
        <f t="shared" si="58"/>
        <v>0.68334534145450665</v>
      </c>
      <c r="E975" s="31">
        <v>0.15094329407741788</v>
      </c>
      <c r="F975" s="31">
        <v>0.68340919223109886</v>
      </c>
      <c r="G975" s="31">
        <v>0.13191908927999205</v>
      </c>
      <c r="H975" s="31">
        <v>0.343916721651428</v>
      </c>
      <c r="I975" s="31">
        <f t="shared" si="56"/>
        <v>0.61642141549111185</v>
      </c>
    </row>
    <row r="976" spans="2:9">
      <c r="B976" s="44">
        <v>947</v>
      </c>
      <c r="C976" s="31">
        <f t="shared" si="57"/>
        <v>0.15094329407741788</v>
      </c>
      <c r="D976" s="31">
        <f t="shared" si="58"/>
        <v>0.68340919223109886</v>
      </c>
      <c r="E976" s="31">
        <v>0.15091211093346107</v>
      </c>
      <c r="F976" s="31">
        <v>0.68347281796699311</v>
      </c>
      <c r="G976" s="31">
        <v>0.13191807982186496</v>
      </c>
      <c r="H976" s="31">
        <v>0.343916721651428</v>
      </c>
      <c r="I976" s="31">
        <f t="shared" si="56"/>
        <v>0.61642435067298451</v>
      </c>
    </row>
    <row r="977" spans="2:9">
      <c r="B977" s="44">
        <v>948</v>
      </c>
      <c r="C977" s="31">
        <f t="shared" si="57"/>
        <v>0.15091211093346107</v>
      </c>
      <c r="D977" s="31">
        <f t="shared" si="58"/>
        <v>0.68347281796699311</v>
      </c>
      <c r="E977" s="31">
        <v>0.15088103769382896</v>
      </c>
      <c r="F977" s="31">
        <v>0.68353621945534038</v>
      </c>
      <c r="G977" s="31">
        <v>0.13191707746682568</v>
      </c>
      <c r="H977" s="31">
        <v>0.343916721651428</v>
      </c>
      <c r="I977" s="31">
        <f t="shared" si="56"/>
        <v>0.61642726520134605</v>
      </c>
    </row>
    <row r="978" spans="2:9">
      <c r="B978" s="44">
        <v>949</v>
      </c>
      <c r="C978" s="31">
        <f t="shared" si="57"/>
        <v>0.15088103769382896</v>
      </c>
      <c r="D978" s="31">
        <f t="shared" si="58"/>
        <v>0.68353621945534038</v>
      </c>
      <c r="E978" s="31">
        <v>0.15085007397116609</v>
      </c>
      <c r="F978" s="31">
        <v>0.68359939748649645</v>
      </c>
      <c r="G978" s="31">
        <v>0.13191608216489309</v>
      </c>
      <c r="H978" s="31">
        <v>0.343916721651428</v>
      </c>
      <c r="I978" s="31">
        <f t="shared" si="56"/>
        <v>0.61643015922152578</v>
      </c>
    </row>
    <row r="979" spans="2:9">
      <c r="B979" s="44">
        <v>950</v>
      </c>
      <c r="C979" s="31">
        <f t="shared" si="57"/>
        <v>0.15085007397116609</v>
      </c>
      <c r="D979" s="31">
        <f t="shared" si="58"/>
        <v>0.68359939748649645</v>
      </c>
      <c r="E979" s="31">
        <v>0.15081921937948226</v>
      </c>
      <c r="F979" s="31">
        <v>0.68366235284803145</v>
      </c>
      <c r="G979" s="31">
        <v>0.13191509386643768</v>
      </c>
      <c r="H979" s="31">
        <v>0.343916721651428</v>
      </c>
      <c r="I979" s="31">
        <f t="shared" si="56"/>
        <v>0.61643303287783024</v>
      </c>
    </row>
    <row r="980" spans="2:9">
      <c r="B980" s="44">
        <v>951</v>
      </c>
      <c r="C980" s="31">
        <f t="shared" si="57"/>
        <v>0.15081921937948226</v>
      </c>
      <c r="D980" s="31">
        <f t="shared" si="58"/>
        <v>0.68366235284803145</v>
      </c>
      <c r="E980" s="31">
        <v>0.15078847353414765</v>
      </c>
      <c r="F980" s="31">
        <v>0.68372508632473972</v>
      </c>
      <c r="G980" s="31">
        <v>0.13191411252217924</v>
      </c>
      <c r="H980" s="31">
        <v>0.343916721651428</v>
      </c>
      <c r="I980" s="31">
        <f t="shared" si="56"/>
        <v>0.61643588631355073</v>
      </c>
    </row>
    <row r="981" spans="2:9">
      <c r="B981" s="44">
        <v>952</v>
      </c>
      <c r="C981" s="31">
        <f t="shared" si="57"/>
        <v>0.15078847353414765</v>
      </c>
      <c r="D981" s="31">
        <f t="shared" si="58"/>
        <v>0.68372508632473972</v>
      </c>
      <c r="E981" s="31">
        <v>0.15075783605188808</v>
      </c>
      <c r="F981" s="31">
        <v>0.68378759869864947</v>
      </c>
      <c r="G981" s="31">
        <v>0.13191313808318431</v>
      </c>
      <c r="H981" s="31">
        <v>0.343916721651428</v>
      </c>
      <c r="I981" s="31">
        <f t="shared" si="56"/>
        <v>0.61643871967097019</v>
      </c>
    </row>
    <row r="982" spans="2:9">
      <c r="B982" s="44">
        <v>953</v>
      </c>
      <c r="C982" s="31">
        <f t="shared" si="57"/>
        <v>0.15075783605188808</v>
      </c>
      <c r="D982" s="31">
        <f t="shared" si="58"/>
        <v>0.68378759869864947</v>
      </c>
      <c r="E982" s="31">
        <v>0.1507273065507802</v>
      </c>
      <c r="F982" s="31">
        <v>0.68384989074903291</v>
      </c>
      <c r="G982" s="31">
        <v>0.1319121705008639</v>
      </c>
      <c r="H982" s="31">
        <v>0.343916721651428</v>
      </c>
      <c r="I982" s="31">
        <f t="shared" si="56"/>
        <v>0.61644153309136962</v>
      </c>
    </row>
    <row r="983" spans="2:9">
      <c r="B983" s="44">
        <v>954</v>
      </c>
      <c r="C983" s="31">
        <f t="shared" si="57"/>
        <v>0.1507273065507802</v>
      </c>
      <c r="D983" s="31">
        <f t="shared" si="58"/>
        <v>0.68384989074903291</v>
      </c>
      <c r="E983" s="31">
        <v>0.15069688465024678</v>
      </c>
      <c r="F983" s="31">
        <v>0.68391196325241554</v>
      </c>
      <c r="G983" s="31">
        <v>0.13191120972697057</v>
      </c>
      <c r="H983" s="31">
        <v>0.343916721651428</v>
      </c>
      <c r="I983" s="31">
        <f t="shared" si="56"/>
        <v>0.61644432671503735</v>
      </c>
    </row>
    <row r="984" spans="2:9">
      <c r="B984" s="44">
        <v>955</v>
      </c>
      <c r="C984" s="31">
        <f t="shared" si="57"/>
        <v>0.15069688465024678</v>
      </c>
      <c r="D984" s="31">
        <f t="shared" si="58"/>
        <v>0.68391196325241554</v>
      </c>
      <c r="E984" s="31">
        <v>0.15066656997105185</v>
      </c>
      <c r="F984" s="31">
        <v>0.68397381698258608</v>
      </c>
      <c r="G984" s="31">
        <v>0.13191025571359674</v>
      </c>
      <c r="H984" s="31">
        <v>0.343916721651428</v>
      </c>
      <c r="I984" s="31">
        <f t="shared" si="56"/>
        <v>0.61644710068127329</v>
      </c>
    </row>
    <row r="985" spans="2:9">
      <c r="B985" s="44">
        <v>956</v>
      </c>
      <c r="C985" s="31">
        <f t="shared" si="57"/>
        <v>0.15066656997105185</v>
      </c>
      <c r="D985" s="31">
        <f t="shared" si="58"/>
        <v>0.68397381698258608</v>
      </c>
      <c r="E985" s="31">
        <v>0.15063636213529613</v>
      </c>
      <c r="F985" s="31">
        <v>0.68403545271060606</v>
      </c>
      <c r="G985" s="31">
        <v>0.13190930841317167</v>
      </c>
      <c r="H985" s="31">
        <v>0.343916721651428</v>
      </c>
      <c r="I985" s="31">
        <f t="shared" si="56"/>
        <v>0.61644985512839789</v>
      </c>
    </row>
    <row r="986" spans="2:9">
      <c r="B986" s="44">
        <v>957</v>
      </c>
      <c r="C986" s="31">
        <f t="shared" si="57"/>
        <v>0.15063636213529613</v>
      </c>
      <c r="D986" s="31">
        <f t="shared" si="58"/>
        <v>0.68403545271060606</v>
      </c>
      <c r="E986" s="31">
        <v>0.15060626076641218</v>
      </c>
      <c r="F986" s="31">
        <v>0.68409687120481932</v>
      </c>
      <c r="G986" s="31">
        <v>0.13190836777845952</v>
      </c>
      <c r="H986" s="31">
        <v>0.343916721651428</v>
      </c>
      <c r="I986" s="31">
        <f t="shared" si="56"/>
        <v>0.61645259019375798</v>
      </c>
    </row>
    <row r="987" spans="2:9">
      <c r="B987" s="44">
        <v>958</v>
      </c>
      <c r="C987" s="31">
        <f t="shared" si="57"/>
        <v>0.15060626076641218</v>
      </c>
      <c r="D987" s="31">
        <f t="shared" si="58"/>
        <v>0.68409687120481932</v>
      </c>
      <c r="E987" s="31">
        <v>0.15057626548915978</v>
      </c>
      <c r="F987" s="31">
        <v>0.68415807323086186</v>
      </c>
      <c r="G987" s="31">
        <v>0.1319074337625567</v>
      </c>
      <c r="H987" s="31">
        <v>0.343916721651428</v>
      </c>
      <c r="I987" s="31">
        <f t="shared" si="56"/>
        <v>0.61645530601373422</v>
      </c>
    </row>
    <row r="988" spans="2:9">
      <c r="B988" s="44">
        <v>959</v>
      </c>
      <c r="C988" s="31">
        <f t="shared" si="57"/>
        <v>0.15057626548915978</v>
      </c>
      <c r="D988" s="31">
        <f t="shared" si="58"/>
        <v>0.68415807323086186</v>
      </c>
      <c r="E988" s="31">
        <v>0.15054637592962128</v>
      </c>
      <c r="F988" s="31">
        <v>0.68421905955167106</v>
      </c>
      <c r="G988" s="31">
        <v>0.13190650631888984</v>
      </c>
      <c r="H988" s="31">
        <v>0.343916721651428</v>
      </c>
      <c r="I988" s="31">
        <f t="shared" si="56"/>
        <v>0.61645800272374707</v>
      </c>
    </row>
    <row r="989" spans="2:9">
      <c r="B989" s="44">
        <v>960</v>
      </c>
      <c r="C989" s="31">
        <f t="shared" si="57"/>
        <v>0.15054637592962128</v>
      </c>
      <c r="D989" s="31">
        <f t="shared" si="58"/>
        <v>0.68421905955167106</v>
      </c>
      <c r="E989" s="31">
        <v>0.15051659171519682</v>
      </c>
      <c r="F989" s="31">
        <v>0.68427983092749545</v>
      </c>
      <c r="G989" s="31">
        <v>0.13190558540121305</v>
      </c>
      <c r="H989" s="31">
        <v>0.343916721651428</v>
      </c>
      <c r="I989" s="31">
        <f t="shared" si="56"/>
        <v>0.61646068045826474</v>
      </c>
    </row>
    <row r="990" spans="2:9">
      <c r="B990" s="44">
        <v>961</v>
      </c>
      <c r="C990" s="31">
        <f t="shared" si="57"/>
        <v>0.15051659171519682</v>
      </c>
      <c r="D990" s="31">
        <f t="shared" si="58"/>
        <v>0.68427983092749545</v>
      </c>
      <c r="E990" s="31">
        <v>0.1504869124745998</v>
      </c>
      <c r="F990" s="31">
        <v>0.68434038811590403</v>
      </c>
      <c r="G990" s="31">
        <v>0.13190467096360603</v>
      </c>
      <c r="H990" s="31">
        <v>0.343916721651428</v>
      </c>
      <c r="I990" s="31">
        <f t="shared" ref="I990:I1053" si="59">IFERROR((H990-G990)/H990,"")</f>
        <v>0.61646333935080899</v>
      </c>
    </row>
    <row r="991" spans="2:9">
      <c r="B991" s="44">
        <v>962</v>
      </c>
      <c r="C991" s="31">
        <f t="shared" si="57"/>
        <v>0.1504869124745998</v>
      </c>
      <c r="D991" s="31">
        <f t="shared" si="58"/>
        <v>0.68434038811590403</v>
      </c>
      <c r="E991" s="31">
        <v>0.15045733783785223</v>
      </c>
      <c r="F991" s="31">
        <v>0.68440073187179584</v>
      </c>
      <c r="G991" s="31">
        <v>0.13190376296047157</v>
      </c>
      <c r="H991" s="31">
        <v>0.343916721651428</v>
      </c>
      <c r="I991" s="31">
        <f t="shared" si="59"/>
        <v>0.61646597953396176</v>
      </c>
    </row>
    <row r="992" spans="2:9">
      <c r="B992" s="44">
        <v>963</v>
      </c>
      <c r="C992" s="31">
        <f t="shared" si="57"/>
        <v>0.15045733783785223</v>
      </c>
      <c r="D992" s="31">
        <f t="shared" si="58"/>
        <v>0.68440073187179584</v>
      </c>
      <c r="E992" s="31">
        <v>0.15042786743628003</v>
      </c>
      <c r="F992" s="31">
        <v>0.68446086294740915</v>
      </c>
      <c r="G992" s="31">
        <v>0.1319028613465332</v>
      </c>
      <c r="H992" s="31">
        <v>0.343916721651428</v>
      </c>
      <c r="I992" s="31">
        <f t="shared" si="59"/>
        <v>0.61646860113937263</v>
      </c>
    </row>
    <row r="993" spans="2:9">
      <c r="B993" s="44">
        <v>964</v>
      </c>
      <c r="C993" s="31">
        <f t="shared" si="57"/>
        <v>0.15042786743628003</v>
      </c>
      <c r="D993" s="31">
        <f t="shared" si="58"/>
        <v>0.68446086294740915</v>
      </c>
      <c r="E993" s="31">
        <v>0.15039850090250859</v>
      </c>
      <c r="F993" s="31">
        <v>0.68452078209233103</v>
      </c>
      <c r="G993" s="31">
        <v>0.13190196607683319</v>
      </c>
      <c r="H993" s="31">
        <v>0.343916721651428</v>
      </c>
      <c r="I993" s="31">
        <f t="shared" si="59"/>
        <v>0.61647120429776436</v>
      </c>
    </row>
    <row r="994" spans="2:9">
      <c r="B994" s="44">
        <v>965</v>
      </c>
      <c r="C994" s="31">
        <f t="shared" si="57"/>
        <v>0.15039850090250859</v>
      </c>
      <c r="D994" s="31">
        <f t="shared" si="58"/>
        <v>0.68452078209233103</v>
      </c>
      <c r="E994" s="31">
        <v>0.15036923787045806</v>
      </c>
      <c r="F994" s="31">
        <v>0.68458049005350674</v>
      </c>
      <c r="G994" s="31">
        <v>0.13190107710673005</v>
      </c>
      <c r="H994" s="31">
        <v>0.343916721651428</v>
      </c>
      <c r="I994" s="31">
        <f t="shared" si="59"/>
        <v>0.61647378913894002</v>
      </c>
    </row>
    <row r="995" spans="2:9">
      <c r="B995" s="44">
        <v>966</v>
      </c>
      <c r="C995" s="31">
        <f t="shared" si="57"/>
        <v>0.15036923787045806</v>
      </c>
      <c r="D995" s="31">
        <f t="shared" si="58"/>
        <v>0.68458049005350674</v>
      </c>
      <c r="E995" s="31">
        <v>0.15034007797533883</v>
      </c>
      <c r="F995" s="31">
        <v>0.68463998757524891</v>
      </c>
      <c r="G995" s="31">
        <v>0.13190019439189643</v>
      </c>
      <c r="H995" s="31">
        <v>0.343916721651428</v>
      </c>
      <c r="I995" s="31">
        <f t="shared" si="59"/>
        <v>0.6164763557917895</v>
      </c>
    </row>
    <row r="996" spans="2:9">
      <c r="B996" s="44">
        <v>967</v>
      </c>
      <c r="C996" s="31">
        <f t="shared" si="57"/>
        <v>0.15034007797533883</v>
      </c>
      <c r="D996" s="31">
        <f t="shared" si="58"/>
        <v>0.68463998757524891</v>
      </c>
      <c r="E996" s="31">
        <v>0.15031102085364698</v>
      </c>
      <c r="F996" s="31">
        <v>0.68469927539924669</v>
      </c>
      <c r="G996" s="31">
        <v>0.13189931788831688</v>
      </c>
      <c r="H996" s="31">
        <v>0.343916721651428</v>
      </c>
      <c r="I996" s="31">
        <f t="shared" si="59"/>
        <v>0.61647890438429565</v>
      </c>
    </row>
    <row r="997" spans="2:9">
      <c r="B997" s="44">
        <v>968</v>
      </c>
      <c r="C997" s="31">
        <f t="shared" si="57"/>
        <v>0.15031102085364698</v>
      </c>
      <c r="D997" s="31">
        <f t="shared" si="58"/>
        <v>0.68469927539924669</v>
      </c>
      <c r="E997" s="31">
        <v>0.15028206614315978</v>
      </c>
      <c r="F997" s="31">
        <v>0.68475835426457543</v>
      </c>
      <c r="G997" s="31">
        <v>0.13189844755228577</v>
      </c>
      <c r="H997" s="31">
        <v>0.343916721651428</v>
      </c>
      <c r="I997" s="31">
        <f t="shared" si="59"/>
        <v>0.61648143504354058</v>
      </c>
    </row>
    <row r="998" spans="2:9">
      <c r="B998" s="44">
        <v>969</v>
      </c>
      <c r="C998" s="31">
        <f t="shared" si="57"/>
        <v>0.15028206614315978</v>
      </c>
      <c r="D998" s="31">
        <f t="shared" si="58"/>
        <v>0.68475835426457543</v>
      </c>
      <c r="E998" s="31">
        <v>0.15025321348293114</v>
      </c>
      <c r="F998" s="31">
        <v>0.68481722490770547</v>
      </c>
      <c r="G998" s="31">
        <v>0.13189758334040488</v>
      </c>
      <c r="H998" s="31">
        <v>0.343916721651428</v>
      </c>
      <c r="I998" s="31">
        <f t="shared" si="59"/>
        <v>0.61648394789571226</v>
      </c>
    </row>
    <row r="999" spans="2:9">
      <c r="B999" s="44">
        <v>970</v>
      </c>
      <c r="C999" s="31">
        <f t="shared" si="57"/>
        <v>0.15025321348293114</v>
      </c>
      <c r="D999" s="31">
        <f t="shared" si="58"/>
        <v>0.68481722490770547</v>
      </c>
      <c r="E999" s="31">
        <v>0.15022446251328705</v>
      </c>
      <c r="F999" s="31">
        <v>0.68487588806251143</v>
      </c>
      <c r="G999" s="31">
        <v>0.13189672520958146</v>
      </c>
      <c r="H999" s="31">
        <v>0.343916721651428</v>
      </c>
      <c r="I999" s="31">
        <f t="shared" si="59"/>
        <v>0.61648644306611078</v>
      </c>
    </row>
    <row r="1000" spans="2:9">
      <c r="B1000" s="44">
        <v>971</v>
      </c>
      <c r="C1000" s="31">
        <f t="shared" si="57"/>
        <v>0.15022446251328705</v>
      </c>
      <c r="D1000" s="31">
        <f t="shared" si="58"/>
        <v>0.68487588806251143</v>
      </c>
      <c r="E1000" s="31">
        <v>0.15019581287582126</v>
      </c>
      <c r="F1000" s="31">
        <v>0.68493434446028156</v>
      </c>
      <c r="G1000" s="31">
        <v>0.13189587311702577</v>
      </c>
      <c r="H1000" s="31">
        <v>0.343916721651428</v>
      </c>
      <c r="I1000" s="31">
        <f t="shared" si="59"/>
        <v>0.61648892067915495</v>
      </c>
    </row>
    <row r="1001" spans="2:9">
      <c r="B1001" s="44">
        <v>972</v>
      </c>
      <c r="C1001" s="31">
        <f t="shared" si="57"/>
        <v>0.15019581287582126</v>
      </c>
      <c r="D1001" s="31">
        <f t="shared" si="58"/>
        <v>0.68493434446028156</v>
      </c>
      <c r="E1001" s="31">
        <v>0.15016726421339066</v>
      </c>
      <c r="F1001" s="31">
        <v>0.68499259482972663</v>
      </c>
      <c r="G1001" s="31">
        <v>0.13189502702024955</v>
      </c>
      <c r="H1001" s="31">
        <v>0.343916721651428</v>
      </c>
      <c r="I1001" s="31">
        <f t="shared" si="59"/>
        <v>0.61649138085838728</v>
      </c>
    </row>
    <row r="1002" spans="2:9">
      <c r="B1002" s="44">
        <v>973</v>
      </c>
      <c r="C1002" s="31">
        <f t="shared" si="57"/>
        <v>0.15016726421339066</v>
      </c>
      <c r="D1002" s="31">
        <f t="shared" si="58"/>
        <v>0.68499259482972663</v>
      </c>
      <c r="E1002" s="31">
        <v>0.15013881617011091</v>
      </c>
      <c r="F1002" s="31">
        <v>0.685050639896989</v>
      </c>
      <c r="G1002" s="31">
        <v>0.13189418687706314</v>
      </c>
      <c r="H1002" s="31">
        <v>0.343916721651428</v>
      </c>
      <c r="I1002" s="31">
        <f t="shared" si="59"/>
        <v>0.61649382372648154</v>
      </c>
    </row>
    <row r="1003" spans="2:9">
      <c r="B1003" s="44">
        <v>974</v>
      </c>
      <c r="C1003" s="31">
        <f t="shared" si="57"/>
        <v>0.15013881617011091</v>
      </c>
      <c r="D1003" s="31">
        <f t="shared" si="58"/>
        <v>0.685050639896989</v>
      </c>
      <c r="E1003" s="31">
        <v>0.15011046839135195</v>
      </c>
      <c r="F1003" s="31">
        <v>0.68510848038565186</v>
      </c>
      <c r="G1003" s="31">
        <v>0.13189335264557395</v>
      </c>
      <c r="H1003" s="31">
        <v>0.343916721651428</v>
      </c>
      <c r="I1003" s="31">
        <f t="shared" si="59"/>
        <v>0.61649624940524816</v>
      </c>
    </row>
    <row r="1004" spans="2:9">
      <c r="B1004" s="44">
        <v>975</v>
      </c>
      <c r="C1004" s="31">
        <f t="shared" si="57"/>
        <v>0.15011046839135195</v>
      </c>
      <c r="D1004" s="31">
        <f t="shared" si="58"/>
        <v>0.68510848038565186</v>
      </c>
      <c r="E1004" s="31">
        <v>0.1500822205237336</v>
      </c>
      <c r="F1004" s="31">
        <v>0.68516611701674801</v>
      </c>
      <c r="G1004" s="31">
        <v>0.13189252428418413</v>
      </c>
      <c r="H1004" s="31">
        <v>0.343916721651428</v>
      </c>
      <c r="I1004" s="31">
        <f t="shared" si="59"/>
        <v>0.6164986580156403</v>
      </c>
    </row>
    <row r="1005" spans="2:9">
      <c r="B1005" s="44">
        <v>976</v>
      </c>
      <c r="C1005" s="31">
        <f t="shared" si="57"/>
        <v>0.1500822205237336</v>
      </c>
      <c r="D1005" s="31">
        <f t="shared" si="58"/>
        <v>0.68516611701674801</v>
      </c>
      <c r="E1005" s="31">
        <v>0.15005407221512121</v>
      </c>
      <c r="F1005" s="31">
        <v>0.68522355050876926</v>
      </c>
      <c r="G1005" s="31">
        <v>0.13189170175158846</v>
      </c>
      <c r="H1005" s="31">
        <v>0.343916721651428</v>
      </c>
      <c r="I1005" s="31">
        <f t="shared" si="59"/>
        <v>0.61650104967776054</v>
      </c>
    </row>
    <row r="1006" spans="2:9">
      <c r="B1006" s="44">
        <v>977</v>
      </c>
      <c r="C1006" s="31">
        <f t="shared" si="57"/>
        <v>0.15005407221512121</v>
      </c>
      <c r="D1006" s="31">
        <f t="shared" si="58"/>
        <v>0.68522355050876926</v>
      </c>
      <c r="E1006" s="31">
        <v>0.15002602311462118</v>
      </c>
      <c r="F1006" s="31">
        <v>0.6852807815776748</v>
      </c>
      <c r="G1006" s="31">
        <v>0.13189088500677246</v>
      </c>
      <c r="H1006" s="31">
        <v>0.343916721651428</v>
      </c>
      <c r="I1006" s="31">
        <f t="shared" si="59"/>
        <v>0.61650342451086571</v>
      </c>
    </row>
    <row r="1007" spans="2:9">
      <c r="B1007" s="44">
        <v>978</v>
      </c>
      <c r="C1007" s="31">
        <f t="shared" si="57"/>
        <v>0.15002602311462118</v>
      </c>
      <c r="D1007" s="31">
        <f t="shared" si="58"/>
        <v>0.6852807815776748</v>
      </c>
      <c r="E1007" s="31">
        <v>0.14999807287257663</v>
      </c>
      <c r="F1007" s="31">
        <v>0.68533781093690072</v>
      </c>
      <c r="G1007" s="31">
        <v>0.13189007400901021</v>
      </c>
      <c r="H1007" s="31">
        <v>0.343916721651428</v>
      </c>
      <c r="I1007" s="31">
        <f t="shared" si="59"/>
        <v>0.61650578263337386</v>
      </c>
    </row>
    <row r="1008" spans="2:9">
      <c r="B1008" s="44">
        <v>979</v>
      </c>
      <c r="C1008" s="31">
        <f t="shared" si="57"/>
        <v>0.14999807287257663</v>
      </c>
      <c r="D1008" s="31">
        <f t="shared" si="58"/>
        <v>0.68533781093690072</v>
      </c>
      <c r="E1008" s="31">
        <v>0.14997022114056305</v>
      </c>
      <c r="F1008" s="31">
        <v>0.68539463929736832</v>
      </c>
      <c r="G1008" s="31">
        <v>0.13188926871786233</v>
      </c>
      <c r="H1008" s="31">
        <v>0.343916721651428</v>
      </c>
      <c r="I1008" s="31">
        <f t="shared" si="59"/>
        <v>0.61650812416286971</v>
      </c>
    </row>
    <row r="1009" spans="2:9">
      <c r="B1009" s="44">
        <v>980</v>
      </c>
      <c r="C1009" s="31">
        <f t="shared" si="57"/>
        <v>0.14997022114056305</v>
      </c>
      <c r="D1009" s="31">
        <f t="shared" si="58"/>
        <v>0.68539463929736832</v>
      </c>
      <c r="E1009" s="31">
        <v>0.14994246757138394</v>
      </c>
      <c r="F1009" s="31">
        <v>0.68545126736749351</v>
      </c>
      <c r="G1009" s="31">
        <v>0.13188846909317409</v>
      </c>
      <c r="H1009" s="31">
        <v>0.343916721651428</v>
      </c>
      <c r="I1009" s="31">
        <f t="shared" si="59"/>
        <v>0.61651044921611053</v>
      </c>
    </row>
    <row r="1010" spans="2:9">
      <c r="B1010" s="44">
        <v>981</v>
      </c>
      <c r="C1010" s="31">
        <f t="shared" si="57"/>
        <v>0.14994246757138394</v>
      </c>
      <c r="D1010" s="31">
        <f t="shared" si="58"/>
        <v>0.68545126736749351</v>
      </c>
      <c r="E1010" s="31">
        <v>0.14991481181906649</v>
      </c>
      <c r="F1010" s="31">
        <v>0.68550769585319538</v>
      </c>
      <c r="G1010" s="31">
        <v>0.13188767509507324</v>
      </c>
      <c r="H1010" s="31">
        <v>0.343916721651428</v>
      </c>
      <c r="I1010" s="31">
        <f t="shared" si="59"/>
        <v>0.61651275790903193</v>
      </c>
    </row>
    <row r="1011" spans="2:9">
      <c r="B1011" s="44">
        <v>982</v>
      </c>
      <c r="C1011" s="31">
        <f t="shared" si="57"/>
        <v>0.14991481181906649</v>
      </c>
      <c r="D1011" s="31">
        <f t="shared" si="58"/>
        <v>0.68550769585319538</v>
      </c>
      <c r="E1011" s="31">
        <v>0.14988725353885726</v>
      </c>
      <c r="F1011" s="31">
        <v>0.6855639254579049</v>
      </c>
      <c r="G1011" s="31">
        <v>0.131886886683968</v>
      </c>
      <c r="H1011" s="31">
        <v>0.343916721651428</v>
      </c>
      <c r="I1011" s="31">
        <f t="shared" si="59"/>
        <v>0.61651505035675436</v>
      </c>
    </row>
    <row r="1012" spans="2:9">
      <c r="B1012" s="44">
        <v>983</v>
      </c>
      <c r="C1012" s="31">
        <f t="shared" si="57"/>
        <v>0.14988725353885726</v>
      </c>
      <c r="D1012" s="31">
        <f t="shared" si="58"/>
        <v>0.6855639254579049</v>
      </c>
      <c r="E1012" s="31">
        <v>0.14985979238721789</v>
      </c>
      <c r="F1012" s="31">
        <v>0.68561995688257382</v>
      </c>
      <c r="G1012" s="31">
        <v>0.13188610382054544</v>
      </c>
      <c r="H1012" s="31">
        <v>0.343916721651428</v>
      </c>
      <c r="I1012" s="31">
        <f t="shared" si="59"/>
        <v>0.61651732667358705</v>
      </c>
    </row>
    <row r="1013" spans="2:9">
      <c r="B1013" s="44">
        <v>984</v>
      </c>
      <c r="C1013" s="31">
        <f t="shared" si="57"/>
        <v>0.14985979238721789</v>
      </c>
      <c r="D1013" s="31">
        <f t="shared" si="58"/>
        <v>0.68561995688257382</v>
      </c>
      <c r="E1013" s="31">
        <v>0.14983242802182081</v>
      </c>
      <c r="F1013" s="31">
        <v>0.68567579082568353</v>
      </c>
      <c r="G1013" s="31">
        <v>0.13188532646576895</v>
      </c>
      <c r="H1013" s="31">
        <v>0.343916721651428</v>
      </c>
      <c r="I1013" s="31">
        <f t="shared" si="59"/>
        <v>0.61651958697303622</v>
      </c>
    </row>
    <row r="1014" spans="2:9">
      <c r="B1014" s="44">
        <v>985</v>
      </c>
      <c r="C1014" s="31">
        <f t="shared" si="57"/>
        <v>0.14983242802182081</v>
      </c>
      <c r="D1014" s="31">
        <f t="shared" si="58"/>
        <v>0.68567579082568353</v>
      </c>
      <c r="E1014" s="31">
        <v>0.14980516010154496</v>
      </c>
      <c r="F1014" s="31">
        <v>0.68573142798325359</v>
      </c>
      <c r="G1014" s="31">
        <v>0.13188455458087681</v>
      </c>
      <c r="H1014" s="31">
        <v>0.343916721651428</v>
      </c>
      <c r="I1014" s="31">
        <f t="shared" si="59"/>
        <v>0.61652183136780836</v>
      </c>
    </row>
    <row r="1015" spans="2:9">
      <c r="B1015" s="44">
        <v>986</v>
      </c>
      <c r="C1015" s="31">
        <f t="shared" si="57"/>
        <v>0.14980516010154496</v>
      </c>
      <c r="D1015" s="31">
        <f t="shared" si="58"/>
        <v>0.68573142798325359</v>
      </c>
      <c r="E1015" s="31">
        <v>0.1497779882864716</v>
      </c>
      <c r="F1015" s="31">
        <v>0.68578686904885033</v>
      </c>
      <c r="G1015" s="31">
        <v>0.13188378812738</v>
      </c>
      <c r="H1015" s="31">
        <v>0.343916721651428</v>
      </c>
      <c r="I1015" s="31">
        <f t="shared" si="59"/>
        <v>0.61652405996981741</v>
      </c>
    </row>
    <row r="1016" spans="2:9">
      <c r="B1016" s="44">
        <v>987</v>
      </c>
      <c r="C1016" s="31">
        <f t="shared" si="57"/>
        <v>0.1497779882864716</v>
      </c>
      <c r="D1016" s="31">
        <f t="shared" si="58"/>
        <v>0.68578686904885033</v>
      </c>
      <c r="E1016" s="31">
        <v>0.14975091223787998</v>
      </c>
      <c r="F1016" s="31">
        <v>0.6858421147135958</v>
      </c>
      <c r="G1016" s="31">
        <v>0.13188302706706023</v>
      </c>
      <c r="H1016" s="31">
        <v>0.343916721651428</v>
      </c>
      <c r="I1016" s="31">
        <f t="shared" si="59"/>
        <v>0.61652627289018991</v>
      </c>
    </row>
    <row r="1017" spans="2:9">
      <c r="B1017" s="44">
        <v>988</v>
      </c>
      <c r="C1017" s="31">
        <f t="shared" ref="C1017:C1080" si="60">E1016</f>
        <v>0.14975091223787998</v>
      </c>
      <c r="D1017" s="31">
        <f t="shared" ref="D1017:D1080" si="61">F1016</f>
        <v>0.6858421147135958</v>
      </c>
      <c r="E1017" s="31">
        <v>0.14972393161824318</v>
      </c>
      <c r="F1017" s="31">
        <v>0.68589716566617609</v>
      </c>
      <c r="G1017" s="31">
        <v>0.1318822713619684</v>
      </c>
      <c r="H1017" s="31">
        <v>0.343916721651428</v>
      </c>
      <c r="I1017" s="31">
        <f t="shared" si="59"/>
        <v>0.6165284702392696</v>
      </c>
    </row>
    <row r="1018" spans="2:9">
      <c r="B1018" s="44">
        <v>989</v>
      </c>
      <c r="C1018" s="31">
        <f t="shared" si="60"/>
        <v>0.14972393161824318</v>
      </c>
      <c r="D1018" s="31">
        <f t="shared" si="61"/>
        <v>0.68589716566617609</v>
      </c>
      <c r="E1018" s="31">
        <v>0.14969704609122389</v>
      </c>
      <c r="F1018" s="31">
        <v>0.68595202259285015</v>
      </c>
      <c r="G1018" s="31">
        <v>0.13188152097442202</v>
      </c>
      <c r="H1018" s="31">
        <v>0.343916721651428</v>
      </c>
      <c r="I1018" s="31">
        <f t="shared" si="59"/>
        <v>0.61653065212662528</v>
      </c>
    </row>
    <row r="1019" spans="2:9">
      <c r="B1019" s="44">
        <v>990</v>
      </c>
      <c r="C1019" s="31">
        <f t="shared" si="60"/>
        <v>0.14969704609122389</v>
      </c>
      <c r="D1019" s="31">
        <f t="shared" si="61"/>
        <v>0.68595202259285015</v>
      </c>
      <c r="E1019" s="31">
        <v>0.14967025532167022</v>
      </c>
      <c r="F1019" s="31">
        <v>0.68600668617745808</v>
      </c>
      <c r="G1019" s="31">
        <v>0.1318807758670042</v>
      </c>
      <c r="H1019" s="31">
        <v>0.343916721651428</v>
      </c>
      <c r="I1019" s="31">
        <f t="shared" si="59"/>
        <v>0.61653281866105336</v>
      </c>
    </row>
    <row r="1020" spans="2:9">
      <c r="B1020" s="44">
        <v>991</v>
      </c>
      <c r="C1020" s="31">
        <f t="shared" si="60"/>
        <v>0.14967025532167022</v>
      </c>
      <c r="D1020" s="31">
        <f t="shared" si="61"/>
        <v>0.68600668617745808</v>
      </c>
      <c r="E1020" s="31">
        <v>0.14964355897561149</v>
      </c>
      <c r="F1020" s="31">
        <v>0.6860611571014299</v>
      </c>
      <c r="G1020" s="31">
        <v>0.13188003600256099</v>
      </c>
      <c r="H1020" s="31">
        <v>0.343916721651428</v>
      </c>
      <c r="I1020" s="31">
        <f t="shared" si="59"/>
        <v>0.61653496995058543</v>
      </c>
    </row>
    <row r="1021" spans="2:9">
      <c r="B1021" s="44">
        <v>992</v>
      </c>
      <c r="C1021" s="31">
        <f t="shared" si="60"/>
        <v>0.14964355897561149</v>
      </c>
      <c r="D1021" s="31">
        <f t="shared" si="61"/>
        <v>0.6860611571014299</v>
      </c>
      <c r="E1021" s="31">
        <v>0.14961695672025413</v>
      </c>
      <c r="F1021" s="31">
        <v>0.68611543604379377</v>
      </c>
      <c r="G1021" s="31">
        <v>0.13187930134420012</v>
      </c>
      <c r="H1021" s="31">
        <v>0.343916721651428</v>
      </c>
      <c r="I1021" s="31">
        <f t="shared" si="59"/>
        <v>0.61653710610249257</v>
      </c>
    </row>
    <row r="1022" spans="2:9">
      <c r="B1022" s="44">
        <v>993</v>
      </c>
      <c r="C1022" s="31">
        <f t="shared" si="60"/>
        <v>0.14961695672025413</v>
      </c>
      <c r="D1022" s="31">
        <f t="shared" si="61"/>
        <v>0.68611543604379377</v>
      </c>
      <c r="E1022" s="31">
        <v>0.14959044822397743</v>
      </c>
      <c r="F1022" s="31">
        <v>0.68616952368118489</v>
      </c>
      <c r="G1022" s="31">
        <v>0.1318785718552887</v>
      </c>
      <c r="H1022" s="31">
        <v>0.343916721651428</v>
      </c>
      <c r="I1022" s="31">
        <f t="shared" si="59"/>
        <v>0.61653922722329157</v>
      </c>
    </row>
    <row r="1023" spans="2:9">
      <c r="B1023" s="44">
        <v>994</v>
      </c>
      <c r="C1023" s="31">
        <f t="shared" si="60"/>
        <v>0.14959044822397743</v>
      </c>
      <c r="D1023" s="31">
        <f t="shared" si="61"/>
        <v>0.68616952368118489</v>
      </c>
      <c r="E1023" s="31">
        <v>0.14956403315632957</v>
      </c>
      <c r="F1023" s="31">
        <v>0.68622342068785358</v>
      </c>
      <c r="G1023" s="31">
        <v>0.13187784749945181</v>
      </c>
      <c r="H1023" s="31">
        <v>0.343916721651428</v>
      </c>
      <c r="I1023" s="31">
        <f t="shared" si="59"/>
        <v>0.61654133341874906</v>
      </c>
    </row>
    <row r="1024" spans="2:9">
      <c r="B1024" s="44">
        <v>995</v>
      </c>
      <c r="C1024" s="31">
        <f t="shared" si="60"/>
        <v>0.14956403315632957</v>
      </c>
      <c r="D1024" s="31">
        <f t="shared" si="61"/>
        <v>0.68622342068785358</v>
      </c>
      <c r="E1024" s="31">
        <v>0.14953771118802331</v>
      </c>
      <c r="F1024" s="31">
        <v>0.68627712773567362</v>
      </c>
      <c r="G1024" s="31">
        <v>0.13187712824057038</v>
      </c>
      <c r="H1024" s="31">
        <v>0.343916721651428</v>
      </c>
      <c r="I1024" s="31">
        <f t="shared" si="59"/>
        <v>0.61654342479388768</v>
      </c>
    </row>
    <row r="1025" spans="2:9">
      <c r="B1025" s="44">
        <v>996</v>
      </c>
      <c r="C1025" s="31">
        <f t="shared" si="60"/>
        <v>0.14953771118802331</v>
      </c>
      <c r="D1025" s="31">
        <f t="shared" si="61"/>
        <v>0.68627712773567362</v>
      </c>
      <c r="E1025" s="31">
        <v>0.149511481990932</v>
      </c>
      <c r="F1025" s="31">
        <v>0.68633064549415101</v>
      </c>
      <c r="G1025" s="31">
        <v>0.13187641404277942</v>
      </c>
      <c r="H1025" s="31">
        <v>0.343916721651428</v>
      </c>
      <c r="I1025" s="31">
        <f t="shared" si="59"/>
        <v>0.61654550145299147</v>
      </c>
    </row>
    <row r="1026" spans="2:9">
      <c r="B1026" s="44">
        <v>997</v>
      </c>
      <c r="C1026" s="31">
        <f t="shared" si="60"/>
        <v>0.149511481990932</v>
      </c>
      <c r="D1026" s="31">
        <f t="shared" si="61"/>
        <v>0.68633064549415101</v>
      </c>
      <c r="E1026" s="31">
        <v>0.14948534523808552</v>
      </c>
      <c r="F1026" s="31">
        <v>0.68638397463043199</v>
      </c>
      <c r="G1026" s="31">
        <v>0.13187570487046643</v>
      </c>
      <c r="H1026" s="31">
        <v>0.343916721651428</v>
      </c>
      <c r="I1026" s="31">
        <f t="shared" si="59"/>
        <v>0.61654756349961015</v>
      </c>
    </row>
    <row r="1027" spans="2:9">
      <c r="B1027" s="44">
        <v>998</v>
      </c>
      <c r="C1027" s="31">
        <f t="shared" si="60"/>
        <v>0.14948534523808552</v>
      </c>
      <c r="D1027" s="31">
        <f t="shared" si="61"/>
        <v>0.68638397463043199</v>
      </c>
      <c r="E1027" s="31">
        <v>0.14945930060366605</v>
      </c>
      <c r="F1027" s="31">
        <v>0.68643711580931144</v>
      </c>
      <c r="G1027" s="31">
        <v>0.13187500068826954</v>
      </c>
      <c r="H1027" s="31">
        <v>0.343916721651428</v>
      </c>
      <c r="I1027" s="31">
        <f t="shared" si="59"/>
        <v>0.6165496110365648</v>
      </c>
    </row>
    <row r="1028" spans="2:9">
      <c r="B1028" s="44">
        <v>999</v>
      </c>
      <c r="C1028" s="31">
        <f t="shared" si="60"/>
        <v>0.14945930060366605</v>
      </c>
      <c r="D1028" s="31">
        <f t="shared" si="61"/>
        <v>0.68643711580931144</v>
      </c>
      <c r="E1028" s="31">
        <v>0.14943334776300421</v>
      </c>
      <c r="F1028" s="31">
        <v>0.68649006969324122</v>
      </c>
      <c r="G1028" s="31">
        <v>0.13187430146107548</v>
      </c>
      <c r="H1028" s="31">
        <v>0.343916721651428</v>
      </c>
      <c r="I1028" s="31">
        <f t="shared" si="59"/>
        <v>0.61655164416595354</v>
      </c>
    </row>
    <row r="1029" spans="2:9">
      <c r="B1029" s="44">
        <v>1000</v>
      </c>
      <c r="C1029" s="31">
        <f t="shared" si="60"/>
        <v>0.14943334776300421</v>
      </c>
      <c r="D1029" s="31">
        <f t="shared" si="61"/>
        <v>0.68649006969324122</v>
      </c>
      <c r="E1029" s="31">
        <v>0.14940748639257484</v>
      </c>
      <c r="F1029" s="31">
        <v>0.68654283694233842</v>
      </c>
      <c r="G1029" s="31">
        <v>0.13187360715401836</v>
      </c>
      <c r="H1029" s="31">
        <v>0.343916721651428</v>
      </c>
      <c r="I1029" s="31">
        <f t="shared" si="59"/>
        <v>0.61655366298915526</v>
      </c>
    </row>
    <row r="1030" spans="2:9">
      <c r="B1030" s="44">
        <v>1001</v>
      </c>
      <c r="C1030" s="31">
        <f t="shared" si="60"/>
        <v>0.14940748639257484</v>
      </c>
      <c r="D1030" s="31">
        <f t="shared" si="61"/>
        <v>0.68654283694233842</v>
      </c>
      <c r="E1030" s="31">
        <v>0.14938171616999305</v>
      </c>
      <c r="F1030" s="31">
        <v>0.6865954182143934</v>
      </c>
      <c r="G1030" s="37">
        <v>0.13187291773247731</v>
      </c>
      <c r="H1030" s="37">
        <v>0.343916721651428</v>
      </c>
      <c r="I1030" s="37">
        <f t="shared" si="59"/>
        <v>0.61655566760683633</v>
      </c>
    </row>
    <row r="1031" spans="2:9">
      <c r="B1031" s="44">
        <v>1002</v>
      </c>
      <c r="C1031" s="31">
        <f t="shared" si="60"/>
        <v>0.14938171616999305</v>
      </c>
      <c r="D1031" s="31">
        <f t="shared" si="61"/>
        <v>0.6865954182143934</v>
      </c>
      <c r="E1031" s="31"/>
      <c r="F1031" s="31"/>
      <c r="G1031" s="37"/>
      <c r="H1031" s="37"/>
      <c r="I1031" s="37" t="str">
        <f t="shared" si="59"/>
        <v/>
      </c>
    </row>
    <row r="1032" spans="2:9">
      <c r="B1032" s="44">
        <v>1003</v>
      </c>
      <c r="C1032" s="31">
        <f t="shared" si="60"/>
        <v>0</v>
      </c>
      <c r="D1032" s="31">
        <f t="shared" si="61"/>
        <v>0</v>
      </c>
      <c r="E1032" s="31"/>
      <c r="F1032" s="31"/>
      <c r="G1032" s="37"/>
      <c r="H1032" s="37"/>
      <c r="I1032" s="37" t="str">
        <f t="shared" si="59"/>
        <v/>
      </c>
    </row>
    <row r="1033" spans="2:9">
      <c r="B1033" s="44">
        <v>1004</v>
      </c>
      <c r="C1033" s="31">
        <f t="shared" si="60"/>
        <v>0</v>
      </c>
      <c r="D1033" s="31">
        <f t="shared" si="61"/>
        <v>0</v>
      </c>
      <c r="E1033" s="31"/>
      <c r="F1033" s="31"/>
      <c r="G1033" s="37"/>
      <c r="H1033" s="37"/>
      <c r="I1033" s="37" t="str">
        <f t="shared" si="59"/>
        <v/>
      </c>
    </row>
    <row r="1034" spans="2:9">
      <c r="B1034" s="44">
        <v>1005</v>
      </c>
      <c r="C1034" s="31">
        <f t="shared" si="60"/>
        <v>0</v>
      </c>
      <c r="D1034" s="31">
        <f t="shared" si="61"/>
        <v>0</v>
      </c>
      <c r="E1034" s="31"/>
      <c r="F1034" s="31"/>
      <c r="G1034" s="37"/>
      <c r="H1034" s="37"/>
      <c r="I1034" s="37" t="str">
        <f t="shared" si="59"/>
        <v/>
      </c>
    </row>
    <row r="1035" spans="2:9">
      <c r="B1035" s="44">
        <v>1006</v>
      </c>
      <c r="C1035" s="31">
        <f t="shared" si="60"/>
        <v>0</v>
      </c>
      <c r="D1035" s="31">
        <f t="shared" si="61"/>
        <v>0</v>
      </c>
      <c r="E1035" s="31"/>
      <c r="F1035" s="31"/>
      <c r="G1035" s="37"/>
      <c r="H1035" s="37"/>
      <c r="I1035" s="37" t="str">
        <f t="shared" si="59"/>
        <v/>
      </c>
    </row>
    <row r="1036" spans="2:9">
      <c r="B1036" s="44">
        <v>1007</v>
      </c>
      <c r="C1036" s="31">
        <f t="shared" si="60"/>
        <v>0</v>
      </c>
      <c r="D1036" s="31">
        <f t="shared" si="61"/>
        <v>0</v>
      </c>
      <c r="E1036" s="31"/>
      <c r="F1036" s="31"/>
      <c r="G1036" s="37"/>
      <c r="H1036" s="37"/>
      <c r="I1036" s="37" t="str">
        <f t="shared" si="59"/>
        <v/>
      </c>
    </row>
    <row r="1037" spans="2:9">
      <c r="B1037" s="44">
        <v>1008</v>
      </c>
      <c r="C1037" s="31">
        <f t="shared" si="60"/>
        <v>0</v>
      </c>
      <c r="D1037" s="31">
        <f t="shared" si="61"/>
        <v>0</v>
      </c>
      <c r="E1037" s="31"/>
      <c r="F1037" s="31"/>
      <c r="G1037" s="37"/>
      <c r="H1037" s="37"/>
      <c r="I1037" s="37" t="str">
        <f t="shared" si="59"/>
        <v/>
      </c>
    </row>
    <row r="1038" spans="2:9">
      <c r="B1038" s="44">
        <v>1009</v>
      </c>
      <c r="C1038" s="31">
        <f t="shared" si="60"/>
        <v>0</v>
      </c>
      <c r="D1038" s="31">
        <f t="shared" si="61"/>
        <v>0</v>
      </c>
      <c r="E1038" s="31"/>
      <c r="F1038" s="31"/>
      <c r="G1038" s="37"/>
      <c r="H1038" s="37"/>
      <c r="I1038" s="37" t="str">
        <f t="shared" si="59"/>
        <v/>
      </c>
    </row>
    <row r="1039" spans="2:9">
      <c r="B1039" s="44">
        <v>1010</v>
      </c>
      <c r="C1039" s="31">
        <f t="shared" si="60"/>
        <v>0</v>
      </c>
      <c r="D1039" s="31">
        <f t="shared" si="61"/>
        <v>0</v>
      </c>
      <c r="E1039" s="31"/>
      <c r="F1039" s="31"/>
      <c r="G1039" s="37"/>
      <c r="H1039" s="37"/>
      <c r="I1039" s="37" t="str">
        <f t="shared" si="59"/>
        <v/>
      </c>
    </row>
    <row r="1040" spans="2:9">
      <c r="B1040" s="44">
        <v>1011</v>
      </c>
      <c r="C1040" s="31">
        <f t="shared" si="60"/>
        <v>0</v>
      </c>
      <c r="D1040" s="31">
        <f t="shared" si="61"/>
        <v>0</v>
      </c>
      <c r="E1040" s="31"/>
      <c r="F1040" s="31"/>
      <c r="G1040" s="37"/>
      <c r="H1040" s="37"/>
      <c r="I1040" s="37" t="str">
        <f t="shared" si="59"/>
        <v/>
      </c>
    </row>
    <row r="1041" spans="2:9">
      <c r="B1041" s="44">
        <v>1012</v>
      </c>
      <c r="C1041" s="31">
        <f t="shared" si="60"/>
        <v>0</v>
      </c>
      <c r="D1041" s="31">
        <f t="shared" si="61"/>
        <v>0</v>
      </c>
      <c r="E1041" s="31"/>
      <c r="F1041" s="31"/>
      <c r="G1041" s="37"/>
      <c r="H1041" s="37"/>
      <c r="I1041" s="37" t="str">
        <f t="shared" si="59"/>
        <v/>
      </c>
    </row>
    <row r="1042" spans="2:9">
      <c r="B1042" s="44">
        <v>1013</v>
      </c>
      <c r="C1042" s="31">
        <f t="shared" si="60"/>
        <v>0</v>
      </c>
      <c r="D1042" s="31">
        <f t="shared" si="61"/>
        <v>0</v>
      </c>
      <c r="E1042" s="31"/>
      <c r="F1042" s="31"/>
      <c r="G1042" s="37"/>
      <c r="H1042" s="37"/>
      <c r="I1042" s="37" t="str">
        <f t="shared" si="59"/>
        <v/>
      </c>
    </row>
    <row r="1043" spans="2:9">
      <c r="B1043" s="44">
        <v>1014</v>
      </c>
      <c r="C1043" s="31">
        <f t="shared" si="60"/>
        <v>0</v>
      </c>
      <c r="D1043" s="31">
        <f t="shared" si="61"/>
        <v>0</v>
      </c>
      <c r="E1043" s="31"/>
      <c r="F1043" s="31"/>
      <c r="G1043" s="37"/>
      <c r="H1043" s="37"/>
      <c r="I1043" s="37" t="str">
        <f t="shared" si="59"/>
        <v/>
      </c>
    </row>
    <row r="1044" spans="2:9">
      <c r="B1044" s="44">
        <v>1015</v>
      </c>
      <c r="C1044" s="31">
        <f t="shared" si="60"/>
        <v>0</v>
      </c>
      <c r="D1044" s="31">
        <f t="shared" si="61"/>
        <v>0</v>
      </c>
      <c r="E1044" s="31"/>
      <c r="F1044" s="31"/>
      <c r="G1044" s="37"/>
      <c r="H1044" s="37"/>
      <c r="I1044" s="37" t="str">
        <f t="shared" si="59"/>
        <v/>
      </c>
    </row>
    <row r="1045" spans="2:9">
      <c r="B1045" s="44">
        <v>1016</v>
      </c>
      <c r="C1045" s="31">
        <f t="shared" si="60"/>
        <v>0</v>
      </c>
      <c r="D1045" s="31">
        <f t="shared" si="61"/>
        <v>0</v>
      </c>
      <c r="E1045" s="31"/>
      <c r="F1045" s="31"/>
      <c r="G1045" s="37"/>
      <c r="H1045" s="37"/>
      <c r="I1045" s="37" t="str">
        <f t="shared" si="59"/>
        <v/>
      </c>
    </row>
    <row r="1046" spans="2:9">
      <c r="B1046" s="44">
        <v>1017</v>
      </c>
      <c r="C1046" s="31">
        <f t="shared" si="60"/>
        <v>0</v>
      </c>
      <c r="D1046" s="31">
        <f t="shared" si="61"/>
        <v>0</v>
      </c>
      <c r="E1046" s="31"/>
      <c r="F1046" s="31"/>
      <c r="G1046" s="37"/>
      <c r="H1046" s="37"/>
      <c r="I1046" s="37" t="str">
        <f t="shared" si="59"/>
        <v/>
      </c>
    </row>
    <row r="1047" spans="2:9">
      <c r="B1047" s="44">
        <v>1018</v>
      </c>
      <c r="C1047" s="31">
        <f t="shared" si="60"/>
        <v>0</v>
      </c>
      <c r="D1047" s="31">
        <f t="shared" si="61"/>
        <v>0</v>
      </c>
      <c r="E1047" s="31"/>
      <c r="F1047" s="31"/>
      <c r="G1047" s="37"/>
      <c r="H1047" s="37"/>
      <c r="I1047" s="37" t="str">
        <f t="shared" si="59"/>
        <v/>
      </c>
    </row>
    <row r="1048" spans="2:9">
      <c r="B1048" s="44">
        <v>1019</v>
      </c>
      <c r="C1048" s="31">
        <f t="shared" si="60"/>
        <v>0</v>
      </c>
      <c r="D1048" s="31">
        <f t="shared" si="61"/>
        <v>0</v>
      </c>
      <c r="E1048" s="31"/>
      <c r="F1048" s="31"/>
      <c r="G1048" s="37"/>
      <c r="H1048" s="37"/>
      <c r="I1048" s="37" t="str">
        <f t="shared" si="59"/>
        <v/>
      </c>
    </row>
    <row r="1049" spans="2:9">
      <c r="B1049" s="44">
        <v>1020</v>
      </c>
      <c r="C1049" s="31">
        <f t="shared" si="60"/>
        <v>0</v>
      </c>
      <c r="D1049" s="31">
        <f t="shared" si="61"/>
        <v>0</v>
      </c>
      <c r="E1049" s="31"/>
      <c r="F1049" s="31"/>
      <c r="G1049" s="37"/>
      <c r="H1049" s="37"/>
      <c r="I1049" s="37" t="str">
        <f t="shared" si="59"/>
        <v/>
      </c>
    </row>
    <row r="1050" spans="2:9">
      <c r="B1050" s="44">
        <v>1021</v>
      </c>
      <c r="C1050" s="31">
        <f t="shared" si="60"/>
        <v>0</v>
      </c>
      <c r="D1050" s="31">
        <f t="shared" si="61"/>
        <v>0</v>
      </c>
      <c r="E1050" s="31"/>
      <c r="F1050" s="31"/>
      <c r="G1050" s="37"/>
      <c r="H1050" s="37"/>
      <c r="I1050" s="37" t="str">
        <f t="shared" si="59"/>
        <v/>
      </c>
    </row>
    <row r="1051" spans="2:9">
      <c r="B1051" s="44">
        <v>1022</v>
      </c>
      <c r="C1051" s="31">
        <f t="shared" si="60"/>
        <v>0</v>
      </c>
      <c r="D1051" s="31">
        <f t="shared" si="61"/>
        <v>0</v>
      </c>
      <c r="E1051" s="31"/>
      <c r="F1051" s="31"/>
      <c r="G1051" s="37"/>
      <c r="H1051" s="37"/>
      <c r="I1051" s="37" t="str">
        <f t="shared" si="59"/>
        <v/>
      </c>
    </row>
    <row r="1052" spans="2:9">
      <c r="B1052" s="44">
        <v>1023</v>
      </c>
      <c r="C1052" s="31">
        <f t="shared" si="60"/>
        <v>0</v>
      </c>
      <c r="D1052" s="31">
        <f t="shared" si="61"/>
        <v>0</v>
      </c>
      <c r="E1052" s="31"/>
      <c r="F1052" s="31"/>
      <c r="G1052" s="37"/>
      <c r="H1052" s="37"/>
      <c r="I1052" s="37" t="str">
        <f t="shared" si="59"/>
        <v/>
      </c>
    </row>
    <row r="1053" spans="2:9">
      <c r="B1053" s="44">
        <v>1024</v>
      </c>
      <c r="C1053" s="31">
        <f t="shared" si="60"/>
        <v>0</v>
      </c>
      <c r="D1053" s="31">
        <f t="shared" si="61"/>
        <v>0</v>
      </c>
      <c r="E1053" s="31"/>
      <c r="F1053" s="31"/>
      <c r="G1053" s="37"/>
      <c r="H1053" s="37"/>
      <c r="I1053" s="37" t="str">
        <f t="shared" si="59"/>
        <v/>
      </c>
    </row>
    <row r="1054" spans="2:9">
      <c r="B1054" s="44">
        <v>1025</v>
      </c>
      <c r="C1054" s="31">
        <f t="shared" si="60"/>
        <v>0</v>
      </c>
      <c r="D1054" s="31">
        <f t="shared" si="61"/>
        <v>0</v>
      </c>
      <c r="E1054" s="31"/>
      <c r="F1054" s="31"/>
      <c r="G1054" s="37"/>
      <c r="H1054" s="37"/>
      <c r="I1054" s="37" t="str">
        <f t="shared" ref="I1054:I1117" si="62">IFERROR((H1054-G1054)/H1054,"")</f>
        <v/>
      </c>
    </row>
    <row r="1055" spans="2:9">
      <c r="B1055" s="44">
        <v>1026</v>
      </c>
      <c r="C1055" s="31">
        <f t="shared" si="60"/>
        <v>0</v>
      </c>
      <c r="D1055" s="31">
        <f t="shared" si="61"/>
        <v>0</v>
      </c>
      <c r="E1055" s="31"/>
      <c r="F1055" s="31"/>
      <c r="G1055" s="37"/>
      <c r="H1055" s="37"/>
      <c r="I1055" s="37" t="str">
        <f t="shared" si="62"/>
        <v/>
      </c>
    </row>
    <row r="1056" spans="2:9">
      <c r="B1056" s="44">
        <v>1027</v>
      </c>
      <c r="C1056" s="31">
        <f t="shared" si="60"/>
        <v>0</v>
      </c>
      <c r="D1056" s="31">
        <f t="shared" si="61"/>
        <v>0</v>
      </c>
      <c r="E1056" s="31"/>
      <c r="F1056" s="31"/>
      <c r="G1056" s="37"/>
      <c r="H1056" s="37"/>
      <c r="I1056" s="37" t="str">
        <f t="shared" si="62"/>
        <v/>
      </c>
    </row>
    <row r="1057" spans="2:9">
      <c r="B1057" s="44">
        <v>1028</v>
      </c>
      <c r="C1057" s="31">
        <f t="shared" si="60"/>
        <v>0</v>
      </c>
      <c r="D1057" s="31">
        <f t="shared" si="61"/>
        <v>0</v>
      </c>
      <c r="E1057" s="31"/>
      <c r="F1057" s="31"/>
      <c r="G1057" s="37"/>
      <c r="H1057" s="37"/>
      <c r="I1057" s="37" t="str">
        <f t="shared" si="62"/>
        <v/>
      </c>
    </row>
    <row r="1058" spans="2:9">
      <c r="B1058" s="44">
        <v>1029</v>
      </c>
      <c r="C1058" s="31">
        <f t="shared" si="60"/>
        <v>0</v>
      </c>
      <c r="D1058" s="31">
        <f t="shared" si="61"/>
        <v>0</v>
      </c>
      <c r="E1058" s="31"/>
      <c r="F1058" s="31"/>
      <c r="G1058" s="37"/>
      <c r="H1058" s="37"/>
      <c r="I1058" s="37" t="str">
        <f t="shared" si="62"/>
        <v/>
      </c>
    </row>
    <row r="1059" spans="2:9">
      <c r="B1059" s="44">
        <v>1030</v>
      </c>
      <c r="C1059" s="31">
        <f t="shared" si="60"/>
        <v>0</v>
      </c>
      <c r="D1059" s="31">
        <f t="shared" si="61"/>
        <v>0</v>
      </c>
      <c r="E1059" s="31"/>
      <c r="F1059" s="31"/>
      <c r="G1059" s="37"/>
      <c r="H1059" s="37"/>
      <c r="I1059" s="37" t="str">
        <f t="shared" si="62"/>
        <v/>
      </c>
    </row>
    <row r="1060" spans="2:9">
      <c r="B1060" s="44">
        <v>1031</v>
      </c>
      <c r="C1060" s="31">
        <f t="shared" si="60"/>
        <v>0</v>
      </c>
      <c r="D1060" s="31">
        <f t="shared" si="61"/>
        <v>0</v>
      </c>
      <c r="E1060" s="31"/>
      <c r="F1060" s="31"/>
      <c r="G1060" s="37"/>
      <c r="H1060" s="37"/>
      <c r="I1060" s="37" t="str">
        <f t="shared" si="62"/>
        <v/>
      </c>
    </row>
    <row r="1061" spans="2:9">
      <c r="B1061" s="44">
        <v>1032</v>
      </c>
      <c r="C1061" s="31">
        <f t="shared" si="60"/>
        <v>0</v>
      </c>
      <c r="D1061" s="31">
        <f t="shared" si="61"/>
        <v>0</v>
      </c>
      <c r="E1061" s="31"/>
      <c r="F1061" s="31"/>
      <c r="G1061" s="37"/>
      <c r="H1061" s="37"/>
      <c r="I1061" s="37" t="str">
        <f t="shared" si="62"/>
        <v/>
      </c>
    </row>
    <row r="1062" spans="2:9">
      <c r="B1062" s="44">
        <v>1033</v>
      </c>
      <c r="C1062" s="31">
        <f t="shared" si="60"/>
        <v>0</v>
      </c>
      <c r="D1062" s="31">
        <f t="shared" si="61"/>
        <v>0</v>
      </c>
      <c r="E1062" s="31"/>
      <c r="F1062" s="31"/>
      <c r="G1062" s="37"/>
      <c r="H1062" s="37"/>
      <c r="I1062" s="37" t="str">
        <f t="shared" si="62"/>
        <v/>
      </c>
    </row>
    <row r="1063" spans="2:9">
      <c r="B1063" s="44">
        <v>1034</v>
      </c>
      <c r="C1063" s="31">
        <f t="shared" si="60"/>
        <v>0</v>
      </c>
      <c r="D1063" s="31">
        <f t="shared" si="61"/>
        <v>0</v>
      </c>
      <c r="E1063" s="31"/>
      <c r="F1063" s="31"/>
      <c r="G1063" s="37"/>
      <c r="H1063" s="37"/>
      <c r="I1063" s="37" t="str">
        <f t="shared" si="62"/>
        <v/>
      </c>
    </row>
    <row r="1064" spans="2:9">
      <c r="B1064" s="44">
        <v>1035</v>
      </c>
      <c r="C1064" s="31">
        <f t="shared" si="60"/>
        <v>0</v>
      </c>
      <c r="D1064" s="31">
        <f t="shared" si="61"/>
        <v>0</v>
      </c>
      <c r="E1064" s="31"/>
      <c r="F1064" s="31"/>
      <c r="G1064" s="37"/>
      <c r="H1064" s="37"/>
      <c r="I1064" s="37" t="str">
        <f t="shared" si="62"/>
        <v/>
      </c>
    </row>
    <row r="1065" spans="2:9">
      <c r="B1065" s="44">
        <v>1036</v>
      </c>
      <c r="C1065" s="31">
        <f t="shared" si="60"/>
        <v>0</v>
      </c>
      <c r="D1065" s="31">
        <f t="shared" si="61"/>
        <v>0</v>
      </c>
      <c r="E1065" s="31"/>
      <c r="F1065" s="31"/>
      <c r="G1065" s="37"/>
      <c r="H1065" s="37"/>
      <c r="I1065" s="37" t="str">
        <f t="shared" si="62"/>
        <v/>
      </c>
    </row>
    <row r="1066" spans="2:9">
      <c r="B1066" s="44">
        <v>1037</v>
      </c>
      <c r="C1066" s="31">
        <f t="shared" si="60"/>
        <v>0</v>
      </c>
      <c r="D1066" s="31">
        <f t="shared" si="61"/>
        <v>0</v>
      </c>
      <c r="E1066" s="31"/>
      <c r="F1066" s="31"/>
      <c r="G1066" s="37"/>
      <c r="H1066" s="37"/>
      <c r="I1066" s="37" t="str">
        <f t="shared" si="62"/>
        <v/>
      </c>
    </row>
    <row r="1067" spans="2:9">
      <c r="B1067" s="44">
        <v>1038</v>
      </c>
      <c r="C1067" s="31">
        <f t="shared" si="60"/>
        <v>0</v>
      </c>
      <c r="D1067" s="31">
        <f t="shared" si="61"/>
        <v>0</v>
      </c>
      <c r="E1067" s="31"/>
      <c r="F1067" s="31"/>
      <c r="G1067" s="37"/>
      <c r="H1067" s="37"/>
      <c r="I1067" s="37" t="str">
        <f t="shared" si="62"/>
        <v/>
      </c>
    </row>
    <row r="1068" spans="2:9">
      <c r="B1068" s="44">
        <v>1039</v>
      </c>
      <c r="C1068" s="31">
        <f t="shared" si="60"/>
        <v>0</v>
      </c>
      <c r="D1068" s="31">
        <f t="shared" si="61"/>
        <v>0</v>
      </c>
      <c r="E1068" s="31"/>
      <c r="F1068" s="31"/>
      <c r="G1068" s="37"/>
      <c r="H1068" s="37"/>
      <c r="I1068" s="37" t="str">
        <f t="shared" si="62"/>
        <v/>
      </c>
    </row>
    <row r="1069" spans="2:9">
      <c r="B1069" s="44">
        <v>1040</v>
      </c>
      <c r="C1069" s="31">
        <f t="shared" si="60"/>
        <v>0</v>
      </c>
      <c r="D1069" s="31">
        <f t="shared" si="61"/>
        <v>0</v>
      </c>
      <c r="E1069" s="31"/>
      <c r="F1069" s="31"/>
      <c r="G1069" s="37"/>
      <c r="H1069" s="37"/>
      <c r="I1069" s="37" t="str">
        <f t="shared" si="62"/>
        <v/>
      </c>
    </row>
    <row r="1070" spans="2:9">
      <c r="B1070" s="44">
        <v>1041</v>
      </c>
      <c r="C1070" s="31">
        <f t="shared" si="60"/>
        <v>0</v>
      </c>
      <c r="D1070" s="31">
        <f t="shared" si="61"/>
        <v>0</v>
      </c>
      <c r="E1070" s="31"/>
      <c r="F1070" s="31"/>
      <c r="G1070" s="37"/>
      <c r="H1070" s="37"/>
      <c r="I1070" s="37" t="str">
        <f t="shared" si="62"/>
        <v/>
      </c>
    </row>
    <row r="1071" spans="2:9">
      <c r="B1071" s="44">
        <v>1042</v>
      </c>
      <c r="C1071" s="31">
        <f t="shared" si="60"/>
        <v>0</v>
      </c>
      <c r="D1071" s="31">
        <f t="shared" si="61"/>
        <v>0</v>
      </c>
      <c r="E1071" s="31"/>
      <c r="F1071" s="31"/>
      <c r="G1071" s="37"/>
      <c r="H1071" s="37"/>
      <c r="I1071" s="37" t="str">
        <f t="shared" si="62"/>
        <v/>
      </c>
    </row>
    <row r="1072" spans="2:9">
      <c r="B1072" s="44">
        <v>1043</v>
      </c>
      <c r="C1072" s="31">
        <f t="shared" si="60"/>
        <v>0</v>
      </c>
      <c r="D1072" s="31">
        <f t="shared" si="61"/>
        <v>0</v>
      </c>
      <c r="E1072" s="31"/>
      <c r="F1072" s="31"/>
      <c r="G1072" s="37"/>
      <c r="H1072" s="37"/>
      <c r="I1072" s="37" t="str">
        <f t="shared" si="62"/>
        <v/>
      </c>
    </row>
    <row r="1073" spans="2:9">
      <c r="B1073" s="44">
        <v>1044</v>
      </c>
      <c r="C1073" s="31">
        <f t="shared" si="60"/>
        <v>0</v>
      </c>
      <c r="D1073" s="31">
        <f t="shared" si="61"/>
        <v>0</v>
      </c>
      <c r="E1073" s="31"/>
      <c r="F1073" s="31"/>
      <c r="G1073" s="37"/>
      <c r="H1073" s="37"/>
      <c r="I1073" s="37" t="str">
        <f t="shared" si="62"/>
        <v/>
      </c>
    </row>
    <row r="1074" spans="2:9">
      <c r="B1074" s="44">
        <v>1045</v>
      </c>
      <c r="C1074" s="31">
        <f t="shared" si="60"/>
        <v>0</v>
      </c>
      <c r="D1074" s="31">
        <f t="shared" si="61"/>
        <v>0</v>
      </c>
      <c r="E1074" s="31"/>
      <c r="F1074" s="31"/>
      <c r="G1074" s="37"/>
      <c r="H1074" s="37"/>
      <c r="I1074" s="37" t="str">
        <f t="shared" si="62"/>
        <v/>
      </c>
    </row>
    <row r="1075" spans="2:9">
      <c r="B1075" s="44">
        <v>1046</v>
      </c>
      <c r="C1075" s="31">
        <f t="shared" si="60"/>
        <v>0</v>
      </c>
      <c r="D1075" s="31">
        <f t="shared" si="61"/>
        <v>0</v>
      </c>
      <c r="E1075" s="31"/>
      <c r="F1075" s="31"/>
      <c r="G1075" s="37"/>
      <c r="H1075" s="37"/>
      <c r="I1075" s="37" t="str">
        <f t="shared" si="62"/>
        <v/>
      </c>
    </row>
    <row r="1076" spans="2:9">
      <c r="B1076" s="44">
        <v>1047</v>
      </c>
      <c r="C1076" s="31">
        <f t="shared" si="60"/>
        <v>0</v>
      </c>
      <c r="D1076" s="31">
        <f t="shared" si="61"/>
        <v>0</v>
      </c>
      <c r="E1076" s="31"/>
      <c r="F1076" s="31"/>
      <c r="G1076" s="37"/>
      <c r="H1076" s="37"/>
      <c r="I1076" s="37" t="str">
        <f t="shared" si="62"/>
        <v/>
      </c>
    </row>
    <row r="1077" spans="2:9">
      <c r="B1077" s="44">
        <v>1048</v>
      </c>
      <c r="C1077" s="31">
        <f t="shared" si="60"/>
        <v>0</v>
      </c>
      <c r="D1077" s="31">
        <f t="shared" si="61"/>
        <v>0</v>
      </c>
      <c r="E1077" s="31"/>
      <c r="F1077" s="31"/>
      <c r="G1077" s="37"/>
      <c r="H1077" s="37"/>
      <c r="I1077" s="37" t="str">
        <f t="shared" si="62"/>
        <v/>
      </c>
    </row>
    <row r="1078" spans="2:9">
      <c r="B1078" s="44">
        <v>1049</v>
      </c>
      <c r="C1078" s="31">
        <f t="shared" si="60"/>
        <v>0</v>
      </c>
      <c r="D1078" s="31">
        <f t="shared" si="61"/>
        <v>0</v>
      </c>
      <c r="E1078" s="31"/>
      <c r="F1078" s="31"/>
      <c r="G1078" s="37"/>
      <c r="H1078" s="37"/>
      <c r="I1078" s="37" t="str">
        <f t="shared" si="62"/>
        <v/>
      </c>
    </row>
    <row r="1079" spans="2:9">
      <c r="B1079" s="44">
        <v>1050</v>
      </c>
      <c r="C1079" s="31">
        <f t="shared" si="60"/>
        <v>0</v>
      </c>
      <c r="D1079" s="31">
        <f t="shared" si="61"/>
        <v>0</v>
      </c>
      <c r="E1079" s="31"/>
      <c r="F1079" s="31"/>
      <c r="G1079" s="37"/>
      <c r="H1079" s="37"/>
      <c r="I1079" s="37" t="str">
        <f t="shared" si="62"/>
        <v/>
      </c>
    </row>
    <row r="1080" spans="2:9">
      <c r="B1080" s="44">
        <v>1051</v>
      </c>
      <c r="C1080" s="31">
        <f t="shared" si="60"/>
        <v>0</v>
      </c>
      <c r="D1080" s="31">
        <f t="shared" si="61"/>
        <v>0</v>
      </c>
      <c r="E1080" s="31"/>
      <c r="F1080" s="31"/>
      <c r="G1080" s="37"/>
      <c r="H1080" s="37"/>
      <c r="I1080" s="37" t="str">
        <f t="shared" si="62"/>
        <v/>
      </c>
    </row>
    <row r="1081" spans="2:9">
      <c r="B1081" s="44">
        <v>1052</v>
      </c>
      <c r="C1081" s="31">
        <f t="shared" ref="C1081:C1144" si="63">E1080</f>
        <v>0</v>
      </c>
      <c r="D1081" s="31">
        <f t="shared" ref="D1081:D1144" si="64">F1080</f>
        <v>0</v>
      </c>
      <c r="E1081" s="31"/>
      <c r="F1081" s="31"/>
      <c r="G1081" s="37"/>
      <c r="H1081" s="37"/>
      <c r="I1081" s="37" t="str">
        <f t="shared" si="62"/>
        <v/>
      </c>
    </row>
    <row r="1082" spans="2:9">
      <c r="B1082" s="44">
        <v>1053</v>
      </c>
      <c r="C1082" s="31">
        <f t="shared" si="63"/>
        <v>0</v>
      </c>
      <c r="D1082" s="31">
        <f t="shared" si="64"/>
        <v>0</v>
      </c>
      <c r="E1082" s="31"/>
      <c r="F1082" s="31"/>
      <c r="G1082" s="37"/>
      <c r="H1082" s="37"/>
      <c r="I1082" s="37" t="str">
        <f t="shared" si="62"/>
        <v/>
      </c>
    </row>
    <row r="1083" spans="2:9">
      <c r="B1083" s="44">
        <v>1054</v>
      </c>
      <c r="C1083" s="31">
        <f t="shared" si="63"/>
        <v>0</v>
      </c>
      <c r="D1083" s="31">
        <f t="shared" si="64"/>
        <v>0</v>
      </c>
      <c r="E1083" s="31"/>
      <c r="F1083" s="31"/>
      <c r="G1083" s="37"/>
      <c r="H1083" s="37"/>
      <c r="I1083" s="37" t="str">
        <f t="shared" si="62"/>
        <v/>
      </c>
    </row>
    <row r="1084" spans="2:9">
      <c r="B1084" s="44">
        <v>1055</v>
      </c>
      <c r="C1084" s="31">
        <f t="shared" si="63"/>
        <v>0</v>
      </c>
      <c r="D1084" s="31">
        <f t="shared" si="64"/>
        <v>0</v>
      </c>
      <c r="E1084" s="31"/>
      <c r="F1084" s="31"/>
      <c r="G1084" s="37"/>
      <c r="H1084" s="37"/>
      <c r="I1084" s="37" t="str">
        <f t="shared" si="62"/>
        <v/>
      </c>
    </row>
    <row r="1085" spans="2:9">
      <c r="B1085" s="44">
        <v>1056</v>
      </c>
      <c r="C1085" s="31">
        <f t="shared" si="63"/>
        <v>0</v>
      </c>
      <c r="D1085" s="31">
        <f t="shared" si="64"/>
        <v>0</v>
      </c>
      <c r="E1085" s="31"/>
      <c r="F1085" s="31"/>
      <c r="G1085" s="37"/>
      <c r="H1085" s="37"/>
      <c r="I1085" s="37" t="str">
        <f t="shared" si="62"/>
        <v/>
      </c>
    </row>
    <row r="1086" spans="2:9">
      <c r="B1086" s="44">
        <v>1057</v>
      </c>
      <c r="C1086" s="31">
        <f t="shared" si="63"/>
        <v>0</v>
      </c>
      <c r="D1086" s="31">
        <f t="shared" si="64"/>
        <v>0</v>
      </c>
      <c r="E1086" s="31"/>
      <c r="F1086" s="31"/>
      <c r="G1086" s="37"/>
      <c r="H1086" s="37"/>
      <c r="I1086" s="37" t="str">
        <f t="shared" si="62"/>
        <v/>
      </c>
    </row>
    <row r="1087" spans="2:9">
      <c r="B1087" s="44">
        <v>1058</v>
      </c>
      <c r="C1087" s="31">
        <f t="shared" si="63"/>
        <v>0</v>
      </c>
      <c r="D1087" s="31">
        <f t="shared" si="64"/>
        <v>0</v>
      </c>
      <c r="E1087" s="31"/>
      <c r="F1087" s="31"/>
      <c r="G1087" s="37"/>
      <c r="H1087" s="37"/>
      <c r="I1087" s="37" t="str">
        <f t="shared" si="62"/>
        <v/>
      </c>
    </row>
    <row r="1088" spans="2:9">
      <c r="B1088" s="44">
        <v>1059</v>
      </c>
      <c r="C1088" s="31">
        <f t="shared" si="63"/>
        <v>0</v>
      </c>
      <c r="D1088" s="31">
        <f t="shared" si="64"/>
        <v>0</v>
      </c>
      <c r="E1088" s="31"/>
      <c r="F1088" s="31"/>
      <c r="G1088" s="37"/>
      <c r="H1088" s="37"/>
      <c r="I1088" s="37" t="str">
        <f t="shared" si="62"/>
        <v/>
      </c>
    </row>
    <row r="1089" spans="2:9">
      <c r="B1089" s="44">
        <v>1060</v>
      </c>
      <c r="C1089" s="31">
        <f t="shared" si="63"/>
        <v>0</v>
      </c>
      <c r="D1089" s="31">
        <f t="shared" si="64"/>
        <v>0</v>
      </c>
      <c r="E1089" s="31"/>
      <c r="F1089" s="31"/>
      <c r="G1089" s="37"/>
      <c r="H1089" s="37"/>
      <c r="I1089" s="37" t="str">
        <f t="shared" si="62"/>
        <v/>
      </c>
    </row>
    <row r="1090" spans="2:9">
      <c r="B1090" s="44">
        <v>1061</v>
      </c>
      <c r="C1090" s="31">
        <f t="shared" si="63"/>
        <v>0</v>
      </c>
      <c r="D1090" s="31">
        <f t="shared" si="64"/>
        <v>0</v>
      </c>
      <c r="E1090" s="31"/>
      <c r="F1090" s="31"/>
      <c r="G1090" s="37"/>
      <c r="H1090" s="37"/>
      <c r="I1090" s="37" t="str">
        <f t="shared" si="62"/>
        <v/>
      </c>
    </row>
    <row r="1091" spans="2:9">
      <c r="B1091" s="44">
        <v>1062</v>
      </c>
      <c r="C1091" s="31">
        <f t="shared" si="63"/>
        <v>0</v>
      </c>
      <c r="D1091" s="31">
        <f t="shared" si="64"/>
        <v>0</v>
      </c>
      <c r="E1091" s="31"/>
      <c r="F1091" s="31"/>
      <c r="G1091" s="37"/>
      <c r="H1091" s="37"/>
      <c r="I1091" s="37" t="str">
        <f t="shared" si="62"/>
        <v/>
      </c>
    </row>
    <row r="1092" spans="2:9">
      <c r="B1092" s="44">
        <v>1063</v>
      </c>
      <c r="C1092" s="31">
        <f t="shared" si="63"/>
        <v>0</v>
      </c>
      <c r="D1092" s="31">
        <f t="shared" si="64"/>
        <v>0</v>
      </c>
      <c r="E1092" s="31"/>
      <c r="F1092" s="31"/>
      <c r="G1092" s="37"/>
      <c r="H1092" s="37"/>
      <c r="I1092" s="37" t="str">
        <f t="shared" si="62"/>
        <v/>
      </c>
    </row>
    <row r="1093" spans="2:9">
      <c r="B1093" s="44">
        <v>1064</v>
      </c>
      <c r="C1093" s="31">
        <f t="shared" si="63"/>
        <v>0</v>
      </c>
      <c r="D1093" s="31">
        <f t="shared" si="64"/>
        <v>0</v>
      </c>
      <c r="E1093" s="31"/>
      <c r="F1093" s="31"/>
      <c r="G1093" s="37"/>
      <c r="H1093" s="37"/>
      <c r="I1093" s="37" t="str">
        <f t="shared" si="62"/>
        <v/>
      </c>
    </row>
    <row r="1094" spans="2:9">
      <c r="B1094" s="44">
        <v>1065</v>
      </c>
      <c r="C1094" s="31">
        <f t="shared" si="63"/>
        <v>0</v>
      </c>
      <c r="D1094" s="31">
        <f t="shared" si="64"/>
        <v>0</v>
      </c>
      <c r="E1094" s="31"/>
      <c r="F1094" s="31"/>
      <c r="G1094" s="37"/>
      <c r="H1094" s="37"/>
      <c r="I1094" s="37" t="str">
        <f t="shared" si="62"/>
        <v/>
      </c>
    </row>
    <row r="1095" spans="2:9">
      <c r="B1095" s="44">
        <v>1066</v>
      </c>
      <c r="C1095" s="31">
        <f t="shared" si="63"/>
        <v>0</v>
      </c>
      <c r="D1095" s="31">
        <f t="shared" si="64"/>
        <v>0</v>
      </c>
      <c r="E1095" s="31"/>
      <c r="F1095" s="31"/>
      <c r="G1095" s="37"/>
      <c r="H1095" s="37"/>
      <c r="I1095" s="37" t="str">
        <f t="shared" si="62"/>
        <v/>
      </c>
    </row>
    <row r="1096" spans="2:9">
      <c r="B1096" s="44">
        <v>1067</v>
      </c>
      <c r="C1096" s="31">
        <f t="shared" si="63"/>
        <v>0</v>
      </c>
      <c r="D1096" s="31">
        <f t="shared" si="64"/>
        <v>0</v>
      </c>
      <c r="E1096" s="31"/>
      <c r="F1096" s="31"/>
      <c r="G1096" s="37"/>
      <c r="H1096" s="37"/>
      <c r="I1096" s="37" t="str">
        <f t="shared" si="62"/>
        <v/>
      </c>
    </row>
    <row r="1097" spans="2:9">
      <c r="B1097" s="44">
        <v>1068</v>
      </c>
      <c r="C1097" s="31">
        <f t="shared" si="63"/>
        <v>0</v>
      </c>
      <c r="D1097" s="31">
        <f t="shared" si="64"/>
        <v>0</v>
      </c>
      <c r="E1097" s="31"/>
      <c r="F1097" s="31"/>
      <c r="G1097" s="37"/>
      <c r="H1097" s="37"/>
      <c r="I1097" s="37" t="str">
        <f t="shared" si="62"/>
        <v/>
      </c>
    </row>
    <row r="1098" spans="2:9">
      <c r="B1098" s="44">
        <v>1069</v>
      </c>
      <c r="C1098" s="31">
        <f t="shared" si="63"/>
        <v>0</v>
      </c>
      <c r="D1098" s="31">
        <f t="shared" si="64"/>
        <v>0</v>
      </c>
      <c r="E1098" s="31"/>
      <c r="F1098" s="31"/>
      <c r="G1098" s="37"/>
      <c r="H1098" s="37"/>
      <c r="I1098" s="37" t="str">
        <f t="shared" si="62"/>
        <v/>
      </c>
    </row>
    <row r="1099" spans="2:9">
      <c r="B1099" s="44">
        <v>1070</v>
      </c>
      <c r="C1099" s="31">
        <f t="shared" si="63"/>
        <v>0</v>
      </c>
      <c r="D1099" s="31">
        <f t="shared" si="64"/>
        <v>0</v>
      </c>
      <c r="E1099" s="31"/>
      <c r="F1099" s="31"/>
      <c r="G1099" s="37"/>
      <c r="H1099" s="37"/>
      <c r="I1099" s="37" t="str">
        <f t="shared" si="62"/>
        <v/>
      </c>
    </row>
    <row r="1100" spans="2:9">
      <c r="B1100" s="44">
        <v>1071</v>
      </c>
      <c r="C1100" s="31">
        <f t="shared" si="63"/>
        <v>0</v>
      </c>
      <c r="D1100" s="31">
        <f t="shared" si="64"/>
        <v>0</v>
      </c>
      <c r="E1100" s="31"/>
      <c r="F1100" s="31"/>
      <c r="G1100" s="37"/>
      <c r="H1100" s="37"/>
      <c r="I1100" s="37" t="str">
        <f t="shared" si="62"/>
        <v/>
      </c>
    </row>
    <row r="1101" spans="2:9">
      <c r="B1101" s="44">
        <v>1072</v>
      </c>
      <c r="C1101" s="31">
        <f t="shared" si="63"/>
        <v>0</v>
      </c>
      <c r="D1101" s="31">
        <f t="shared" si="64"/>
        <v>0</v>
      </c>
      <c r="E1101" s="31"/>
      <c r="F1101" s="31"/>
      <c r="G1101" s="37"/>
      <c r="H1101" s="37"/>
      <c r="I1101" s="37" t="str">
        <f t="shared" si="62"/>
        <v/>
      </c>
    </row>
    <row r="1102" spans="2:9">
      <c r="B1102" s="44">
        <v>1073</v>
      </c>
      <c r="C1102" s="31">
        <f t="shared" si="63"/>
        <v>0</v>
      </c>
      <c r="D1102" s="31">
        <f t="shared" si="64"/>
        <v>0</v>
      </c>
      <c r="E1102" s="31"/>
      <c r="F1102" s="31"/>
      <c r="G1102" s="37"/>
      <c r="H1102" s="37"/>
      <c r="I1102" s="37" t="str">
        <f t="shared" si="62"/>
        <v/>
      </c>
    </row>
    <row r="1103" spans="2:9">
      <c r="B1103" s="44">
        <v>1074</v>
      </c>
      <c r="C1103" s="31">
        <f t="shared" si="63"/>
        <v>0</v>
      </c>
      <c r="D1103" s="31">
        <f t="shared" si="64"/>
        <v>0</v>
      </c>
      <c r="E1103" s="31"/>
      <c r="F1103" s="31"/>
      <c r="G1103" s="37"/>
      <c r="H1103" s="37"/>
      <c r="I1103" s="37" t="str">
        <f t="shared" si="62"/>
        <v/>
      </c>
    </row>
    <row r="1104" spans="2:9">
      <c r="B1104" s="44">
        <v>1075</v>
      </c>
      <c r="C1104" s="31">
        <f t="shared" si="63"/>
        <v>0</v>
      </c>
      <c r="D1104" s="31">
        <f t="shared" si="64"/>
        <v>0</v>
      </c>
      <c r="E1104" s="31"/>
      <c r="F1104" s="31"/>
      <c r="G1104" s="37"/>
      <c r="H1104" s="37"/>
      <c r="I1104" s="37" t="str">
        <f t="shared" si="62"/>
        <v/>
      </c>
    </row>
    <row r="1105" spans="2:9">
      <c r="B1105" s="44">
        <v>1076</v>
      </c>
      <c r="C1105" s="31">
        <f t="shared" si="63"/>
        <v>0</v>
      </c>
      <c r="D1105" s="31">
        <f t="shared" si="64"/>
        <v>0</v>
      </c>
      <c r="E1105" s="31"/>
      <c r="F1105" s="31"/>
      <c r="G1105" s="37"/>
      <c r="H1105" s="37"/>
      <c r="I1105" s="37" t="str">
        <f t="shared" si="62"/>
        <v/>
      </c>
    </row>
    <row r="1106" spans="2:9">
      <c r="B1106" s="44">
        <v>1077</v>
      </c>
      <c r="C1106" s="31">
        <f t="shared" si="63"/>
        <v>0</v>
      </c>
      <c r="D1106" s="31">
        <f t="shared" si="64"/>
        <v>0</v>
      </c>
      <c r="E1106" s="31"/>
      <c r="F1106" s="31"/>
      <c r="G1106" s="37"/>
      <c r="H1106" s="37"/>
      <c r="I1106" s="37" t="str">
        <f t="shared" si="62"/>
        <v/>
      </c>
    </row>
    <row r="1107" spans="2:9">
      <c r="B1107" s="44">
        <v>1078</v>
      </c>
      <c r="C1107" s="31">
        <f t="shared" si="63"/>
        <v>0</v>
      </c>
      <c r="D1107" s="31">
        <f t="shared" si="64"/>
        <v>0</v>
      </c>
      <c r="E1107" s="31"/>
      <c r="F1107" s="31"/>
      <c r="G1107" s="37"/>
      <c r="H1107" s="37"/>
      <c r="I1107" s="37" t="str">
        <f t="shared" si="62"/>
        <v/>
      </c>
    </row>
    <row r="1108" spans="2:9">
      <c r="B1108" s="44">
        <v>1079</v>
      </c>
      <c r="C1108" s="31">
        <f t="shared" si="63"/>
        <v>0</v>
      </c>
      <c r="D1108" s="31">
        <f t="shared" si="64"/>
        <v>0</v>
      </c>
      <c r="E1108" s="31"/>
      <c r="F1108" s="31"/>
      <c r="G1108" s="37"/>
      <c r="H1108" s="37"/>
      <c r="I1108" s="37" t="str">
        <f t="shared" si="62"/>
        <v/>
      </c>
    </row>
    <row r="1109" spans="2:9">
      <c r="B1109" s="44">
        <v>1080</v>
      </c>
      <c r="C1109" s="31">
        <f t="shared" si="63"/>
        <v>0</v>
      </c>
      <c r="D1109" s="31">
        <f t="shared" si="64"/>
        <v>0</v>
      </c>
      <c r="E1109" s="31"/>
      <c r="F1109" s="31"/>
      <c r="G1109" s="37"/>
      <c r="H1109" s="37"/>
      <c r="I1109" s="37" t="str">
        <f t="shared" si="62"/>
        <v/>
      </c>
    </row>
    <row r="1110" spans="2:9">
      <c r="B1110" s="44">
        <v>1081</v>
      </c>
      <c r="C1110" s="31">
        <f t="shared" si="63"/>
        <v>0</v>
      </c>
      <c r="D1110" s="31">
        <f t="shared" si="64"/>
        <v>0</v>
      </c>
      <c r="E1110" s="31"/>
      <c r="F1110" s="31"/>
      <c r="G1110" s="37"/>
      <c r="H1110" s="37"/>
      <c r="I1110" s="37" t="str">
        <f t="shared" si="62"/>
        <v/>
      </c>
    </row>
    <row r="1111" spans="2:9">
      <c r="B1111" s="44">
        <v>1082</v>
      </c>
      <c r="C1111" s="31">
        <f t="shared" si="63"/>
        <v>0</v>
      </c>
      <c r="D1111" s="31">
        <f t="shared" si="64"/>
        <v>0</v>
      </c>
      <c r="E1111" s="31"/>
      <c r="F1111" s="31"/>
      <c r="G1111" s="37"/>
      <c r="H1111" s="37"/>
      <c r="I1111" s="37" t="str">
        <f t="shared" si="62"/>
        <v/>
      </c>
    </row>
    <row r="1112" spans="2:9">
      <c r="B1112" s="44">
        <v>1083</v>
      </c>
      <c r="C1112" s="31">
        <f t="shared" si="63"/>
        <v>0</v>
      </c>
      <c r="D1112" s="31">
        <f t="shared" si="64"/>
        <v>0</v>
      </c>
      <c r="E1112" s="31"/>
      <c r="F1112" s="31"/>
      <c r="G1112" s="37"/>
      <c r="H1112" s="37"/>
      <c r="I1112" s="37" t="str">
        <f t="shared" si="62"/>
        <v/>
      </c>
    </row>
    <row r="1113" spans="2:9">
      <c r="B1113" s="44">
        <v>1084</v>
      </c>
      <c r="C1113" s="31">
        <f t="shared" si="63"/>
        <v>0</v>
      </c>
      <c r="D1113" s="31">
        <f t="shared" si="64"/>
        <v>0</v>
      </c>
      <c r="E1113" s="31"/>
      <c r="F1113" s="31"/>
      <c r="G1113" s="37"/>
      <c r="H1113" s="37"/>
      <c r="I1113" s="37" t="str">
        <f t="shared" si="62"/>
        <v/>
      </c>
    </row>
    <row r="1114" spans="2:9">
      <c r="B1114" s="44">
        <v>1085</v>
      </c>
      <c r="C1114" s="31">
        <f t="shared" si="63"/>
        <v>0</v>
      </c>
      <c r="D1114" s="31">
        <f t="shared" si="64"/>
        <v>0</v>
      </c>
      <c r="E1114" s="31"/>
      <c r="F1114" s="31"/>
      <c r="G1114" s="37"/>
      <c r="H1114" s="37"/>
      <c r="I1114" s="37" t="str">
        <f t="shared" si="62"/>
        <v/>
      </c>
    </row>
    <row r="1115" spans="2:9">
      <c r="B1115" s="44">
        <v>1086</v>
      </c>
      <c r="C1115" s="31">
        <f t="shared" si="63"/>
        <v>0</v>
      </c>
      <c r="D1115" s="31">
        <f t="shared" si="64"/>
        <v>0</v>
      </c>
      <c r="E1115" s="31"/>
      <c r="F1115" s="31"/>
      <c r="G1115" s="37"/>
      <c r="H1115" s="37"/>
      <c r="I1115" s="37" t="str">
        <f t="shared" si="62"/>
        <v/>
      </c>
    </row>
    <row r="1116" spans="2:9">
      <c r="B1116" s="44">
        <v>1087</v>
      </c>
      <c r="C1116" s="31">
        <f t="shared" si="63"/>
        <v>0</v>
      </c>
      <c r="D1116" s="31">
        <f t="shared" si="64"/>
        <v>0</v>
      </c>
      <c r="E1116" s="31"/>
      <c r="F1116" s="31"/>
      <c r="G1116" s="37"/>
      <c r="H1116" s="37"/>
      <c r="I1116" s="37" t="str">
        <f t="shared" si="62"/>
        <v/>
      </c>
    </row>
    <row r="1117" spans="2:9">
      <c r="B1117" s="44">
        <v>1088</v>
      </c>
      <c r="C1117" s="31">
        <f t="shared" si="63"/>
        <v>0</v>
      </c>
      <c r="D1117" s="31">
        <f t="shared" si="64"/>
        <v>0</v>
      </c>
      <c r="E1117" s="31"/>
      <c r="F1117" s="31"/>
      <c r="G1117" s="37"/>
      <c r="H1117" s="37"/>
      <c r="I1117" s="37" t="str">
        <f t="shared" si="62"/>
        <v/>
      </c>
    </row>
    <row r="1118" spans="2:9">
      <c r="B1118" s="44">
        <v>1089</v>
      </c>
      <c r="C1118" s="31">
        <f t="shared" si="63"/>
        <v>0</v>
      </c>
      <c r="D1118" s="31">
        <f t="shared" si="64"/>
        <v>0</v>
      </c>
      <c r="E1118" s="31"/>
      <c r="F1118" s="31"/>
      <c r="G1118" s="37"/>
      <c r="H1118" s="37"/>
      <c r="I1118" s="37" t="str">
        <f t="shared" ref="I1118:I1181" si="65">IFERROR((H1118-G1118)/H1118,"")</f>
        <v/>
      </c>
    </row>
    <row r="1119" spans="2:9">
      <c r="B1119" s="44">
        <v>1090</v>
      </c>
      <c r="C1119" s="31">
        <f t="shared" si="63"/>
        <v>0</v>
      </c>
      <c r="D1119" s="31">
        <f t="shared" si="64"/>
        <v>0</v>
      </c>
      <c r="E1119" s="31"/>
      <c r="F1119" s="31"/>
      <c r="G1119" s="37"/>
      <c r="H1119" s="37"/>
      <c r="I1119" s="37" t="str">
        <f t="shared" si="65"/>
        <v/>
      </c>
    </row>
    <row r="1120" spans="2:9">
      <c r="B1120" s="44">
        <v>1091</v>
      </c>
      <c r="C1120" s="31">
        <f t="shared" si="63"/>
        <v>0</v>
      </c>
      <c r="D1120" s="31">
        <f t="shared" si="64"/>
        <v>0</v>
      </c>
      <c r="E1120" s="31"/>
      <c r="F1120" s="31"/>
      <c r="G1120" s="37"/>
      <c r="H1120" s="37"/>
      <c r="I1120" s="37" t="str">
        <f t="shared" si="65"/>
        <v/>
      </c>
    </row>
    <row r="1121" spans="2:9">
      <c r="B1121" s="44">
        <v>1092</v>
      </c>
      <c r="C1121" s="31">
        <f t="shared" si="63"/>
        <v>0</v>
      </c>
      <c r="D1121" s="31">
        <f t="shared" si="64"/>
        <v>0</v>
      </c>
      <c r="E1121" s="31"/>
      <c r="F1121" s="31"/>
      <c r="G1121" s="37"/>
      <c r="H1121" s="37"/>
      <c r="I1121" s="37" t="str">
        <f t="shared" si="65"/>
        <v/>
      </c>
    </row>
    <row r="1122" spans="2:9">
      <c r="B1122" s="44">
        <v>1093</v>
      </c>
      <c r="C1122" s="31">
        <f t="shared" si="63"/>
        <v>0</v>
      </c>
      <c r="D1122" s="31">
        <f t="shared" si="64"/>
        <v>0</v>
      </c>
      <c r="E1122" s="31"/>
      <c r="F1122" s="31"/>
      <c r="G1122" s="37"/>
      <c r="H1122" s="37"/>
      <c r="I1122" s="37" t="str">
        <f t="shared" si="65"/>
        <v/>
      </c>
    </row>
    <row r="1123" spans="2:9">
      <c r="B1123" s="44">
        <v>1094</v>
      </c>
      <c r="C1123" s="31">
        <f t="shared" si="63"/>
        <v>0</v>
      </c>
      <c r="D1123" s="31">
        <f t="shared" si="64"/>
        <v>0</v>
      </c>
      <c r="E1123" s="31"/>
      <c r="F1123" s="31"/>
      <c r="G1123" s="37"/>
      <c r="H1123" s="37"/>
      <c r="I1123" s="37" t="str">
        <f t="shared" si="65"/>
        <v/>
      </c>
    </row>
    <row r="1124" spans="2:9">
      <c r="B1124" s="44">
        <v>1095</v>
      </c>
      <c r="C1124" s="31">
        <f t="shared" si="63"/>
        <v>0</v>
      </c>
      <c r="D1124" s="31">
        <f t="shared" si="64"/>
        <v>0</v>
      </c>
      <c r="E1124" s="31"/>
      <c r="F1124" s="31"/>
      <c r="G1124" s="37"/>
      <c r="H1124" s="37"/>
      <c r="I1124" s="37" t="str">
        <f t="shared" si="65"/>
        <v/>
      </c>
    </row>
    <row r="1125" spans="2:9">
      <c r="B1125" s="44">
        <v>1096</v>
      </c>
      <c r="C1125" s="31">
        <f t="shared" si="63"/>
        <v>0</v>
      </c>
      <c r="D1125" s="31">
        <f t="shared" si="64"/>
        <v>0</v>
      </c>
      <c r="E1125" s="31"/>
      <c r="F1125" s="31"/>
      <c r="G1125" s="37"/>
      <c r="H1125" s="37"/>
      <c r="I1125" s="37" t="str">
        <f t="shared" si="65"/>
        <v/>
      </c>
    </row>
    <row r="1126" spans="2:9">
      <c r="B1126" s="44">
        <v>1097</v>
      </c>
      <c r="C1126" s="31">
        <f t="shared" si="63"/>
        <v>0</v>
      </c>
      <c r="D1126" s="31">
        <f t="shared" si="64"/>
        <v>0</v>
      </c>
      <c r="E1126" s="31"/>
      <c r="F1126" s="31"/>
      <c r="G1126" s="37"/>
      <c r="H1126" s="37"/>
      <c r="I1126" s="37" t="str">
        <f t="shared" si="65"/>
        <v/>
      </c>
    </row>
    <row r="1127" spans="2:9">
      <c r="B1127" s="44">
        <v>1098</v>
      </c>
      <c r="C1127" s="31">
        <f t="shared" si="63"/>
        <v>0</v>
      </c>
      <c r="D1127" s="31">
        <f t="shared" si="64"/>
        <v>0</v>
      </c>
      <c r="E1127" s="31"/>
      <c r="F1127" s="31"/>
      <c r="G1127" s="37"/>
      <c r="H1127" s="37"/>
      <c r="I1127" s="37" t="str">
        <f t="shared" si="65"/>
        <v/>
      </c>
    </row>
    <row r="1128" spans="2:9">
      <c r="B1128" s="44">
        <v>1099</v>
      </c>
      <c r="C1128" s="31">
        <f t="shared" si="63"/>
        <v>0</v>
      </c>
      <c r="D1128" s="31">
        <f t="shared" si="64"/>
        <v>0</v>
      </c>
      <c r="E1128" s="31"/>
      <c r="F1128" s="31"/>
      <c r="G1128" s="37"/>
      <c r="H1128" s="37"/>
      <c r="I1128" s="37" t="str">
        <f t="shared" si="65"/>
        <v/>
      </c>
    </row>
    <row r="1129" spans="2:9">
      <c r="B1129" s="44">
        <v>1100</v>
      </c>
      <c r="C1129" s="31">
        <f t="shared" si="63"/>
        <v>0</v>
      </c>
      <c r="D1129" s="31">
        <f t="shared" si="64"/>
        <v>0</v>
      </c>
      <c r="E1129" s="31"/>
      <c r="F1129" s="31"/>
      <c r="G1129" s="37"/>
      <c r="H1129" s="37"/>
      <c r="I1129" s="37" t="str">
        <f t="shared" si="65"/>
        <v/>
      </c>
    </row>
    <row r="1130" spans="2:9">
      <c r="B1130" s="44">
        <v>1101</v>
      </c>
      <c r="C1130" s="31">
        <f t="shared" si="63"/>
        <v>0</v>
      </c>
      <c r="D1130" s="31">
        <f t="shared" si="64"/>
        <v>0</v>
      </c>
      <c r="E1130" s="31"/>
      <c r="F1130" s="31"/>
      <c r="G1130" s="37"/>
      <c r="H1130" s="37"/>
      <c r="I1130" s="37" t="str">
        <f t="shared" si="65"/>
        <v/>
      </c>
    </row>
    <row r="1131" spans="2:9">
      <c r="B1131" s="44">
        <v>1102</v>
      </c>
      <c r="C1131" s="31">
        <f t="shared" si="63"/>
        <v>0</v>
      </c>
      <c r="D1131" s="31">
        <f t="shared" si="64"/>
        <v>0</v>
      </c>
      <c r="E1131" s="31"/>
      <c r="F1131" s="31"/>
      <c r="G1131" s="37"/>
      <c r="H1131" s="37"/>
      <c r="I1131" s="37" t="str">
        <f t="shared" si="65"/>
        <v/>
      </c>
    </row>
    <row r="1132" spans="2:9">
      <c r="B1132" s="44">
        <v>1103</v>
      </c>
      <c r="C1132" s="31">
        <f t="shared" si="63"/>
        <v>0</v>
      </c>
      <c r="D1132" s="31">
        <f t="shared" si="64"/>
        <v>0</v>
      </c>
      <c r="E1132" s="31"/>
      <c r="F1132" s="31"/>
      <c r="G1132" s="37"/>
      <c r="H1132" s="37"/>
      <c r="I1132" s="37" t="str">
        <f t="shared" si="65"/>
        <v/>
      </c>
    </row>
    <row r="1133" spans="2:9">
      <c r="B1133" s="44">
        <v>1104</v>
      </c>
      <c r="C1133" s="31">
        <f t="shared" si="63"/>
        <v>0</v>
      </c>
      <c r="D1133" s="31">
        <f t="shared" si="64"/>
        <v>0</v>
      </c>
      <c r="E1133" s="31"/>
      <c r="F1133" s="31"/>
      <c r="G1133" s="37"/>
      <c r="H1133" s="37"/>
      <c r="I1133" s="37" t="str">
        <f t="shared" si="65"/>
        <v/>
      </c>
    </row>
    <row r="1134" spans="2:9">
      <c r="B1134" s="44">
        <v>1105</v>
      </c>
      <c r="C1134" s="31">
        <f t="shared" si="63"/>
        <v>0</v>
      </c>
      <c r="D1134" s="31">
        <f t="shared" si="64"/>
        <v>0</v>
      </c>
      <c r="E1134" s="31"/>
      <c r="F1134" s="31"/>
      <c r="G1134" s="37"/>
      <c r="H1134" s="37"/>
      <c r="I1134" s="37" t="str">
        <f t="shared" si="65"/>
        <v/>
      </c>
    </row>
    <row r="1135" spans="2:9">
      <c r="B1135" s="44">
        <v>1106</v>
      </c>
      <c r="C1135" s="31">
        <f t="shared" si="63"/>
        <v>0</v>
      </c>
      <c r="D1135" s="31">
        <f t="shared" si="64"/>
        <v>0</v>
      </c>
      <c r="E1135" s="31"/>
      <c r="F1135" s="31"/>
      <c r="G1135" s="37"/>
      <c r="H1135" s="37"/>
      <c r="I1135" s="37" t="str">
        <f t="shared" si="65"/>
        <v/>
      </c>
    </row>
    <row r="1136" spans="2:9">
      <c r="B1136" s="44">
        <v>1107</v>
      </c>
      <c r="C1136" s="31">
        <f t="shared" si="63"/>
        <v>0</v>
      </c>
      <c r="D1136" s="31">
        <f t="shared" si="64"/>
        <v>0</v>
      </c>
      <c r="E1136" s="31"/>
      <c r="F1136" s="31"/>
      <c r="G1136" s="37"/>
      <c r="H1136" s="37"/>
      <c r="I1136" s="37" t="str">
        <f t="shared" si="65"/>
        <v/>
      </c>
    </row>
    <row r="1137" spans="2:9">
      <c r="B1137" s="44">
        <v>1108</v>
      </c>
      <c r="C1137" s="31">
        <f t="shared" si="63"/>
        <v>0</v>
      </c>
      <c r="D1137" s="31">
        <f t="shared" si="64"/>
        <v>0</v>
      </c>
      <c r="E1137" s="31"/>
      <c r="F1137" s="31"/>
      <c r="G1137" s="37"/>
      <c r="H1137" s="37"/>
      <c r="I1137" s="37" t="str">
        <f t="shared" si="65"/>
        <v/>
      </c>
    </row>
    <row r="1138" spans="2:9">
      <c r="B1138" s="44">
        <v>1109</v>
      </c>
      <c r="C1138" s="31">
        <f t="shared" si="63"/>
        <v>0</v>
      </c>
      <c r="D1138" s="31">
        <f t="shared" si="64"/>
        <v>0</v>
      </c>
      <c r="E1138" s="31"/>
      <c r="F1138" s="31"/>
      <c r="G1138" s="37"/>
      <c r="H1138" s="37"/>
      <c r="I1138" s="37" t="str">
        <f t="shared" si="65"/>
        <v/>
      </c>
    </row>
    <row r="1139" spans="2:9">
      <c r="B1139" s="44">
        <v>1110</v>
      </c>
      <c r="C1139" s="31">
        <f t="shared" si="63"/>
        <v>0</v>
      </c>
      <c r="D1139" s="31">
        <f t="shared" si="64"/>
        <v>0</v>
      </c>
      <c r="E1139" s="31"/>
      <c r="F1139" s="31"/>
      <c r="G1139" s="37"/>
      <c r="H1139" s="37"/>
      <c r="I1139" s="37" t="str">
        <f t="shared" si="65"/>
        <v/>
      </c>
    </row>
    <row r="1140" spans="2:9">
      <c r="B1140" s="44">
        <v>1111</v>
      </c>
      <c r="C1140" s="31">
        <f t="shared" si="63"/>
        <v>0</v>
      </c>
      <c r="D1140" s="31">
        <f t="shared" si="64"/>
        <v>0</v>
      </c>
      <c r="E1140" s="31"/>
      <c r="F1140" s="31"/>
      <c r="G1140" s="37"/>
      <c r="H1140" s="37"/>
      <c r="I1140" s="37" t="str">
        <f t="shared" si="65"/>
        <v/>
      </c>
    </row>
    <row r="1141" spans="2:9">
      <c r="B1141" s="44">
        <v>1112</v>
      </c>
      <c r="C1141" s="31">
        <f t="shared" si="63"/>
        <v>0</v>
      </c>
      <c r="D1141" s="31">
        <f t="shared" si="64"/>
        <v>0</v>
      </c>
      <c r="E1141" s="31"/>
      <c r="F1141" s="31"/>
      <c r="G1141" s="37"/>
      <c r="H1141" s="37"/>
      <c r="I1141" s="37" t="str">
        <f t="shared" si="65"/>
        <v/>
      </c>
    </row>
    <row r="1142" spans="2:9">
      <c r="B1142" s="44">
        <v>1113</v>
      </c>
      <c r="C1142" s="31">
        <f t="shared" si="63"/>
        <v>0</v>
      </c>
      <c r="D1142" s="31">
        <f t="shared" si="64"/>
        <v>0</v>
      </c>
      <c r="E1142" s="31"/>
      <c r="F1142" s="31"/>
      <c r="G1142" s="37"/>
      <c r="H1142" s="37"/>
      <c r="I1142" s="37" t="str">
        <f t="shared" si="65"/>
        <v/>
      </c>
    </row>
    <row r="1143" spans="2:9">
      <c r="B1143" s="44">
        <v>1114</v>
      </c>
      <c r="C1143" s="31">
        <f t="shared" si="63"/>
        <v>0</v>
      </c>
      <c r="D1143" s="31">
        <f t="shared" si="64"/>
        <v>0</v>
      </c>
      <c r="E1143" s="31"/>
      <c r="F1143" s="31"/>
      <c r="G1143" s="37"/>
      <c r="H1143" s="37"/>
      <c r="I1143" s="37" t="str">
        <f t="shared" si="65"/>
        <v/>
      </c>
    </row>
    <row r="1144" spans="2:9">
      <c r="B1144" s="44">
        <v>1115</v>
      </c>
      <c r="C1144" s="31">
        <f t="shared" si="63"/>
        <v>0</v>
      </c>
      <c r="D1144" s="31">
        <f t="shared" si="64"/>
        <v>0</v>
      </c>
      <c r="E1144" s="31"/>
      <c r="F1144" s="31"/>
      <c r="G1144" s="37"/>
      <c r="H1144" s="37"/>
      <c r="I1144" s="37" t="str">
        <f t="shared" si="65"/>
        <v/>
      </c>
    </row>
    <row r="1145" spans="2:9">
      <c r="B1145" s="44">
        <v>1116</v>
      </c>
      <c r="C1145" s="31">
        <f t="shared" ref="C1145:C1208" si="66">E1144</f>
        <v>0</v>
      </c>
      <c r="D1145" s="31">
        <f t="shared" ref="D1145:D1208" si="67">F1144</f>
        <v>0</v>
      </c>
      <c r="E1145" s="31"/>
      <c r="F1145" s="31"/>
      <c r="G1145" s="37"/>
      <c r="H1145" s="37"/>
      <c r="I1145" s="37" t="str">
        <f t="shared" si="65"/>
        <v/>
      </c>
    </row>
    <row r="1146" spans="2:9">
      <c r="B1146" s="44">
        <v>1117</v>
      </c>
      <c r="C1146" s="31">
        <f t="shared" si="66"/>
        <v>0</v>
      </c>
      <c r="D1146" s="31">
        <f t="shared" si="67"/>
        <v>0</v>
      </c>
      <c r="E1146" s="31"/>
      <c r="F1146" s="31"/>
      <c r="G1146" s="37"/>
      <c r="H1146" s="37"/>
      <c r="I1146" s="37" t="str">
        <f t="shared" si="65"/>
        <v/>
      </c>
    </row>
    <row r="1147" spans="2:9">
      <c r="B1147" s="44">
        <v>1118</v>
      </c>
      <c r="C1147" s="31">
        <f t="shared" si="66"/>
        <v>0</v>
      </c>
      <c r="D1147" s="31">
        <f t="shared" si="67"/>
        <v>0</v>
      </c>
      <c r="E1147" s="31"/>
      <c r="F1147" s="31"/>
      <c r="G1147" s="37"/>
      <c r="H1147" s="37"/>
      <c r="I1147" s="37" t="str">
        <f t="shared" si="65"/>
        <v/>
      </c>
    </row>
    <row r="1148" spans="2:9">
      <c r="B1148" s="44">
        <v>1119</v>
      </c>
      <c r="C1148" s="31">
        <f t="shared" si="66"/>
        <v>0</v>
      </c>
      <c r="D1148" s="31">
        <f t="shared" si="67"/>
        <v>0</v>
      </c>
      <c r="E1148" s="31"/>
      <c r="F1148" s="31"/>
      <c r="G1148" s="37"/>
      <c r="H1148" s="37"/>
      <c r="I1148" s="37" t="str">
        <f t="shared" si="65"/>
        <v/>
      </c>
    </row>
    <row r="1149" spans="2:9">
      <c r="B1149" s="44">
        <v>1120</v>
      </c>
      <c r="C1149" s="31">
        <f t="shared" si="66"/>
        <v>0</v>
      </c>
      <c r="D1149" s="31">
        <f t="shared" si="67"/>
        <v>0</v>
      </c>
      <c r="E1149" s="31"/>
      <c r="F1149" s="31"/>
      <c r="G1149" s="37"/>
      <c r="H1149" s="37"/>
      <c r="I1149" s="37" t="str">
        <f t="shared" si="65"/>
        <v/>
      </c>
    </row>
    <row r="1150" spans="2:9">
      <c r="B1150" s="44">
        <v>1121</v>
      </c>
      <c r="C1150" s="31">
        <f t="shared" si="66"/>
        <v>0</v>
      </c>
      <c r="D1150" s="31">
        <f t="shared" si="67"/>
        <v>0</v>
      </c>
      <c r="E1150" s="31"/>
      <c r="F1150" s="31"/>
      <c r="G1150" s="37"/>
      <c r="H1150" s="37"/>
      <c r="I1150" s="37" t="str">
        <f t="shared" si="65"/>
        <v/>
      </c>
    </row>
    <row r="1151" spans="2:9">
      <c r="B1151" s="44">
        <v>1122</v>
      </c>
      <c r="C1151" s="31">
        <f t="shared" si="66"/>
        <v>0</v>
      </c>
      <c r="D1151" s="31">
        <f t="shared" si="67"/>
        <v>0</v>
      </c>
      <c r="E1151" s="31"/>
      <c r="F1151" s="31"/>
      <c r="G1151" s="37"/>
      <c r="H1151" s="37"/>
      <c r="I1151" s="37" t="str">
        <f t="shared" si="65"/>
        <v/>
      </c>
    </row>
    <row r="1152" spans="2:9">
      <c r="B1152" s="44">
        <v>1123</v>
      </c>
      <c r="C1152" s="31">
        <f t="shared" si="66"/>
        <v>0</v>
      </c>
      <c r="D1152" s="31">
        <f t="shared" si="67"/>
        <v>0</v>
      </c>
      <c r="E1152" s="31"/>
      <c r="F1152" s="31"/>
      <c r="G1152" s="37"/>
      <c r="H1152" s="37"/>
      <c r="I1152" s="37" t="str">
        <f t="shared" si="65"/>
        <v/>
      </c>
    </row>
    <row r="1153" spans="2:9">
      <c r="B1153" s="44">
        <v>1124</v>
      </c>
      <c r="C1153" s="31">
        <f t="shared" si="66"/>
        <v>0</v>
      </c>
      <c r="D1153" s="31">
        <f t="shared" si="67"/>
        <v>0</v>
      </c>
      <c r="E1153" s="31"/>
      <c r="F1153" s="31"/>
      <c r="G1153" s="37"/>
      <c r="H1153" s="37"/>
      <c r="I1153" s="37" t="str">
        <f t="shared" si="65"/>
        <v/>
      </c>
    </row>
    <row r="1154" spans="2:9">
      <c r="B1154" s="44">
        <v>1125</v>
      </c>
      <c r="C1154" s="31">
        <f t="shared" si="66"/>
        <v>0</v>
      </c>
      <c r="D1154" s="31">
        <f t="shared" si="67"/>
        <v>0</v>
      </c>
      <c r="E1154" s="31"/>
      <c r="F1154" s="31"/>
      <c r="G1154" s="37"/>
      <c r="H1154" s="37"/>
      <c r="I1154" s="37" t="str">
        <f t="shared" si="65"/>
        <v/>
      </c>
    </row>
    <row r="1155" spans="2:9">
      <c r="B1155" s="44">
        <v>1126</v>
      </c>
      <c r="C1155" s="31">
        <f t="shared" si="66"/>
        <v>0</v>
      </c>
      <c r="D1155" s="31">
        <f t="shared" si="67"/>
        <v>0</v>
      </c>
      <c r="E1155" s="31"/>
      <c r="F1155" s="31"/>
      <c r="G1155" s="37"/>
      <c r="H1155" s="37"/>
      <c r="I1155" s="37" t="str">
        <f t="shared" si="65"/>
        <v/>
      </c>
    </row>
    <row r="1156" spans="2:9">
      <c r="B1156" s="44">
        <v>1127</v>
      </c>
      <c r="C1156" s="31">
        <f t="shared" si="66"/>
        <v>0</v>
      </c>
      <c r="D1156" s="31">
        <f t="shared" si="67"/>
        <v>0</v>
      </c>
      <c r="E1156" s="31"/>
      <c r="F1156" s="31"/>
      <c r="G1156" s="37"/>
      <c r="H1156" s="37"/>
      <c r="I1156" s="37" t="str">
        <f t="shared" si="65"/>
        <v/>
      </c>
    </row>
    <row r="1157" spans="2:9">
      <c r="B1157" s="44">
        <v>1128</v>
      </c>
      <c r="C1157" s="31">
        <f t="shared" si="66"/>
        <v>0</v>
      </c>
      <c r="D1157" s="31">
        <f t="shared" si="67"/>
        <v>0</v>
      </c>
      <c r="E1157" s="31"/>
      <c r="F1157" s="31"/>
      <c r="G1157" s="37"/>
      <c r="H1157" s="37"/>
      <c r="I1157" s="37" t="str">
        <f t="shared" si="65"/>
        <v/>
      </c>
    </row>
    <row r="1158" spans="2:9">
      <c r="B1158" s="44">
        <v>1129</v>
      </c>
      <c r="C1158" s="31">
        <f t="shared" si="66"/>
        <v>0</v>
      </c>
      <c r="D1158" s="31">
        <f t="shared" si="67"/>
        <v>0</v>
      </c>
      <c r="E1158" s="31"/>
      <c r="F1158" s="31"/>
      <c r="G1158" s="37"/>
      <c r="H1158" s="37"/>
      <c r="I1158" s="37" t="str">
        <f t="shared" si="65"/>
        <v/>
      </c>
    </row>
    <row r="1159" spans="2:9">
      <c r="B1159" s="44">
        <v>1130</v>
      </c>
      <c r="C1159" s="31">
        <f t="shared" si="66"/>
        <v>0</v>
      </c>
      <c r="D1159" s="31">
        <f t="shared" si="67"/>
        <v>0</v>
      </c>
      <c r="E1159" s="31"/>
      <c r="F1159" s="31"/>
      <c r="G1159" s="37"/>
      <c r="H1159" s="37"/>
      <c r="I1159" s="37" t="str">
        <f t="shared" si="65"/>
        <v/>
      </c>
    </row>
    <row r="1160" spans="2:9">
      <c r="B1160" s="44">
        <v>1131</v>
      </c>
      <c r="C1160" s="31">
        <f t="shared" si="66"/>
        <v>0</v>
      </c>
      <c r="D1160" s="31">
        <f t="shared" si="67"/>
        <v>0</v>
      </c>
      <c r="E1160" s="31"/>
      <c r="F1160" s="31"/>
      <c r="G1160" s="37"/>
      <c r="H1160" s="37"/>
      <c r="I1160" s="37" t="str">
        <f t="shared" si="65"/>
        <v/>
      </c>
    </row>
    <row r="1161" spans="2:9">
      <c r="B1161" s="44">
        <v>1132</v>
      </c>
      <c r="C1161" s="31">
        <f t="shared" si="66"/>
        <v>0</v>
      </c>
      <c r="D1161" s="31">
        <f t="shared" si="67"/>
        <v>0</v>
      </c>
      <c r="E1161" s="31"/>
      <c r="F1161" s="31"/>
      <c r="G1161" s="37"/>
      <c r="H1161" s="37"/>
      <c r="I1161" s="37" t="str">
        <f t="shared" si="65"/>
        <v/>
      </c>
    </row>
    <row r="1162" spans="2:9">
      <c r="B1162" s="44">
        <v>1133</v>
      </c>
      <c r="C1162" s="31">
        <f t="shared" si="66"/>
        <v>0</v>
      </c>
      <c r="D1162" s="31">
        <f t="shared" si="67"/>
        <v>0</v>
      </c>
      <c r="E1162" s="31"/>
      <c r="F1162" s="31"/>
      <c r="G1162" s="37"/>
      <c r="H1162" s="37"/>
      <c r="I1162" s="37" t="str">
        <f t="shared" si="65"/>
        <v/>
      </c>
    </row>
    <row r="1163" spans="2:9">
      <c r="B1163" s="44">
        <v>1134</v>
      </c>
      <c r="C1163" s="31">
        <f t="shared" si="66"/>
        <v>0</v>
      </c>
      <c r="D1163" s="31">
        <f t="shared" si="67"/>
        <v>0</v>
      </c>
      <c r="E1163" s="31"/>
      <c r="F1163" s="31"/>
      <c r="G1163" s="37"/>
      <c r="H1163" s="37"/>
      <c r="I1163" s="37" t="str">
        <f t="shared" si="65"/>
        <v/>
      </c>
    </row>
    <row r="1164" spans="2:9">
      <c r="B1164" s="44">
        <v>1135</v>
      </c>
      <c r="C1164" s="31">
        <f t="shared" si="66"/>
        <v>0</v>
      </c>
      <c r="D1164" s="31">
        <f t="shared" si="67"/>
        <v>0</v>
      </c>
      <c r="E1164" s="31"/>
      <c r="F1164" s="31"/>
      <c r="G1164" s="37"/>
      <c r="H1164" s="37"/>
      <c r="I1164" s="37" t="str">
        <f t="shared" si="65"/>
        <v/>
      </c>
    </row>
    <row r="1165" spans="2:9">
      <c r="B1165" s="44">
        <v>1136</v>
      </c>
      <c r="C1165" s="31">
        <f t="shared" si="66"/>
        <v>0</v>
      </c>
      <c r="D1165" s="31">
        <f t="shared" si="67"/>
        <v>0</v>
      </c>
      <c r="E1165" s="31"/>
      <c r="F1165" s="31"/>
      <c r="G1165" s="37"/>
      <c r="H1165" s="37"/>
      <c r="I1165" s="37" t="str">
        <f t="shared" si="65"/>
        <v/>
      </c>
    </row>
    <row r="1166" spans="2:9">
      <c r="B1166" s="44">
        <v>1137</v>
      </c>
      <c r="C1166" s="31">
        <f t="shared" si="66"/>
        <v>0</v>
      </c>
      <c r="D1166" s="31">
        <f t="shared" si="67"/>
        <v>0</v>
      </c>
      <c r="E1166" s="31"/>
      <c r="F1166" s="31"/>
      <c r="G1166" s="37"/>
      <c r="H1166" s="37"/>
      <c r="I1166" s="37" t="str">
        <f t="shared" si="65"/>
        <v/>
      </c>
    </row>
    <row r="1167" spans="2:9">
      <c r="B1167" s="44">
        <v>1138</v>
      </c>
      <c r="C1167" s="31">
        <f t="shared" si="66"/>
        <v>0</v>
      </c>
      <c r="D1167" s="31">
        <f t="shared" si="67"/>
        <v>0</v>
      </c>
      <c r="E1167" s="31"/>
      <c r="F1167" s="31"/>
      <c r="G1167" s="37"/>
      <c r="H1167" s="37"/>
      <c r="I1167" s="37" t="str">
        <f t="shared" si="65"/>
        <v/>
      </c>
    </row>
    <row r="1168" spans="2:9">
      <c r="B1168" s="44">
        <v>1139</v>
      </c>
      <c r="C1168" s="31">
        <f t="shared" si="66"/>
        <v>0</v>
      </c>
      <c r="D1168" s="31">
        <f t="shared" si="67"/>
        <v>0</v>
      </c>
      <c r="E1168" s="31"/>
      <c r="F1168" s="31"/>
      <c r="G1168" s="37"/>
      <c r="H1168" s="37"/>
      <c r="I1168" s="37" t="str">
        <f t="shared" si="65"/>
        <v/>
      </c>
    </row>
    <row r="1169" spans="2:9">
      <c r="B1169" s="44">
        <v>1140</v>
      </c>
      <c r="C1169" s="31">
        <f t="shared" si="66"/>
        <v>0</v>
      </c>
      <c r="D1169" s="31">
        <f t="shared" si="67"/>
        <v>0</v>
      </c>
      <c r="E1169" s="31"/>
      <c r="F1169" s="31"/>
      <c r="G1169" s="37"/>
      <c r="H1169" s="37"/>
      <c r="I1169" s="37" t="str">
        <f t="shared" si="65"/>
        <v/>
      </c>
    </row>
    <row r="1170" spans="2:9">
      <c r="B1170" s="44">
        <v>1141</v>
      </c>
      <c r="C1170" s="31">
        <f t="shared" si="66"/>
        <v>0</v>
      </c>
      <c r="D1170" s="31">
        <f t="shared" si="67"/>
        <v>0</v>
      </c>
      <c r="E1170" s="31"/>
      <c r="F1170" s="31"/>
      <c r="G1170" s="37"/>
      <c r="H1170" s="37"/>
      <c r="I1170" s="37" t="str">
        <f t="shared" si="65"/>
        <v/>
      </c>
    </row>
    <row r="1171" spans="2:9">
      <c r="B1171" s="44">
        <v>1142</v>
      </c>
      <c r="C1171" s="31">
        <f t="shared" si="66"/>
        <v>0</v>
      </c>
      <c r="D1171" s="31">
        <f t="shared" si="67"/>
        <v>0</v>
      </c>
      <c r="E1171" s="31"/>
      <c r="F1171" s="31"/>
      <c r="G1171" s="37"/>
      <c r="H1171" s="37"/>
      <c r="I1171" s="37" t="str">
        <f t="shared" si="65"/>
        <v/>
      </c>
    </row>
    <row r="1172" spans="2:9">
      <c r="B1172" s="44">
        <v>1143</v>
      </c>
      <c r="C1172" s="31">
        <f t="shared" si="66"/>
        <v>0</v>
      </c>
      <c r="D1172" s="31">
        <f t="shared" si="67"/>
        <v>0</v>
      </c>
      <c r="E1172" s="31"/>
      <c r="F1172" s="31"/>
      <c r="G1172" s="37"/>
      <c r="H1172" s="37"/>
      <c r="I1172" s="37" t="str">
        <f t="shared" si="65"/>
        <v/>
      </c>
    </row>
    <row r="1173" spans="2:9">
      <c r="B1173" s="44">
        <v>1144</v>
      </c>
      <c r="C1173" s="31">
        <f t="shared" si="66"/>
        <v>0</v>
      </c>
      <c r="D1173" s="31">
        <f t="shared" si="67"/>
        <v>0</v>
      </c>
      <c r="E1173" s="31"/>
      <c r="F1173" s="31"/>
      <c r="G1173" s="37"/>
      <c r="H1173" s="37"/>
      <c r="I1173" s="37" t="str">
        <f t="shared" si="65"/>
        <v/>
      </c>
    </row>
    <row r="1174" spans="2:9">
      <c r="B1174" s="44">
        <v>1145</v>
      </c>
      <c r="C1174" s="31">
        <f t="shared" si="66"/>
        <v>0</v>
      </c>
      <c r="D1174" s="31">
        <f t="shared" si="67"/>
        <v>0</v>
      </c>
      <c r="E1174" s="31"/>
      <c r="F1174" s="31"/>
      <c r="G1174" s="37"/>
      <c r="H1174" s="37"/>
      <c r="I1174" s="37" t="str">
        <f t="shared" si="65"/>
        <v/>
      </c>
    </row>
    <row r="1175" spans="2:9">
      <c r="B1175" s="44">
        <v>1146</v>
      </c>
      <c r="C1175" s="31">
        <f t="shared" si="66"/>
        <v>0</v>
      </c>
      <c r="D1175" s="31">
        <f t="shared" si="67"/>
        <v>0</v>
      </c>
      <c r="E1175" s="31"/>
      <c r="F1175" s="31"/>
      <c r="G1175" s="37"/>
      <c r="H1175" s="37"/>
      <c r="I1175" s="37" t="str">
        <f t="shared" si="65"/>
        <v/>
      </c>
    </row>
    <row r="1176" spans="2:9">
      <c r="B1176" s="44">
        <v>1147</v>
      </c>
      <c r="C1176" s="31">
        <f t="shared" si="66"/>
        <v>0</v>
      </c>
      <c r="D1176" s="31">
        <f t="shared" si="67"/>
        <v>0</v>
      </c>
      <c r="E1176" s="31"/>
      <c r="F1176" s="31"/>
      <c r="G1176" s="37"/>
      <c r="H1176" s="37"/>
      <c r="I1176" s="37" t="str">
        <f t="shared" si="65"/>
        <v/>
      </c>
    </row>
    <row r="1177" spans="2:9">
      <c r="B1177" s="44">
        <v>1148</v>
      </c>
      <c r="C1177" s="31">
        <f t="shared" si="66"/>
        <v>0</v>
      </c>
      <c r="D1177" s="31">
        <f t="shared" si="67"/>
        <v>0</v>
      </c>
      <c r="E1177" s="31"/>
      <c r="F1177" s="31"/>
      <c r="G1177" s="37"/>
      <c r="H1177" s="37"/>
      <c r="I1177" s="37" t="str">
        <f t="shared" si="65"/>
        <v/>
      </c>
    </row>
    <row r="1178" spans="2:9">
      <c r="B1178" s="44">
        <v>1149</v>
      </c>
      <c r="C1178" s="31">
        <f t="shared" si="66"/>
        <v>0</v>
      </c>
      <c r="D1178" s="31">
        <f t="shared" si="67"/>
        <v>0</v>
      </c>
      <c r="E1178" s="31"/>
      <c r="F1178" s="31"/>
      <c r="G1178" s="37"/>
      <c r="H1178" s="37"/>
      <c r="I1178" s="37" t="str">
        <f t="shared" si="65"/>
        <v/>
      </c>
    </row>
    <row r="1179" spans="2:9">
      <c r="B1179" s="44">
        <v>1150</v>
      </c>
      <c r="C1179" s="31">
        <f t="shared" si="66"/>
        <v>0</v>
      </c>
      <c r="D1179" s="31">
        <f t="shared" si="67"/>
        <v>0</v>
      </c>
      <c r="E1179" s="31"/>
      <c r="F1179" s="31"/>
      <c r="G1179" s="37"/>
      <c r="H1179" s="37"/>
      <c r="I1179" s="37" t="str">
        <f t="shared" si="65"/>
        <v/>
      </c>
    </row>
    <row r="1180" spans="2:9">
      <c r="B1180" s="44">
        <v>1151</v>
      </c>
      <c r="C1180" s="31">
        <f t="shared" si="66"/>
        <v>0</v>
      </c>
      <c r="D1180" s="31">
        <f t="shared" si="67"/>
        <v>0</v>
      </c>
      <c r="E1180" s="31"/>
      <c r="F1180" s="31"/>
      <c r="G1180" s="37"/>
      <c r="H1180" s="37"/>
      <c r="I1180" s="37" t="str">
        <f t="shared" si="65"/>
        <v/>
      </c>
    </row>
    <row r="1181" spans="2:9">
      <c r="B1181" s="44">
        <v>1152</v>
      </c>
      <c r="C1181" s="31">
        <f t="shared" si="66"/>
        <v>0</v>
      </c>
      <c r="D1181" s="31">
        <f t="shared" si="67"/>
        <v>0</v>
      </c>
      <c r="E1181" s="31"/>
      <c r="F1181" s="31"/>
      <c r="G1181" s="37"/>
      <c r="H1181" s="37"/>
      <c r="I1181" s="37" t="str">
        <f t="shared" si="65"/>
        <v/>
      </c>
    </row>
    <row r="1182" spans="2:9">
      <c r="B1182" s="44">
        <v>1153</v>
      </c>
      <c r="C1182" s="31">
        <f t="shared" si="66"/>
        <v>0</v>
      </c>
      <c r="D1182" s="31">
        <f t="shared" si="67"/>
        <v>0</v>
      </c>
      <c r="E1182" s="31"/>
      <c r="F1182" s="31"/>
      <c r="G1182" s="37"/>
      <c r="H1182" s="37"/>
      <c r="I1182" s="37" t="str">
        <f t="shared" ref="I1182:I1245" si="68">IFERROR((H1182-G1182)/H1182,"")</f>
        <v/>
      </c>
    </row>
    <row r="1183" spans="2:9">
      <c r="B1183" s="44">
        <v>1154</v>
      </c>
      <c r="C1183" s="31">
        <f t="shared" si="66"/>
        <v>0</v>
      </c>
      <c r="D1183" s="31">
        <f t="shared" si="67"/>
        <v>0</v>
      </c>
      <c r="E1183" s="31"/>
      <c r="F1183" s="31"/>
      <c r="G1183" s="37"/>
      <c r="H1183" s="37"/>
      <c r="I1183" s="37" t="str">
        <f t="shared" si="68"/>
        <v/>
      </c>
    </row>
    <row r="1184" spans="2:9">
      <c r="B1184" s="44">
        <v>1155</v>
      </c>
      <c r="C1184" s="31">
        <f t="shared" si="66"/>
        <v>0</v>
      </c>
      <c r="D1184" s="31">
        <f t="shared" si="67"/>
        <v>0</v>
      </c>
      <c r="E1184" s="31"/>
      <c r="F1184" s="31"/>
      <c r="G1184" s="37"/>
      <c r="H1184" s="37"/>
      <c r="I1184" s="37" t="str">
        <f t="shared" si="68"/>
        <v/>
      </c>
    </row>
    <row r="1185" spans="2:9">
      <c r="B1185" s="44">
        <v>1156</v>
      </c>
      <c r="C1185" s="31">
        <f t="shared" si="66"/>
        <v>0</v>
      </c>
      <c r="D1185" s="31">
        <f t="shared" si="67"/>
        <v>0</v>
      </c>
      <c r="E1185" s="31"/>
      <c r="F1185" s="31"/>
      <c r="G1185" s="37"/>
      <c r="H1185" s="37"/>
      <c r="I1185" s="37" t="str">
        <f t="shared" si="68"/>
        <v/>
      </c>
    </row>
    <row r="1186" spans="2:9">
      <c r="B1186" s="44">
        <v>1157</v>
      </c>
      <c r="C1186" s="31">
        <f t="shared" si="66"/>
        <v>0</v>
      </c>
      <c r="D1186" s="31">
        <f t="shared" si="67"/>
        <v>0</v>
      </c>
      <c r="E1186" s="31"/>
      <c r="F1186" s="31"/>
      <c r="G1186" s="37"/>
      <c r="H1186" s="37"/>
      <c r="I1186" s="37" t="str">
        <f t="shared" si="68"/>
        <v/>
      </c>
    </row>
    <row r="1187" spans="2:9">
      <c r="B1187" s="44">
        <v>1158</v>
      </c>
      <c r="C1187" s="31">
        <f t="shared" si="66"/>
        <v>0</v>
      </c>
      <c r="D1187" s="31">
        <f t="shared" si="67"/>
        <v>0</v>
      </c>
      <c r="E1187" s="31"/>
      <c r="F1187" s="31"/>
      <c r="G1187" s="37"/>
      <c r="H1187" s="37"/>
      <c r="I1187" s="37" t="str">
        <f t="shared" si="68"/>
        <v/>
      </c>
    </row>
    <row r="1188" spans="2:9">
      <c r="B1188" s="44">
        <v>1159</v>
      </c>
      <c r="C1188" s="31">
        <f t="shared" si="66"/>
        <v>0</v>
      </c>
      <c r="D1188" s="31">
        <f t="shared" si="67"/>
        <v>0</v>
      </c>
      <c r="E1188" s="31"/>
      <c r="F1188" s="31"/>
      <c r="G1188" s="37"/>
      <c r="H1188" s="37"/>
      <c r="I1188" s="37" t="str">
        <f t="shared" si="68"/>
        <v/>
      </c>
    </row>
    <row r="1189" spans="2:9">
      <c r="B1189" s="44">
        <v>1160</v>
      </c>
      <c r="C1189" s="31">
        <f t="shared" si="66"/>
        <v>0</v>
      </c>
      <c r="D1189" s="31">
        <f t="shared" si="67"/>
        <v>0</v>
      </c>
      <c r="E1189" s="31"/>
      <c r="F1189" s="31"/>
      <c r="G1189" s="37"/>
      <c r="H1189" s="37"/>
      <c r="I1189" s="37" t="str">
        <f t="shared" si="68"/>
        <v/>
      </c>
    </row>
    <row r="1190" spans="2:9">
      <c r="B1190" s="44">
        <v>1161</v>
      </c>
      <c r="C1190" s="31">
        <f t="shared" si="66"/>
        <v>0</v>
      </c>
      <c r="D1190" s="31">
        <f t="shared" si="67"/>
        <v>0</v>
      </c>
      <c r="E1190" s="31"/>
      <c r="F1190" s="31"/>
      <c r="G1190" s="37"/>
      <c r="H1190" s="37"/>
      <c r="I1190" s="37" t="str">
        <f t="shared" si="68"/>
        <v/>
      </c>
    </row>
    <row r="1191" spans="2:9">
      <c r="B1191" s="44">
        <v>1162</v>
      </c>
      <c r="C1191" s="31">
        <f t="shared" si="66"/>
        <v>0</v>
      </c>
      <c r="D1191" s="31">
        <f t="shared" si="67"/>
        <v>0</v>
      </c>
      <c r="E1191" s="31"/>
      <c r="F1191" s="31"/>
      <c r="G1191" s="37"/>
      <c r="H1191" s="37"/>
      <c r="I1191" s="37" t="str">
        <f t="shared" si="68"/>
        <v/>
      </c>
    </row>
    <row r="1192" spans="2:9">
      <c r="B1192" s="44">
        <v>1163</v>
      </c>
      <c r="C1192" s="31">
        <f t="shared" si="66"/>
        <v>0</v>
      </c>
      <c r="D1192" s="31">
        <f t="shared" si="67"/>
        <v>0</v>
      </c>
      <c r="E1192" s="31"/>
      <c r="F1192" s="31"/>
      <c r="G1192" s="37"/>
      <c r="H1192" s="37"/>
      <c r="I1192" s="37" t="str">
        <f t="shared" si="68"/>
        <v/>
      </c>
    </row>
    <row r="1193" spans="2:9">
      <c r="B1193" s="44">
        <v>1164</v>
      </c>
      <c r="C1193" s="31">
        <f t="shared" si="66"/>
        <v>0</v>
      </c>
      <c r="D1193" s="31">
        <f t="shared" si="67"/>
        <v>0</v>
      </c>
      <c r="E1193" s="31"/>
      <c r="F1193" s="31"/>
      <c r="G1193" s="37"/>
      <c r="H1193" s="37"/>
      <c r="I1193" s="37" t="str">
        <f t="shared" si="68"/>
        <v/>
      </c>
    </row>
    <row r="1194" spans="2:9">
      <c r="B1194" s="44">
        <v>1165</v>
      </c>
      <c r="C1194" s="31">
        <f t="shared" si="66"/>
        <v>0</v>
      </c>
      <c r="D1194" s="31">
        <f t="shared" si="67"/>
        <v>0</v>
      </c>
      <c r="E1194" s="31"/>
      <c r="F1194" s="31"/>
      <c r="G1194" s="37"/>
      <c r="H1194" s="37"/>
      <c r="I1194" s="37" t="str">
        <f t="shared" si="68"/>
        <v/>
      </c>
    </row>
    <row r="1195" spans="2:9">
      <c r="B1195" s="44">
        <v>1166</v>
      </c>
      <c r="C1195" s="31">
        <f t="shared" si="66"/>
        <v>0</v>
      </c>
      <c r="D1195" s="31">
        <f t="shared" si="67"/>
        <v>0</v>
      </c>
      <c r="E1195" s="31"/>
      <c r="F1195" s="31"/>
      <c r="G1195" s="37"/>
      <c r="H1195" s="37"/>
      <c r="I1195" s="37" t="str">
        <f t="shared" si="68"/>
        <v/>
      </c>
    </row>
    <row r="1196" spans="2:9">
      <c r="B1196" s="44">
        <v>1167</v>
      </c>
      <c r="C1196" s="31">
        <f t="shared" si="66"/>
        <v>0</v>
      </c>
      <c r="D1196" s="31">
        <f t="shared" si="67"/>
        <v>0</v>
      </c>
      <c r="E1196" s="31"/>
      <c r="F1196" s="31"/>
      <c r="G1196" s="37"/>
      <c r="H1196" s="37"/>
      <c r="I1196" s="37" t="str">
        <f t="shared" si="68"/>
        <v/>
      </c>
    </row>
    <row r="1197" spans="2:9">
      <c r="B1197" s="44">
        <v>1168</v>
      </c>
      <c r="C1197" s="31">
        <f t="shared" si="66"/>
        <v>0</v>
      </c>
      <c r="D1197" s="31">
        <f t="shared" si="67"/>
        <v>0</v>
      </c>
      <c r="E1197" s="31"/>
      <c r="F1197" s="31"/>
      <c r="G1197" s="37"/>
      <c r="H1197" s="37"/>
      <c r="I1197" s="37" t="str">
        <f t="shared" si="68"/>
        <v/>
      </c>
    </row>
    <row r="1198" spans="2:9">
      <c r="B1198" s="44">
        <v>1169</v>
      </c>
      <c r="C1198" s="31">
        <f t="shared" si="66"/>
        <v>0</v>
      </c>
      <c r="D1198" s="31">
        <f t="shared" si="67"/>
        <v>0</v>
      </c>
      <c r="E1198" s="31"/>
      <c r="F1198" s="31"/>
      <c r="G1198" s="37"/>
      <c r="H1198" s="37"/>
      <c r="I1198" s="37" t="str">
        <f t="shared" si="68"/>
        <v/>
      </c>
    </row>
    <row r="1199" spans="2:9">
      <c r="B1199" s="44">
        <v>1170</v>
      </c>
      <c r="C1199" s="31">
        <f t="shared" si="66"/>
        <v>0</v>
      </c>
      <c r="D1199" s="31">
        <f t="shared" si="67"/>
        <v>0</v>
      </c>
      <c r="E1199" s="31"/>
      <c r="F1199" s="31"/>
      <c r="G1199" s="37"/>
      <c r="H1199" s="37"/>
      <c r="I1199" s="37" t="str">
        <f t="shared" si="68"/>
        <v/>
      </c>
    </row>
    <row r="1200" spans="2:9">
      <c r="B1200" s="44">
        <v>1171</v>
      </c>
      <c r="C1200" s="31">
        <f t="shared" si="66"/>
        <v>0</v>
      </c>
      <c r="D1200" s="31">
        <f t="shared" si="67"/>
        <v>0</v>
      </c>
      <c r="E1200" s="31"/>
      <c r="F1200" s="31"/>
      <c r="G1200" s="37"/>
      <c r="H1200" s="37"/>
      <c r="I1200" s="37" t="str">
        <f t="shared" si="68"/>
        <v/>
      </c>
    </row>
    <row r="1201" spans="2:9">
      <c r="B1201" s="44">
        <v>1172</v>
      </c>
      <c r="C1201" s="31">
        <f t="shared" si="66"/>
        <v>0</v>
      </c>
      <c r="D1201" s="31">
        <f t="shared" si="67"/>
        <v>0</v>
      </c>
      <c r="E1201" s="31"/>
      <c r="F1201" s="31"/>
      <c r="G1201" s="37"/>
      <c r="H1201" s="37"/>
      <c r="I1201" s="37" t="str">
        <f t="shared" si="68"/>
        <v/>
      </c>
    </row>
    <row r="1202" spans="2:9">
      <c r="B1202" s="44">
        <v>1173</v>
      </c>
      <c r="C1202" s="31">
        <f t="shared" si="66"/>
        <v>0</v>
      </c>
      <c r="D1202" s="31">
        <f t="shared" si="67"/>
        <v>0</v>
      </c>
      <c r="E1202" s="31"/>
      <c r="F1202" s="31"/>
      <c r="G1202" s="37"/>
      <c r="H1202" s="37"/>
      <c r="I1202" s="37" t="str">
        <f t="shared" si="68"/>
        <v/>
      </c>
    </row>
    <row r="1203" spans="2:9">
      <c r="B1203" s="44">
        <v>1174</v>
      </c>
      <c r="C1203" s="31">
        <f t="shared" si="66"/>
        <v>0</v>
      </c>
      <c r="D1203" s="31">
        <f t="shared" si="67"/>
        <v>0</v>
      </c>
      <c r="E1203" s="31"/>
      <c r="F1203" s="31"/>
      <c r="G1203" s="37"/>
      <c r="H1203" s="37"/>
      <c r="I1203" s="37" t="str">
        <f t="shared" si="68"/>
        <v/>
      </c>
    </row>
    <row r="1204" spans="2:9">
      <c r="B1204" s="44">
        <v>1175</v>
      </c>
      <c r="C1204" s="31">
        <f t="shared" si="66"/>
        <v>0</v>
      </c>
      <c r="D1204" s="31">
        <f t="shared" si="67"/>
        <v>0</v>
      </c>
      <c r="E1204" s="31"/>
      <c r="F1204" s="31"/>
      <c r="G1204" s="37"/>
      <c r="H1204" s="37"/>
      <c r="I1204" s="37" t="str">
        <f t="shared" si="68"/>
        <v/>
      </c>
    </row>
    <row r="1205" spans="2:9">
      <c r="B1205" s="44">
        <v>1176</v>
      </c>
      <c r="C1205" s="31">
        <f t="shared" si="66"/>
        <v>0</v>
      </c>
      <c r="D1205" s="31">
        <f t="shared" si="67"/>
        <v>0</v>
      </c>
      <c r="E1205" s="31"/>
      <c r="F1205" s="31"/>
      <c r="G1205" s="37"/>
      <c r="H1205" s="37"/>
      <c r="I1205" s="37" t="str">
        <f t="shared" si="68"/>
        <v/>
      </c>
    </row>
    <row r="1206" spans="2:9">
      <c r="B1206" s="44">
        <v>1177</v>
      </c>
      <c r="C1206" s="31">
        <f t="shared" si="66"/>
        <v>0</v>
      </c>
      <c r="D1206" s="31">
        <f t="shared" si="67"/>
        <v>0</v>
      </c>
      <c r="E1206" s="31"/>
      <c r="F1206" s="31"/>
      <c r="G1206" s="37"/>
      <c r="H1206" s="37"/>
      <c r="I1206" s="37" t="str">
        <f t="shared" si="68"/>
        <v/>
      </c>
    </row>
    <row r="1207" spans="2:9">
      <c r="B1207" s="44">
        <v>1178</v>
      </c>
      <c r="C1207" s="31">
        <f t="shared" si="66"/>
        <v>0</v>
      </c>
      <c r="D1207" s="31">
        <f t="shared" si="67"/>
        <v>0</v>
      </c>
      <c r="E1207" s="31"/>
      <c r="F1207" s="31"/>
      <c r="G1207" s="37"/>
      <c r="H1207" s="37"/>
      <c r="I1207" s="37" t="str">
        <f t="shared" si="68"/>
        <v/>
      </c>
    </row>
    <row r="1208" spans="2:9">
      <c r="B1208" s="44">
        <v>1179</v>
      </c>
      <c r="C1208" s="31">
        <f t="shared" si="66"/>
        <v>0</v>
      </c>
      <c r="D1208" s="31">
        <f t="shared" si="67"/>
        <v>0</v>
      </c>
      <c r="E1208" s="31"/>
      <c r="F1208" s="31"/>
      <c r="G1208" s="37"/>
      <c r="H1208" s="37"/>
      <c r="I1208" s="37" t="str">
        <f t="shared" si="68"/>
        <v/>
      </c>
    </row>
    <row r="1209" spans="2:9">
      <c r="B1209" s="44">
        <v>1180</v>
      </c>
      <c r="C1209" s="31">
        <f t="shared" ref="C1209:C1272" si="69">E1208</f>
        <v>0</v>
      </c>
      <c r="D1209" s="31">
        <f t="shared" ref="D1209:D1272" si="70">F1208</f>
        <v>0</v>
      </c>
      <c r="E1209" s="31"/>
      <c r="F1209" s="31"/>
      <c r="G1209" s="37"/>
      <c r="H1209" s="37"/>
      <c r="I1209" s="37" t="str">
        <f t="shared" si="68"/>
        <v/>
      </c>
    </row>
    <row r="1210" spans="2:9">
      <c r="B1210" s="44">
        <v>1181</v>
      </c>
      <c r="C1210" s="31">
        <f t="shared" si="69"/>
        <v>0</v>
      </c>
      <c r="D1210" s="31">
        <f t="shared" si="70"/>
        <v>0</v>
      </c>
      <c r="E1210" s="31"/>
      <c r="F1210" s="31"/>
      <c r="G1210" s="37"/>
      <c r="H1210" s="37"/>
      <c r="I1210" s="37" t="str">
        <f t="shared" si="68"/>
        <v/>
      </c>
    </row>
    <row r="1211" spans="2:9">
      <c r="B1211" s="44">
        <v>1182</v>
      </c>
      <c r="C1211" s="31">
        <f t="shared" si="69"/>
        <v>0</v>
      </c>
      <c r="D1211" s="31">
        <f t="shared" si="70"/>
        <v>0</v>
      </c>
      <c r="E1211" s="31"/>
      <c r="F1211" s="31"/>
      <c r="G1211" s="37"/>
      <c r="H1211" s="37"/>
      <c r="I1211" s="37" t="str">
        <f t="shared" si="68"/>
        <v/>
      </c>
    </row>
    <row r="1212" spans="2:9">
      <c r="B1212" s="44">
        <v>1183</v>
      </c>
      <c r="C1212" s="31">
        <f t="shared" si="69"/>
        <v>0</v>
      </c>
      <c r="D1212" s="31">
        <f t="shared" si="70"/>
        <v>0</v>
      </c>
      <c r="E1212" s="31"/>
      <c r="F1212" s="31"/>
      <c r="G1212" s="37"/>
      <c r="H1212" s="37"/>
      <c r="I1212" s="37" t="str">
        <f t="shared" si="68"/>
        <v/>
      </c>
    </row>
    <row r="1213" spans="2:9">
      <c r="B1213" s="44">
        <v>1184</v>
      </c>
      <c r="C1213" s="31">
        <f t="shared" si="69"/>
        <v>0</v>
      </c>
      <c r="D1213" s="31">
        <f t="shared" si="70"/>
        <v>0</v>
      </c>
      <c r="E1213" s="31"/>
      <c r="F1213" s="31"/>
      <c r="G1213" s="37"/>
      <c r="H1213" s="37"/>
      <c r="I1213" s="37" t="str">
        <f t="shared" si="68"/>
        <v/>
      </c>
    </row>
    <row r="1214" spans="2:9">
      <c r="B1214" s="44">
        <v>1185</v>
      </c>
      <c r="C1214" s="31">
        <f t="shared" si="69"/>
        <v>0</v>
      </c>
      <c r="D1214" s="31">
        <f t="shared" si="70"/>
        <v>0</v>
      </c>
      <c r="E1214" s="31"/>
      <c r="F1214" s="31"/>
      <c r="G1214" s="37"/>
      <c r="H1214" s="37"/>
      <c r="I1214" s="37" t="str">
        <f t="shared" si="68"/>
        <v/>
      </c>
    </row>
    <row r="1215" spans="2:9">
      <c r="B1215" s="44">
        <v>1186</v>
      </c>
      <c r="C1215" s="31">
        <f t="shared" si="69"/>
        <v>0</v>
      </c>
      <c r="D1215" s="31">
        <f t="shared" si="70"/>
        <v>0</v>
      </c>
      <c r="E1215" s="31"/>
      <c r="F1215" s="31"/>
      <c r="G1215" s="37"/>
      <c r="H1215" s="37"/>
      <c r="I1215" s="37" t="str">
        <f t="shared" si="68"/>
        <v/>
      </c>
    </row>
    <row r="1216" spans="2:9">
      <c r="B1216" s="44">
        <v>1187</v>
      </c>
      <c r="C1216" s="31">
        <f t="shared" si="69"/>
        <v>0</v>
      </c>
      <c r="D1216" s="31">
        <f t="shared" si="70"/>
        <v>0</v>
      </c>
      <c r="E1216" s="31"/>
      <c r="F1216" s="31"/>
      <c r="G1216" s="37"/>
      <c r="H1216" s="37"/>
      <c r="I1216" s="37" t="str">
        <f t="shared" si="68"/>
        <v/>
      </c>
    </row>
    <row r="1217" spans="2:9">
      <c r="B1217" s="44">
        <v>1188</v>
      </c>
      <c r="C1217" s="31">
        <f t="shared" si="69"/>
        <v>0</v>
      </c>
      <c r="D1217" s="31">
        <f t="shared" si="70"/>
        <v>0</v>
      </c>
      <c r="E1217" s="31"/>
      <c r="F1217" s="31"/>
      <c r="G1217" s="37"/>
      <c r="H1217" s="37"/>
      <c r="I1217" s="37" t="str">
        <f t="shared" si="68"/>
        <v/>
      </c>
    </row>
    <row r="1218" spans="2:9">
      <c r="B1218" s="44">
        <v>1189</v>
      </c>
      <c r="C1218" s="31">
        <f t="shared" si="69"/>
        <v>0</v>
      </c>
      <c r="D1218" s="31">
        <f t="shared" si="70"/>
        <v>0</v>
      </c>
      <c r="E1218" s="31"/>
      <c r="F1218" s="31"/>
      <c r="G1218" s="37"/>
      <c r="H1218" s="37"/>
      <c r="I1218" s="37" t="str">
        <f t="shared" si="68"/>
        <v/>
      </c>
    </row>
    <row r="1219" spans="2:9">
      <c r="B1219" s="44">
        <v>1190</v>
      </c>
      <c r="C1219" s="31">
        <f t="shared" si="69"/>
        <v>0</v>
      </c>
      <c r="D1219" s="31">
        <f t="shared" si="70"/>
        <v>0</v>
      </c>
      <c r="E1219" s="31"/>
      <c r="F1219" s="31"/>
      <c r="G1219" s="37"/>
      <c r="H1219" s="37"/>
      <c r="I1219" s="37" t="str">
        <f t="shared" si="68"/>
        <v/>
      </c>
    </row>
    <row r="1220" spans="2:9">
      <c r="B1220" s="44">
        <v>1191</v>
      </c>
      <c r="C1220" s="31">
        <f t="shared" si="69"/>
        <v>0</v>
      </c>
      <c r="D1220" s="31">
        <f t="shared" si="70"/>
        <v>0</v>
      </c>
      <c r="E1220" s="31"/>
      <c r="F1220" s="31"/>
      <c r="G1220" s="37"/>
      <c r="H1220" s="37"/>
      <c r="I1220" s="37" t="str">
        <f t="shared" si="68"/>
        <v/>
      </c>
    </row>
    <row r="1221" spans="2:9">
      <c r="B1221" s="44">
        <v>1192</v>
      </c>
      <c r="C1221" s="31">
        <f t="shared" si="69"/>
        <v>0</v>
      </c>
      <c r="D1221" s="31">
        <f t="shared" si="70"/>
        <v>0</v>
      </c>
      <c r="E1221" s="31"/>
      <c r="F1221" s="31"/>
      <c r="G1221" s="37"/>
      <c r="H1221" s="37"/>
      <c r="I1221" s="37" t="str">
        <f t="shared" si="68"/>
        <v/>
      </c>
    </row>
    <row r="1222" spans="2:9">
      <c r="B1222" s="44">
        <v>1193</v>
      </c>
      <c r="C1222" s="31">
        <f t="shared" si="69"/>
        <v>0</v>
      </c>
      <c r="D1222" s="31">
        <f t="shared" si="70"/>
        <v>0</v>
      </c>
      <c r="E1222" s="31"/>
      <c r="F1222" s="31"/>
      <c r="G1222" s="37"/>
      <c r="H1222" s="37"/>
      <c r="I1222" s="37" t="str">
        <f t="shared" si="68"/>
        <v/>
      </c>
    </row>
    <row r="1223" spans="2:9">
      <c r="B1223" s="44">
        <v>1194</v>
      </c>
      <c r="C1223" s="31">
        <f t="shared" si="69"/>
        <v>0</v>
      </c>
      <c r="D1223" s="31">
        <f t="shared" si="70"/>
        <v>0</v>
      </c>
      <c r="E1223" s="31"/>
      <c r="F1223" s="31"/>
      <c r="G1223" s="37"/>
      <c r="H1223" s="37"/>
      <c r="I1223" s="37" t="str">
        <f t="shared" si="68"/>
        <v/>
      </c>
    </row>
    <row r="1224" spans="2:9">
      <c r="B1224" s="44">
        <v>1195</v>
      </c>
      <c r="C1224" s="31">
        <f t="shared" si="69"/>
        <v>0</v>
      </c>
      <c r="D1224" s="31">
        <f t="shared" si="70"/>
        <v>0</v>
      </c>
      <c r="E1224" s="31"/>
      <c r="F1224" s="31"/>
      <c r="G1224" s="37"/>
      <c r="H1224" s="37"/>
      <c r="I1224" s="37" t="str">
        <f t="shared" si="68"/>
        <v/>
      </c>
    </row>
    <row r="1225" spans="2:9">
      <c r="B1225" s="44">
        <v>1196</v>
      </c>
      <c r="C1225" s="31">
        <f t="shared" si="69"/>
        <v>0</v>
      </c>
      <c r="D1225" s="31">
        <f t="shared" si="70"/>
        <v>0</v>
      </c>
      <c r="E1225" s="31"/>
      <c r="F1225" s="31"/>
      <c r="G1225" s="37"/>
      <c r="H1225" s="37"/>
      <c r="I1225" s="37" t="str">
        <f t="shared" si="68"/>
        <v/>
      </c>
    </row>
    <row r="1226" spans="2:9">
      <c r="B1226" s="44">
        <v>1197</v>
      </c>
      <c r="C1226" s="31">
        <f t="shared" si="69"/>
        <v>0</v>
      </c>
      <c r="D1226" s="31">
        <f t="shared" si="70"/>
        <v>0</v>
      </c>
      <c r="E1226" s="31"/>
      <c r="F1226" s="31"/>
      <c r="G1226" s="37"/>
      <c r="H1226" s="37"/>
      <c r="I1226" s="37" t="str">
        <f t="shared" si="68"/>
        <v/>
      </c>
    </row>
    <row r="1227" spans="2:9">
      <c r="B1227" s="44">
        <v>1198</v>
      </c>
      <c r="C1227" s="31">
        <f t="shared" si="69"/>
        <v>0</v>
      </c>
      <c r="D1227" s="31">
        <f t="shared" si="70"/>
        <v>0</v>
      </c>
      <c r="E1227" s="31"/>
      <c r="F1227" s="31"/>
      <c r="G1227" s="37"/>
      <c r="H1227" s="37"/>
      <c r="I1227" s="37" t="str">
        <f t="shared" si="68"/>
        <v/>
      </c>
    </row>
    <row r="1228" spans="2:9">
      <c r="B1228" s="44">
        <v>1199</v>
      </c>
      <c r="C1228" s="31">
        <f t="shared" si="69"/>
        <v>0</v>
      </c>
      <c r="D1228" s="31">
        <f t="shared" si="70"/>
        <v>0</v>
      </c>
      <c r="E1228" s="31"/>
      <c r="F1228" s="31"/>
      <c r="G1228" s="37"/>
      <c r="H1228" s="37"/>
      <c r="I1228" s="37" t="str">
        <f t="shared" si="68"/>
        <v/>
      </c>
    </row>
    <row r="1229" spans="2:9">
      <c r="B1229" s="44">
        <v>1200</v>
      </c>
      <c r="C1229" s="31">
        <f t="shared" si="69"/>
        <v>0</v>
      </c>
      <c r="D1229" s="31">
        <f t="shared" si="70"/>
        <v>0</v>
      </c>
      <c r="E1229" s="31"/>
      <c r="F1229" s="31"/>
      <c r="G1229" s="37"/>
      <c r="H1229" s="37"/>
      <c r="I1229" s="37" t="str">
        <f t="shared" si="68"/>
        <v/>
      </c>
    </row>
    <row r="1230" spans="2:9">
      <c r="B1230" s="44">
        <v>1201</v>
      </c>
      <c r="C1230" s="31">
        <f t="shared" si="69"/>
        <v>0</v>
      </c>
      <c r="D1230" s="31">
        <f t="shared" si="70"/>
        <v>0</v>
      </c>
      <c r="E1230" s="31"/>
      <c r="F1230" s="31"/>
      <c r="G1230" s="37"/>
      <c r="H1230" s="37"/>
      <c r="I1230" s="37" t="str">
        <f t="shared" si="68"/>
        <v/>
      </c>
    </row>
    <row r="1231" spans="2:9">
      <c r="B1231" s="44">
        <v>1202</v>
      </c>
      <c r="C1231" s="31">
        <f t="shared" si="69"/>
        <v>0</v>
      </c>
      <c r="D1231" s="31">
        <f t="shared" si="70"/>
        <v>0</v>
      </c>
      <c r="E1231" s="31"/>
      <c r="F1231" s="31"/>
      <c r="G1231" s="37"/>
      <c r="H1231" s="37"/>
      <c r="I1231" s="37" t="str">
        <f t="shared" si="68"/>
        <v/>
      </c>
    </row>
    <row r="1232" spans="2:9">
      <c r="B1232" s="44">
        <v>1203</v>
      </c>
      <c r="C1232" s="31">
        <f t="shared" si="69"/>
        <v>0</v>
      </c>
      <c r="D1232" s="31">
        <f t="shared" si="70"/>
        <v>0</v>
      </c>
      <c r="E1232" s="31"/>
      <c r="F1232" s="31"/>
      <c r="G1232" s="37"/>
      <c r="H1232" s="37"/>
      <c r="I1232" s="37" t="str">
        <f t="shared" si="68"/>
        <v/>
      </c>
    </row>
    <row r="1233" spans="2:9">
      <c r="B1233" s="44">
        <v>1204</v>
      </c>
      <c r="C1233" s="31">
        <f t="shared" si="69"/>
        <v>0</v>
      </c>
      <c r="D1233" s="31">
        <f t="shared" si="70"/>
        <v>0</v>
      </c>
      <c r="E1233" s="31"/>
      <c r="F1233" s="31"/>
      <c r="G1233" s="37"/>
      <c r="H1233" s="37"/>
      <c r="I1233" s="37" t="str">
        <f t="shared" si="68"/>
        <v/>
      </c>
    </row>
    <row r="1234" spans="2:9">
      <c r="B1234" s="44">
        <v>1205</v>
      </c>
      <c r="C1234" s="31">
        <f t="shared" si="69"/>
        <v>0</v>
      </c>
      <c r="D1234" s="31">
        <f t="shared" si="70"/>
        <v>0</v>
      </c>
      <c r="E1234" s="31"/>
      <c r="F1234" s="31"/>
      <c r="G1234" s="37"/>
      <c r="H1234" s="37"/>
      <c r="I1234" s="37" t="str">
        <f t="shared" si="68"/>
        <v/>
      </c>
    </row>
    <row r="1235" spans="2:9">
      <c r="B1235" s="44">
        <v>1206</v>
      </c>
      <c r="C1235" s="31">
        <f t="shared" si="69"/>
        <v>0</v>
      </c>
      <c r="D1235" s="31">
        <f t="shared" si="70"/>
        <v>0</v>
      </c>
      <c r="E1235" s="31"/>
      <c r="F1235" s="31"/>
      <c r="G1235" s="37"/>
      <c r="H1235" s="37"/>
      <c r="I1235" s="37" t="str">
        <f t="shared" si="68"/>
        <v/>
      </c>
    </row>
    <row r="1236" spans="2:9">
      <c r="B1236" s="44">
        <v>1207</v>
      </c>
      <c r="C1236" s="31">
        <f t="shared" si="69"/>
        <v>0</v>
      </c>
      <c r="D1236" s="31">
        <f t="shared" si="70"/>
        <v>0</v>
      </c>
      <c r="E1236" s="31"/>
      <c r="F1236" s="31"/>
      <c r="G1236" s="37"/>
      <c r="H1236" s="37"/>
      <c r="I1236" s="37" t="str">
        <f t="shared" si="68"/>
        <v/>
      </c>
    </row>
    <row r="1237" spans="2:9">
      <c r="B1237" s="44">
        <v>1208</v>
      </c>
      <c r="C1237" s="31">
        <f t="shared" si="69"/>
        <v>0</v>
      </c>
      <c r="D1237" s="31">
        <f t="shared" si="70"/>
        <v>0</v>
      </c>
      <c r="E1237" s="31"/>
      <c r="F1237" s="31"/>
      <c r="G1237" s="37"/>
      <c r="H1237" s="37"/>
      <c r="I1237" s="37" t="str">
        <f t="shared" si="68"/>
        <v/>
      </c>
    </row>
    <row r="1238" spans="2:9">
      <c r="B1238" s="44">
        <v>1209</v>
      </c>
      <c r="C1238" s="31">
        <f t="shared" si="69"/>
        <v>0</v>
      </c>
      <c r="D1238" s="31">
        <f t="shared" si="70"/>
        <v>0</v>
      </c>
      <c r="E1238" s="31"/>
      <c r="F1238" s="31"/>
      <c r="G1238" s="37"/>
      <c r="H1238" s="37"/>
      <c r="I1238" s="37" t="str">
        <f t="shared" si="68"/>
        <v/>
      </c>
    </row>
    <row r="1239" spans="2:9">
      <c r="B1239" s="44">
        <v>1210</v>
      </c>
      <c r="C1239" s="31">
        <f t="shared" si="69"/>
        <v>0</v>
      </c>
      <c r="D1239" s="31">
        <f t="shared" si="70"/>
        <v>0</v>
      </c>
      <c r="E1239" s="31"/>
      <c r="F1239" s="31"/>
      <c r="G1239" s="37"/>
      <c r="H1239" s="37"/>
      <c r="I1239" s="37" t="str">
        <f t="shared" si="68"/>
        <v/>
      </c>
    </row>
    <row r="1240" spans="2:9">
      <c r="B1240" s="44">
        <v>1211</v>
      </c>
      <c r="C1240" s="31">
        <f t="shared" si="69"/>
        <v>0</v>
      </c>
      <c r="D1240" s="31">
        <f t="shared" si="70"/>
        <v>0</v>
      </c>
      <c r="E1240" s="31"/>
      <c r="F1240" s="31"/>
      <c r="G1240" s="37"/>
      <c r="H1240" s="37"/>
      <c r="I1240" s="37" t="str">
        <f t="shared" si="68"/>
        <v/>
      </c>
    </row>
    <row r="1241" spans="2:9">
      <c r="B1241" s="44">
        <v>1212</v>
      </c>
      <c r="C1241" s="31">
        <f t="shared" si="69"/>
        <v>0</v>
      </c>
      <c r="D1241" s="31">
        <f t="shared" si="70"/>
        <v>0</v>
      </c>
      <c r="E1241" s="31"/>
      <c r="F1241" s="31"/>
      <c r="G1241" s="37"/>
      <c r="H1241" s="37"/>
      <c r="I1241" s="37" t="str">
        <f t="shared" si="68"/>
        <v/>
      </c>
    </row>
    <row r="1242" spans="2:9">
      <c r="B1242" s="44">
        <v>1213</v>
      </c>
      <c r="C1242" s="31">
        <f t="shared" si="69"/>
        <v>0</v>
      </c>
      <c r="D1242" s="31">
        <f t="shared" si="70"/>
        <v>0</v>
      </c>
      <c r="E1242" s="31"/>
      <c r="F1242" s="31"/>
      <c r="G1242" s="37"/>
      <c r="H1242" s="37"/>
      <c r="I1242" s="37" t="str">
        <f t="shared" si="68"/>
        <v/>
      </c>
    </row>
    <row r="1243" spans="2:9">
      <c r="B1243" s="44">
        <v>1214</v>
      </c>
      <c r="C1243" s="31">
        <f t="shared" si="69"/>
        <v>0</v>
      </c>
      <c r="D1243" s="31">
        <f t="shared" si="70"/>
        <v>0</v>
      </c>
      <c r="E1243" s="31"/>
      <c r="F1243" s="31"/>
      <c r="G1243" s="37"/>
      <c r="H1243" s="37"/>
      <c r="I1243" s="37" t="str">
        <f t="shared" si="68"/>
        <v/>
      </c>
    </row>
    <row r="1244" spans="2:9">
      <c r="B1244" s="44">
        <v>1215</v>
      </c>
      <c r="C1244" s="31">
        <f t="shared" si="69"/>
        <v>0</v>
      </c>
      <c r="D1244" s="31">
        <f t="shared" si="70"/>
        <v>0</v>
      </c>
      <c r="E1244" s="31"/>
      <c r="F1244" s="31"/>
      <c r="G1244" s="37"/>
      <c r="H1244" s="37"/>
      <c r="I1244" s="37" t="str">
        <f t="shared" si="68"/>
        <v/>
      </c>
    </row>
    <row r="1245" spans="2:9">
      <c r="B1245" s="44">
        <v>1216</v>
      </c>
      <c r="C1245" s="31">
        <f t="shared" si="69"/>
        <v>0</v>
      </c>
      <c r="D1245" s="31">
        <f t="shared" si="70"/>
        <v>0</v>
      </c>
      <c r="E1245" s="31"/>
      <c r="F1245" s="31"/>
      <c r="G1245" s="37"/>
      <c r="H1245" s="37"/>
      <c r="I1245" s="37" t="str">
        <f t="shared" si="68"/>
        <v/>
      </c>
    </row>
    <row r="1246" spans="2:9">
      <c r="B1246" s="44">
        <v>1217</v>
      </c>
      <c r="C1246" s="31">
        <f t="shared" si="69"/>
        <v>0</v>
      </c>
      <c r="D1246" s="31">
        <f t="shared" si="70"/>
        <v>0</v>
      </c>
      <c r="E1246" s="31"/>
      <c r="F1246" s="31"/>
      <c r="G1246" s="37"/>
      <c r="H1246" s="37"/>
      <c r="I1246" s="37" t="str">
        <f t="shared" ref="I1246:I1309" si="71">IFERROR((H1246-G1246)/H1246,"")</f>
        <v/>
      </c>
    </row>
    <row r="1247" spans="2:9">
      <c r="B1247" s="44">
        <v>1218</v>
      </c>
      <c r="C1247" s="31">
        <f t="shared" si="69"/>
        <v>0</v>
      </c>
      <c r="D1247" s="31">
        <f t="shared" si="70"/>
        <v>0</v>
      </c>
      <c r="E1247" s="31"/>
      <c r="F1247" s="31"/>
      <c r="G1247" s="37"/>
      <c r="H1247" s="37"/>
      <c r="I1247" s="37" t="str">
        <f t="shared" si="71"/>
        <v/>
      </c>
    </row>
    <row r="1248" spans="2:9">
      <c r="B1248" s="44">
        <v>1219</v>
      </c>
      <c r="C1248" s="31">
        <f t="shared" si="69"/>
        <v>0</v>
      </c>
      <c r="D1248" s="31">
        <f t="shared" si="70"/>
        <v>0</v>
      </c>
      <c r="E1248" s="31"/>
      <c r="F1248" s="31"/>
      <c r="G1248" s="37"/>
      <c r="H1248" s="37"/>
      <c r="I1248" s="37" t="str">
        <f t="shared" si="71"/>
        <v/>
      </c>
    </row>
    <row r="1249" spans="2:9">
      <c r="B1249" s="44">
        <v>1220</v>
      </c>
      <c r="C1249" s="31">
        <f t="shared" si="69"/>
        <v>0</v>
      </c>
      <c r="D1249" s="31">
        <f t="shared" si="70"/>
        <v>0</v>
      </c>
      <c r="E1249" s="31"/>
      <c r="F1249" s="31"/>
      <c r="G1249" s="37"/>
      <c r="H1249" s="37"/>
      <c r="I1249" s="37" t="str">
        <f t="shared" si="71"/>
        <v/>
      </c>
    </row>
    <row r="1250" spans="2:9">
      <c r="B1250" s="44">
        <v>1221</v>
      </c>
      <c r="C1250" s="31">
        <f t="shared" si="69"/>
        <v>0</v>
      </c>
      <c r="D1250" s="31">
        <f t="shared" si="70"/>
        <v>0</v>
      </c>
      <c r="E1250" s="31"/>
      <c r="F1250" s="31"/>
      <c r="G1250" s="37"/>
      <c r="H1250" s="37"/>
      <c r="I1250" s="37" t="str">
        <f t="shared" si="71"/>
        <v/>
      </c>
    </row>
    <row r="1251" spans="2:9">
      <c r="B1251" s="44">
        <v>1222</v>
      </c>
      <c r="C1251" s="31">
        <f t="shared" si="69"/>
        <v>0</v>
      </c>
      <c r="D1251" s="31">
        <f t="shared" si="70"/>
        <v>0</v>
      </c>
      <c r="E1251" s="31"/>
      <c r="F1251" s="31"/>
      <c r="G1251" s="37"/>
      <c r="H1251" s="37"/>
      <c r="I1251" s="37" t="str">
        <f t="shared" si="71"/>
        <v/>
      </c>
    </row>
    <row r="1252" spans="2:9">
      <c r="B1252" s="44">
        <v>1223</v>
      </c>
      <c r="C1252" s="31">
        <f t="shared" si="69"/>
        <v>0</v>
      </c>
      <c r="D1252" s="31">
        <f t="shared" si="70"/>
        <v>0</v>
      </c>
      <c r="E1252" s="31"/>
      <c r="F1252" s="31"/>
      <c r="G1252" s="37"/>
      <c r="H1252" s="37"/>
      <c r="I1252" s="37" t="str">
        <f t="shared" si="71"/>
        <v/>
      </c>
    </row>
    <row r="1253" spans="2:9">
      <c r="B1253" s="44">
        <v>1224</v>
      </c>
      <c r="C1253" s="31">
        <f t="shared" si="69"/>
        <v>0</v>
      </c>
      <c r="D1253" s="31">
        <f t="shared" si="70"/>
        <v>0</v>
      </c>
      <c r="E1253" s="31"/>
      <c r="F1253" s="31"/>
      <c r="G1253" s="37"/>
      <c r="H1253" s="37"/>
      <c r="I1253" s="37" t="str">
        <f t="shared" si="71"/>
        <v/>
      </c>
    </row>
    <row r="1254" spans="2:9">
      <c r="B1254" s="44">
        <v>1225</v>
      </c>
      <c r="C1254" s="31">
        <f t="shared" si="69"/>
        <v>0</v>
      </c>
      <c r="D1254" s="31">
        <f t="shared" si="70"/>
        <v>0</v>
      </c>
      <c r="E1254" s="31"/>
      <c r="F1254" s="31"/>
      <c r="G1254" s="37"/>
      <c r="H1254" s="37"/>
      <c r="I1254" s="37" t="str">
        <f t="shared" si="71"/>
        <v/>
      </c>
    </row>
    <row r="1255" spans="2:9">
      <c r="B1255" s="44">
        <v>1226</v>
      </c>
      <c r="C1255" s="31">
        <f t="shared" si="69"/>
        <v>0</v>
      </c>
      <c r="D1255" s="31">
        <f t="shared" si="70"/>
        <v>0</v>
      </c>
      <c r="E1255" s="31"/>
      <c r="F1255" s="31"/>
      <c r="G1255" s="37"/>
      <c r="H1255" s="37"/>
      <c r="I1255" s="37" t="str">
        <f t="shared" si="71"/>
        <v/>
      </c>
    </row>
    <row r="1256" spans="2:9">
      <c r="B1256" s="44">
        <v>1227</v>
      </c>
      <c r="C1256" s="31">
        <f t="shared" si="69"/>
        <v>0</v>
      </c>
      <c r="D1256" s="31">
        <f t="shared" si="70"/>
        <v>0</v>
      </c>
      <c r="E1256" s="31"/>
      <c r="F1256" s="31"/>
      <c r="G1256" s="37"/>
      <c r="H1256" s="37"/>
      <c r="I1256" s="37" t="str">
        <f t="shared" si="71"/>
        <v/>
      </c>
    </row>
    <row r="1257" spans="2:9">
      <c r="B1257" s="44">
        <v>1228</v>
      </c>
      <c r="C1257" s="31">
        <f t="shared" si="69"/>
        <v>0</v>
      </c>
      <c r="D1257" s="31">
        <f t="shared" si="70"/>
        <v>0</v>
      </c>
      <c r="E1257" s="31"/>
      <c r="F1257" s="31"/>
      <c r="G1257" s="37"/>
      <c r="H1257" s="37"/>
      <c r="I1257" s="37" t="str">
        <f t="shared" si="71"/>
        <v/>
      </c>
    </row>
    <row r="1258" spans="2:9">
      <c r="B1258" s="44">
        <v>1229</v>
      </c>
      <c r="C1258" s="31">
        <f t="shared" si="69"/>
        <v>0</v>
      </c>
      <c r="D1258" s="31">
        <f t="shared" si="70"/>
        <v>0</v>
      </c>
      <c r="E1258" s="31"/>
      <c r="F1258" s="31"/>
      <c r="G1258" s="37"/>
      <c r="H1258" s="37"/>
      <c r="I1258" s="37" t="str">
        <f t="shared" si="71"/>
        <v/>
      </c>
    </row>
    <row r="1259" spans="2:9">
      <c r="B1259" s="44">
        <v>1230</v>
      </c>
      <c r="C1259" s="31">
        <f t="shared" si="69"/>
        <v>0</v>
      </c>
      <c r="D1259" s="31">
        <f t="shared" si="70"/>
        <v>0</v>
      </c>
      <c r="E1259" s="31"/>
      <c r="F1259" s="31"/>
      <c r="G1259" s="37"/>
      <c r="H1259" s="37"/>
      <c r="I1259" s="37" t="str">
        <f t="shared" si="71"/>
        <v/>
      </c>
    </row>
    <row r="1260" spans="2:9">
      <c r="B1260" s="44">
        <v>1231</v>
      </c>
      <c r="C1260" s="31">
        <f t="shared" si="69"/>
        <v>0</v>
      </c>
      <c r="D1260" s="31">
        <f t="shared" si="70"/>
        <v>0</v>
      </c>
      <c r="E1260" s="31"/>
      <c r="F1260" s="31"/>
      <c r="G1260" s="37"/>
      <c r="H1260" s="37"/>
      <c r="I1260" s="37" t="str">
        <f t="shared" si="71"/>
        <v/>
      </c>
    </row>
    <row r="1261" spans="2:9">
      <c r="B1261" s="44">
        <v>1232</v>
      </c>
      <c r="C1261" s="31">
        <f t="shared" si="69"/>
        <v>0</v>
      </c>
      <c r="D1261" s="31">
        <f t="shared" si="70"/>
        <v>0</v>
      </c>
      <c r="E1261" s="31"/>
      <c r="F1261" s="31"/>
      <c r="G1261" s="37"/>
      <c r="H1261" s="37"/>
      <c r="I1261" s="37" t="str">
        <f t="shared" si="71"/>
        <v/>
      </c>
    </row>
    <row r="1262" spans="2:9">
      <c r="B1262" s="44">
        <v>1233</v>
      </c>
      <c r="C1262" s="31">
        <f t="shared" si="69"/>
        <v>0</v>
      </c>
      <c r="D1262" s="31">
        <f t="shared" si="70"/>
        <v>0</v>
      </c>
      <c r="E1262" s="31"/>
      <c r="F1262" s="31"/>
      <c r="G1262" s="37"/>
      <c r="H1262" s="37"/>
      <c r="I1262" s="37" t="str">
        <f t="shared" si="71"/>
        <v/>
      </c>
    </row>
    <row r="1263" spans="2:9">
      <c r="B1263" s="44">
        <v>1234</v>
      </c>
      <c r="C1263" s="31">
        <f t="shared" si="69"/>
        <v>0</v>
      </c>
      <c r="D1263" s="31">
        <f t="shared" si="70"/>
        <v>0</v>
      </c>
      <c r="E1263" s="31"/>
      <c r="F1263" s="31"/>
      <c r="G1263" s="37"/>
      <c r="H1263" s="37"/>
      <c r="I1263" s="37" t="str">
        <f t="shared" si="71"/>
        <v/>
      </c>
    </row>
    <row r="1264" spans="2:9">
      <c r="B1264" s="44">
        <v>1235</v>
      </c>
      <c r="C1264" s="31">
        <f t="shared" si="69"/>
        <v>0</v>
      </c>
      <c r="D1264" s="31">
        <f t="shared" si="70"/>
        <v>0</v>
      </c>
      <c r="E1264" s="31"/>
      <c r="F1264" s="31"/>
      <c r="G1264" s="37"/>
      <c r="H1264" s="37"/>
      <c r="I1264" s="37" t="str">
        <f t="shared" si="71"/>
        <v/>
      </c>
    </row>
    <row r="1265" spans="2:9">
      <c r="B1265" s="44">
        <v>1236</v>
      </c>
      <c r="C1265" s="31">
        <f t="shared" si="69"/>
        <v>0</v>
      </c>
      <c r="D1265" s="31">
        <f t="shared" si="70"/>
        <v>0</v>
      </c>
      <c r="E1265" s="31"/>
      <c r="F1265" s="31"/>
      <c r="G1265" s="37"/>
      <c r="H1265" s="37"/>
      <c r="I1265" s="37" t="str">
        <f t="shared" si="71"/>
        <v/>
      </c>
    </row>
    <row r="1266" spans="2:9">
      <c r="B1266" s="44">
        <v>1237</v>
      </c>
      <c r="C1266" s="31">
        <f t="shared" si="69"/>
        <v>0</v>
      </c>
      <c r="D1266" s="31">
        <f t="shared" si="70"/>
        <v>0</v>
      </c>
      <c r="E1266" s="31"/>
      <c r="F1266" s="31"/>
      <c r="G1266" s="37"/>
      <c r="H1266" s="37"/>
      <c r="I1266" s="37" t="str">
        <f t="shared" si="71"/>
        <v/>
      </c>
    </row>
    <row r="1267" spans="2:9">
      <c r="B1267" s="44">
        <v>1238</v>
      </c>
      <c r="C1267" s="31">
        <f t="shared" si="69"/>
        <v>0</v>
      </c>
      <c r="D1267" s="31">
        <f t="shared" si="70"/>
        <v>0</v>
      </c>
      <c r="E1267" s="31"/>
      <c r="F1267" s="31"/>
      <c r="G1267" s="37"/>
      <c r="H1267" s="37"/>
      <c r="I1267" s="37" t="str">
        <f t="shared" si="71"/>
        <v/>
      </c>
    </row>
    <row r="1268" spans="2:9">
      <c r="B1268" s="44">
        <v>1239</v>
      </c>
      <c r="C1268" s="31">
        <f t="shared" si="69"/>
        <v>0</v>
      </c>
      <c r="D1268" s="31">
        <f t="shared" si="70"/>
        <v>0</v>
      </c>
      <c r="E1268" s="31"/>
      <c r="F1268" s="31"/>
      <c r="G1268" s="37"/>
      <c r="H1268" s="37"/>
      <c r="I1268" s="37" t="str">
        <f t="shared" si="71"/>
        <v/>
      </c>
    </row>
    <row r="1269" spans="2:9">
      <c r="B1269" s="44">
        <v>1240</v>
      </c>
      <c r="C1269" s="31">
        <f t="shared" si="69"/>
        <v>0</v>
      </c>
      <c r="D1269" s="31">
        <f t="shared" si="70"/>
        <v>0</v>
      </c>
      <c r="E1269" s="31"/>
      <c r="F1269" s="31"/>
      <c r="G1269" s="37"/>
      <c r="H1269" s="37"/>
      <c r="I1269" s="37" t="str">
        <f t="shared" si="71"/>
        <v/>
      </c>
    </row>
    <row r="1270" spans="2:9">
      <c r="B1270" s="44">
        <v>1241</v>
      </c>
      <c r="C1270" s="31">
        <f t="shared" si="69"/>
        <v>0</v>
      </c>
      <c r="D1270" s="31">
        <f t="shared" si="70"/>
        <v>0</v>
      </c>
      <c r="E1270" s="31"/>
      <c r="F1270" s="31"/>
      <c r="G1270" s="37"/>
      <c r="H1270" s="37"/>
      <c r="I1270" s="37" t="str">
        <f t="shared" si="71"/>
        <v/>
      </c>
    </row>
    <row r="1271" spans="2:9">
      <c r="B1271" s="44">
        <v>1242</v>
      </c>
      <c r="C1271" s="31">
        <f t="shared" si="69"/>
        <v>0</v>
      </c>
      <c r="D1271" s="31">
        <f t="shared" si="70"/>
        <v>0</v>
      </c>
      <c r="E1271" s="31"/>
      <c r="F1271" s="31"/>
      <c r="G1271" s="37"/>
      <c r="H1271" s="37"/>
      <c r="I1271" s="37" t="str">
        <f t="shared" si="71"/>
        <v/>
      </c>
    </row>
    <row r="1272" spans="2:9">
      <c r="B1272" s="44">
        <v>1243</v>
      </c>
      <c r="C1272" s="31">
        <f t="shared" si="69"/>
        <v>0</v>
      </c>
      <c r="D1272" s="31">
        <f t="shared" si="70"/>
        <v>0</v>
      </c>
      <c r="E1272" s="31"/>
      <c r="F1272" s="31"/>
      <c r="G1272" s="37"/>
      <c r="H1272" s="37"/>
      <c r="I1272" s="37" t="str">
        <f t="shared" si="71"/>
        <v/>
      </c>
    </row>
    <row r="1273" spans="2:9">
      <c r="B1273" s="44">
        <v>1244</v>
      </c>
      <c r="C1273" s="31">
        <f t="shared" ref="C1273:C1336" si="72">E1272</f>
        <v>0</v>
      </c>
      <c r="D1273" s="31">
        <f t="shared" ref="D1273:D1336" si="73">F1272</f>
        <v>0</v>
      </c>
      <c r="E1273" s="31"/>
      <c r="F1273" s="31"/>
      <c r="G1273" s="37"/>
      <c r="H1273" s="37"/>
      <c r="I1273" s="37" t="str">
        <f t="shared" si="71"/>
        <v/>
      </c>
    </row>
    <row r="1274" spans="2:9">
      <c r="B1274" s="44">
        <v>1245</v>
      </c>
      <c r="C1274" s="31">
        <f t="shared" si="72"/>
        <v>0</v>
      </c>
      <c r="D1274" s="31">
        <f t="shared" si="73"/>
        <v>0</v>
      </c>
      <c r="E1274" s="31"/>
      <c r="F1274" s="31"/>
      <c r="G1274" s="37"/>
      <c r="H1274" s="37"/>
      <c r="I1274" s="37" t="str">
        <f t="shared" si="71"/>
        <v/>
      </c>
    </row>
    <row r="1275" spans="2:9">
      <c r="B1275" s="44">
        <v>1246</v>
      </c>
      <c r="C1275" s="31">
        <f t="shared" si="72"/>
        <v>0</v>
      </c>
      <c r="D1275" s="31">
        <f t="shared" si="73"/>
        <v>0</v>
      </c>
      <c r="E1275" s="31"/>
      <c r="F1275" s="31"/>
      <c r="G1275" s="37"/>
      <c r="H1275" s="37"/>
      <c r="I1275" s="37" t="str">
        <f t="shared" si="71"/>
        <v/>
      </c>
    </row>
    <row r="1276" spans="2:9">
      <c r="B1276" s="44">
        <v>1247</v>
      </c>
      <c r="C1276" s="31">
        <f t="shared" si="72"/>
        <v>0</v>
      </c>
      <c r="D1276" s="31">
        <f t="shared" si="73"/>
        <v>0</v>
      </c>
      <c r="E1276" s="31"/>
      <c r="F1276" s="31"/>
      <c r="G1276" s="37"/>
      <c r="H1276" s="37"/>
      <c r="I1276" s="37" t="str">
        <f t="shared" si="71"/>
        <v/>
      </c>
    </row>
    <row r="1277" spans="2:9">
      <c r="B1277" s="44">
        <v>1248</v>
      </c>
      <c r="C1277" s="31">
        <f t="shared" si="72"/>
        <v>0</v>
      </c>
      <c r="D1277" s="31">
        <f t="shared" si="73"/>
        <v>0</v>
      </c>
      <c r="E1277" s="31"/>
      <c r="F1277" s="31"/>
      <c r="G1277" s="37"/>
      <c r="H1277" s="37"/>
      <c r="I1277" s="37" t="str">
        <f t="shared" si="71"/>
        <v/>
      </c>
    </row>
    <row r="1278" spans="2:9">
      <c r="B1278" s="44">
        <v>1249</v>
      </c>
      <c r="C1278" s="31">
        <f t="shared" si="72"/>
        <v>0</v>
      </c>
      <c r="D1278" s="31">
        <f t="shared" si="73"/>
        <v>0</v>
      </c>
      <c r="E1278" s="31"/>
      <c r="F1278" s="31"/>
      <c r="G1278" s="37"/>
      <c r="H1278" s="37"/>
      <c r="I1278" s="37" t="str">
        <f t="shared" si="71"/>
        <v/>
      </c>
    </row>
    <row r="1279" spans="2:9">
      <c r="B1279" s="44">
        <v>1250</v>
      </c>
      <c r="C1279" s="31">
        <f t="shared" si="72"/>
        <v>0</v>
      </c>
      <c r="D1279" s="31">
        <f t="shared" si="73"/>
        <v>0</v>
      </c>
      <c r="E1279" s="31"/>
      <c r="F1279" s="31"/>
      <c r="G1279" s="37"/>
      <c r="H1279" s="37"/>
      <c r="I1279" s="37" t="str">
        <f t="shared" si="71"/>
        <v/>
      </c>
    </row>
    <row r="1280" spans="2:9">
      <c r="B1280" s="44">
        <v>1251</v>
      </c>
      <c r="C1280" s="31">
        <f t="shared" si="72"/>
        <v>0</v>
      </c>
      <c r="D1280" s="31">
        <f t="shared" si="73"/>
        <v>0</v>
      </c>
      <c r="E1280" s="31"/>
      <c r="F1280" s="31"/>
      <c r="G1280" s="37"/>
      <c r="H1280" s="37"/>
      <c r="I1280" s="37" t="str">
        <f t="shared" si="71"/>
        <v/>
      </c>
    </row>
    <row r="1281" spans="2:9">
      <c r="B1281" s="44">
        <v>1252</v>
      </c>
      <c r="C1281" s="31">
        <f t="shared" si="72"/>
        <v>0</v>
      </c>
      <c r="D1281" s="31">
        <f t="shared" si="73"/>
        <v>0</v>
      </c>
      <c r="E1281" s="31"/>
      <c r="F1281" s="31"/>
      <c r="G1281" s="37"/>
      <c r="H1281" s="37"/>
      <c r="I1281" s="37" t="str">
        <f t="shared" si="71"/>
        <v/>
      </c>
    </row>
    <row r="1282" spans="2:9">
      <c r="B1282" s="44">
        <v>1253</v>
      </c>
      <c r="C1282" s="31">
        <f t="shared" si="72"/>
        <v>0</v>
      </c>
      <c r="D1282" s="31">
        <f t="shared" si="73"/>
        <v>0</v>
      </c>
      <c r="E1282" s="31"/>
      <c r="F1282" s="31"/>
      <c r="G1282" s="37"/>
      <c r="H1282" s="37"/>
      <c r="I1282" s="37" t="str">
        <f t="shared" si="71"/>
        <v/>
      </c>
    </row>
    <row r="1283" spans="2:9">
      <c r="B1283" s="44">
        <v>1254</v>
      </c>
      <c r="C1283" s="31">
        <f t="shared" si="72"/>
        <v>0</v>
      </c>
      <c r="D1283" s="31">
        <f t="shared" si="73"/>
        <v>0</v>
      </c>
      <c r="E1283" s="31"/>
      <c r="F1283" s="31"/>
      <c r="G1283" s="37"/>
      <c r="H1283" s="37"/>
      <c r="I1283" s="37" t="str">
        <f t="shared" si="71"/>
        <v/>
      </c>
    </row>
    <row r="1284" spans="2:9">
      <c r="B1284" s="44">
        <v>1255</v>
      </c>
      <c r="C1284" s="31">
        <f t="shared" si="72"/>
        <v>0</v>
      </c>
      <c r="D1284" s="31">
        <f t="shared" si="73"/>
        <v>0</v>
      </c>
      <c r="E1284" s="31"/>
      <c r="F1284" s="31"/>
      <c r="G1284" s="37"/>
      <c r="H1284" s="37"/>
      <c r="I1284" s="37" t="str">
        <f t="shared" si="71"/>
        <v/>
      </c>
    </row>
    <row r="1285" spans="2:9">
      <c r="B1285" s="44">
        <v>1256</v>
      </c>
      <c r="C1285" s="31">
        <f t="shared" si="72"/>
        <v>0</v>
      </c>
      <c r="D1285" s="31">
        <f t="shared" si="73"/>
        <v>0</v>
      </c>
      <c r="E1285" s="31"/>
      <c r="F1285" s="31"/>
      <c r="G1285" s="37"/>
      <c r="H1285" s="37"/>
      <c r="I1285" s="37" t="str">
        <f t="shared" si="71"/>
        <v/>
      </c>
    </row>
    <row r="1286" spans="2:9">
      <c r="B1286" s="44">
        <v>1257</v>
      </c>
      <c r="C1286" s="31">
        <f t="shared" si="72"/>
        <v>0</v>
      </c>
      <c r="D1286" s="31">
        <f t="shared" si="73"/>
        <v>0</v>
      </c>
      <c r="E1286" s="31"/>
      <c r="F1286" s="31"/>
      <c r="G1286" s="37"/>
      <c r="H1286" s="37"/>
      <c r="I1286" s="37" t="str">
        <f t="shared" si="71"/>
        <v/>
      </c>
    </row>
    <row r="1287" spans="2:9">
      <c r="B1287" s="44">
        <v>1258</v>
      </c>
      <c r="C1287" s="31">
        <f t="shared" si="72"/>
        <v>0</v>
      </c>
      <c r="D1287" s="31">
        <f t="shared" si="73"/>
        <v>0</v>
      </c>
      <c r="E1287" s="31"/>
      <c r="F1287" s="31"/>
      <c r="G1287" s="37"/>
      <c r="H1287" s="37"/>
      <c r="I1287" s="37" t="str">
        <f t="shared" si="71"/>
        <v/>
      </c>
    </row>
    <row r="1288" spans="2:9">
      <c r="B1288" s="44">
        <v>1259</v>
      </c>
      <c r="C1288" s="31">
        <f t="shared" si="72"/>
        <v>0</v>
      </c>
      <c r="D1288" s="31">
        <f t="shared" si="73"/>
        <v>0</v>
      </c>
      <c r="E1288" s="31"/>
      <c r="F1288" s="31"/>
      <c r="G1288" s="37"/>
      <c r="H1288" s="37"/>
      <c r="I1288" s="37" t="str">
        <f t="shared" si="71"/>
        <v/>
      </c>
    </row>
    <row r="1289" spans="2:9">
      <c r="B1289" s="44">
        <v>1260</v>
      </c>
      <c r="C1289" s="31">
        <f t="shared" si="72"/>
        <v>0</v>
      </c>
      <c r="D1289" s="31">
        <f t="shared" si="73"/>
        <v>0</v>
      </c>
      <c r="E1289" s="31"/>
      <c r="F1289" s="31"/>
      <c r="G1289" s="37"/>
      <c r="H1289" s="37"/>
      <c r="I1289" s="37" t="str">
        <f t="shared" si="71"/>
        <v/>
      </c>
    </row>
    <row r="1290" spans="2:9">
      <c r="B1290" s="44">
        <v>1261</v>
      </c>
      <c r="C1290" s="31">
        <f t="shared" si="72"/>
        <v>0</v>
      </c>
      <c r="D1290" s="31">
        <f t="shared" si="73"/>
        <v>0</v>
      </c>
      <c r="E1290" s="31"/>
      <c r="F1290" s="31"/>
      <c r="G1290" s="37"/>
      <c r="H1290" s="37"/>
      <c r="I1290" s="37" t="str">
        <f t="shared" si="71"/>
        <v/>
      </c>
    </row>
    <row r="1291" spans="2:9">
      <c r="B1291" s="44">
        <v>1262</v>
      </c>
      <c r="C1291" s="31">
        <f t="shared" si="72"/>
        <v>0</v>
      </c>
      <c r="D1291" s="31">
        <f t="shared" si="73"/>
        <v>0</v>
      </c>
      <c r="E1291" s="31"/>
      <c r="F1291" s="31"/>
      <c r="G1291" s="37"/>
      <c r="H1291" s="37"/>
      <c r="I1291" s="37" t="str">
        <f t="shared" si="71"/>
        <v/>
      </c>
    </row>
    <row r="1292" spans="2:9">
      <c r="B1292" s="44">
        <v>1263</v>
      </c>
      <c r="C1292" s="31">
        <f t="shared" si="72"/>
        <v>0</v>
      </c>
      <c r="D1292" s="31">
        <f t="shared" si="73"/>
        <v>0</v>
      </c>
      <c r="E1292" s="31"/>
      <c r="F1292" s="31"/>
      <c r="G1292" s="37"/>
      <c r="H1292" s="37"/>
      <c r="I1292" s="37" t="str">
        <f t="shared" si="71"/>
        <v/>
      </c>
    </row>
    <row r="1293" spans="2:9">
      <c r="B1293" s="44">
        <v>1264</v>
      </c>
      <c r="C1293" s="31">
        <f t="shared" si="72"/>
        <v>0</v>
      </c>
      <c r="D1293" s="31">
        <f t="shared" si="73"/>
        <v>0</v>
      </c>
      <c r="E1293" s="31"/>
      <c r="F1293" s="31"/>
      <c r="G1293" s="37"/>
      <c r="H1293" s="37"/>
      <c r="I1293" s="37" t="str">
        <f t="shared" si="71"/>
        <v/>
      </c>
    </row>
    <row r="1294" spans="2:9">
      <c r="B1294" s="44">
        <v>1265</v>
      </c>
      <c r="C1294" s="31">
        <f t="shared" si="72"/>
        <v>0</v>
      </c>
      <c r="D1294" s="31">
        <f t="shared" si="73"/>
        <v>0</v>
      </c>
      <c r="E1294" s="31"/>
      <c r="F1294" s="31"/>
      <c r="G1294" s="37"/>
      <c r="H1294" s="37"/>
      <c r="I1294" s="37" t="str">
        <f t="shared" si="71"/>
        <v/>
      </c>
    </row>
    <row r="1295" spans="2:9">
      <c r="B1295" s="44">
        <v>1266</v>
      </c>
      <c r="C1295" s="31">
        <f t="shared" si="72"/>
        <v>0</v>
      </c>
      <c r="D1295" s="31">
        <f t="shared" si="73"/>
        <v>0</v>
      </c>
      <c r="E1295" s="31"/>
      <c r="F1295" s="31"/>
      <c r="G1295" s="37"/>
      <c r="H1295" s="37"/>
      <c r="I1295" s="37" t="str">
        <f t="shared" si="71"/>
        <v/>
      </c>
    </row>
    <row r="1296" spans="2:9">
      <c r="B1296" s="44">
        <v>1267</v>
      </c>
      <c r="C1296" s="31">
        <f t="shared" si="72"/>
        <v>0</v>
      </c>
      <c r="D1296" s="31">
        <f t="shared" si="73"/>
        <v>0</v>
      </c>
      <c r="E1296" s="31"/>
      <c r="F1296" s="31"/>
      <c r="G1296" s="37"/>
      <c r="H1296" s="37"/>
      <c r="I1296" s="37" t="str">
        <f t="shared" si="71"/>
        <v/>
      </c>
    </row>
    <row r="1297" spans="2:9">
      <c r="B1297" s="44">
        <v>1268</v>
      </c>
      <c r="C1297" s="31">
        <f t="shared" si="72"/>
        <v>0</v>
      </c>
      <c r="D1297" s="31">
        <f t="shared" si="73"/>
        <v>0</v>
      </c>
      <c r="E1297" s="31"/>
      <c r="F1297" s="31"/>
      <c r="G1297" s="37"/>
      <c r="H1297" s="37"/>
      <c r="I1297" s="37" t="str">
        <f t="shared" si="71"/>
        <v/>
      </c>
    </row>
    <row r="1298" spans="2:9">
      <c r="B1298" s="44">
        <v>1269</v>
      </c>
      <c r="C1298" s="31">
        <f t="shared" si="72"/>
        <v>0</v>
      </c>
      <c r="D1298" s="31">
        <f t="shared" si="73"/>
        <v>0</v>
      </c>
      <c r="E1298" s="31"/>
      <c r="F1298" s="31"/>
      <c r="G1298" s="37"/>
      <c r="H1298" s="37"/>
      <c r="I1298" s="37" t="str">
        <f t="shared" si="71"/>
        <v/>
      </c>
    </row>
    <row r="1299" spans="2:9">
      <c r="B1299" s="44">
        <v>1270</v>
      </c>
      <c r="C1299" s="31">
        <f t="shared" si="72"/>
        <v>0</v>
      </c>
      <c r="D1299" s="31">
        <f t="shared" si="73"/>
        <v>0</v>
      </c>
      <c r="E1299" s="31"/>
      <c r="F1299" s="31"/>
      <c r="G1299" s="37"/>
      <c r="H1299" s="37"/>
      <c r="I1299" s="37" t="str">
        <f t="shared" si="71"/>
        <v/>
      </c>
    </row>
    <row r="1300" spans="2:9">
      <c r="B1300" s="44">
        <v>1271</v>
      </c>
      <c r="C1300" s="31">
        <f t="shared" si="72"/>
        <v>0</v>
      </c>
      <c r="D1300" s="31">
        <f t="shared" si="73"/>
        <v>0</v>
      </c>
      <c r="E1300" s="31"/>
      <c r="F1300" s="31"/>
      <c r="G1300" s="37"/>
      <c r="H1300" s="37"/>
      <c r="I1300" s="37" t="str">
        <f t="shared" si="71"/>
        <v/>
      </c>
    </row>
    <row r="1301" spans="2:9">
      <c r="B1301" s="44">
        <v>1272</v>
      </c>
      <c r="C1301" s="31">
        <f t="shared" si="72"/>
        <v>0</v>
      </c>
      <c r="D1301" s="31">
        <f t="shared" si="73"/>
        <v>0</v>
      </c>
      <c r="E1301" s="31"/>
      <c r="F1301" s="31"/>
      <c r="G1301" s="37"/>
      <c r="H1301" s="37"/>
      <c r="I1301" s="37" t="str">
        <f t="shared" si="71"/>
        <v/>
      </c>
    </row>
    <row r="1302" spans="2:9">
      <c r="B1302" s="44">
        <v>1273</v>
      </c>
      <c r="C1302" s="31">
        <f t="shared" si="72"/>
        <v>0</v>
      </c>
      <c r="D1302" s="31">
        <f t="shared" si="73"/>
        <v>0</v>
      </c>
      <c r="E1302" s="31"/>
      <c r="F1302" s="31"/>
      <c r="G1302" s="37"/>
      <c r="H1302" s="37"/>
      <c r="I1302" s="37" t="str">
        <f t="shared" si="71"/>
        <v/>
      </c>
    </row>
    <row r="1303" spans="2:9">
      <c r="B1303" s="44">
        <v>1274</v>
      </c>
      <c r="C1303" s="31">
        <f t="shared" si="72"/>
        <v>0</v>
      </c>
      <c r="D1303" s="31">
        <f t="shared" si="73"/>
        <v>0</v>
      </c>
      <c r="E1303" s="31"/>
      <c r="F1303" s="31"/>
      <c r="G1303" s="37"/>
      <c r="H1303" s="37"/>
      <c r="I1303" s="37" t="str">
        <f t="shared" si="71"/>
        <v/>
      </c>
    </row>
    <row r="1304" spans="2:9">
      <c r="B1304" s="44">
        <v>1275</v>
      </c>
      <c r="C1304" s="31">
        <f t="shared" si="72"/>
        <v>0</v>
      </c>
      <c r="D1304" s="31">
        <f t="shared" si="73"/>
        <v>0</v>
      </c>
      <c r="E1304" s="31"/>
      <c r="F1304" s="31"/>
      <c r="G1304" s="37"/>
      <c r="H1304" s="37"/>
      <c r="I1304" s="37" t="str">
        <f t="shared" si="71"/>
        <v/>
      </c>
    </row>
    <row r="1305" spans="2:9">
      <c r="B1305" s="44">
        <v>1276</v>
      </c>
      <c r="C1305" s="31">
        <f t="shared" si="72"/>
        <v>0</v>
      </c>
      <c r="D1305" s="31">
        <f t="shared" si="73"/>
        <v>0</v>
      </c>
      <c r="E1305" s="31"/>
      <c r="F1305" s="31"/>
      <c r="G1305" s="37"/>
      <c r="H1305" s="37"/>
      <c r="I1305" s="37" t="str">
        <f t="shared" si="71"/>
        <v/>
      </c>
    </row>
    <row r="1306" spans="2:9">
      <c r="B1306" s="44">
        <v>1277</v>
      </c>
      <c r="C1306" s="31">
        <f t="shared" si="72"/>
        <v>0</v>
      </c>
      <c r="D1306" s="31">
        <f t="shared" si="73"/>
        <v>0</v>
      </c>
      <c r="E1306" s="31"/>
      <c r="F1306" s="31"/>
      <c r="G1306" s="37"/>
      <c r="H1306" s="37"/>
      <c r="I1306" s="37" t="str">
        <f t="shared" si="71"/>
        <v/>
      </c>
    </row>
    <row r="1307" spans="2:9">
      <c r="B1307" s="44">
        <v>1278</v>
      </c>
      <c r="C1307" s="31">
        <f t="shared" si="72"/>
        <v>0</v>
      </c>
      <c r="D1307" s="31">
        <f t="shared" si="73"/>
        <v>0</v>
      </c>
      <c r="E1307" s="31"/>
      <c r="F1307" s="31"/>
      <c r="G1307" s="37"/>
      <c r="H1307" s="37"/>
      <c r="I1307" s="37" t="str">
        <f t="shared" si="71"/>
        <v/>
      </c>
    </row>
    <row r="1308" spans="2:9">
      <c r="B1308" s="44">
        <v>1279</v>
      </c>
      <c r="C1308" s="31">
        <f t="shared" si="72"/>
        <v>0</v>
      </c>
      <c r="D1308" s="31">
        <f t="shared" si="73"/>
        <v>0</v>
      </c>
      <c r="E1308" s="31"/>
      <c r="F1308" s="31"/>
      <c r="G1308" s="37"/>
      <c r="H1308" s="37"/>
      <c r="I1308" s="37" t="str">
        <f t="shared" si="71"/>
        <v/>
      </c>
    </row>
    <row r="1309" spans="2:9">
      <c r="B1309" s="44">
        <v>1280</v>
      </c>
      <c r="C1309" s="31">
        <f t="shared" si="72"/>
        <v>0</v>
      </c>
      <c r="D1309" s="31">
        <f t="shared" si="73"/>
        <v>0</v>
      </c>
      <c r="E1309" s="31"/>
      <c r="F1309" s="31"/>
      <c r="G1309" s="37"/>
      <c r="H1309" s="37"/>
      <c r="I1309" s="37" t="str">
        <f t="shared" si="71"/>
        <v/>
      </c>
    </row>
    <row r="1310" spans="2:9">
      <c r="B1310" s="44">
        <v>1281</v>
      </c>
      <c r="C1310" s="31">
        <f t="shared" si="72"/>
        <v>0</v>
      </c>
      <c r="D1310" s="31">
        <f t="shared" si="73"/>
        <v>0</v>
      </c>
      <c r="E1310" s="31"/>
      <c r="F1310" s="31"/>
      <c r="G1310" s="37"/>
      <c r="H1310" s="37"/>
      <c r="I1310" s="37" t="str">
        <f t="shared" ref="I1310:I1344" si="74">IFERROR((H1310-G1310)/H1310,"")</f>
        <v/>
      </c>
    </row>
    <row r="1311" spans="2:9">
      <c r="B1311" s="44">
        <v>1282</v>
      </c>
      <c r="C1311" s="31">
        <f t="shared" si="72"/>
        <v>0</v>
      </c>
      <c r="D1311" s="31">
        <f t="shared" si="73"/>
        <v>0</v>
      </c>
      <c r="E1311" s="31"/>
      <c r="F1311" s="31"/>
      <c r="G1311" s="37"/>
      <c r="H1311" s="37"/>
      <c r="I1311" s="37" t="str">
        <f t="shared" si="74"/>
        <v/>
      </c>
    </row>
    <row r="1312" spans="2:9">
      <c r="B1312" s="44">
        <v>1283</v>
      </c>
      <c r="C1312" s="31">
        <f t="shared" si="72"/>
        <v>0</v>
      </c>
      <c r="D1312" s="31">
        <f t="shared" si="73"/>
        <v>0</v>
      </c>
      <c r="E1312" s="31"/>
      <c r="F1312" s="31"/>
      <c r="G1312" s="37"/>
      <c r="H1312" s="37"/>
      <c r="I1312" s="37" t="str">
        <f t="shared" si="74"/>
        <v/>
      </c>
    </row>
    <row r="1313" spans="2:9">
      <c r="B1313" s="44">
        <v>1284</v>
      </c>
      <c r="C1313" s="31">
        <f t="shared" si="72"/>
        <v>0</v>
      </c>
      <c r="D1313" s="31">
        <f t="shared" si="73"/>
        <v>0</v>
      </c>
      <c r="E1313" s="31"/>
      <c r="F1313" s="31"/>
      <c r="G1313" s="37"/>
      <c r="H1313" s="37"/>
      <c r="I1313" s="37" t="str">
        <f t="shared" si="74"/>
        <v/>
      </c>
    </row>
    <row r="1314" spans="2:9">
      <c r="B1314" s="44">
        <v>1285</v>
      </c>
      <c r="C1314" s="31">
        <f t="shared" si="72"/>
        <v>0</v>
      </c>
      <c r="D1314" s="31">
        <f t="shared" si="73"/>
        <v>0</v>
      </c>
      <c r="E1314" s="31"/>
      <c r="F1314" s="31"/>
      <c r="G1314" s="37"/>
      <c r="H1314" s="37"/>
      <c r="I1314" s="37" t="str">
        <f t="shared" si="74"/>
        <v/>
      </c>
    </row>
    <row r="1315" spans="2:9">
      <c r="B1315" s="44">
        <v>1286</v>
      </c>
      <c r="C1315" s="31">
        <f t="shared" si="72"/>
        <v>0</v>
      </c>
      <c r="D1315" s="31">
        <f t="shared" si="73"/>
        <v>0</v>
      </c>
      <c r="E1315" s="31"/>
      <c r="F1315" s="31"/>
      <c r="G1315" s="37"/>
      <c r="H1315" s="37"/>
      <c r="I1315" s="37" t="str">
        <f t="shared" si="74"/>
        <v/>
      </c>
    </row>
    <row r="1316" spans="2:9">
      <c r="B1316" s="44">
        <v>1287</v>
      </c>
      <c r="C1316" s="31">
        <f t="shared" si="72"/>
        <v>0</v>
      </c>
      <c r="D1316" s="31">
        <f t="shared" si="73"/>
        <v>0</v>
      </c>
      <c r="E1316" s="31"/>
      <c r="F1316" s="31"/>
      <c r="G1316" s="37"/>
      <c r="H1316" s="37"/>
      <c r="I1316" s="37" t="str">
        <f t="shared" si="74"/>
        <v/>
      </c>
    </row>
    <row r="1317" spans="2:9">
      <c r="B1317" s="44">
        <v>1288</v>
      </c>
      <c r="C1317" s="31">
        <f t="shared" si="72"/>
        <v>0</v>
      </c>
      <c r="D1317" s="31">
        <f t="shared" si="73"/>
        <v>0</v>
      </c>
      <c r="E1317" s="31"/>
      <c r="F1317" s="31"/>
      <c r="G1317" s="37"/>
      <c r="H1317" s="37"/>
      <c r="I1317" s="37" t="str">
        <f t="shared" si="74"/>
        <v/>
      </c>
    </row>
    <row r="1318" spans="2:9">
      <c r="B1318" s="44">
        <v>1289</v>
      </c>
      <c r="C1318" s="31">
        <f t="shared" si="72"/>
        <v>0</v>
      </c>
      <c r="D1318" s="31">
        <f t="shared" si="73"/>
        <v>0</v>
      </c>
      <c r="E1318" s="31"/>
      <c r="F1318" s="31"/>
      <c r="G1318" s="37"/>
      <c r="H1318" s="37"/>
      <c r="I1318" s="37" t="str">
        <f t="shared" si="74"/>
        <v/>
      </c>
    </row>
    <row r="1319" spans="2:9">
      <c r="B1319" s="44">
        <v>1290</v>
      </c>
      <c r="C1319" s="31">
        <f t="shared" si="72"/>
        <v>0</v>
      </c>
      <c r="D1319" s="31">
        <f t="shared" si="73"/>
        <v>0</v>
      </c>
      <c r="E1319" s="31"/>
      <c r="F1319" s="31"/>
      <c r="G1319" s="37"/>
      <c r="H1319" s="37"/>
      <c r="I1319" s="37" t="str">
        <f t="shared" si="74"/>
        <v/>
      </c>
    </row>
    <row r="1320" spans="2:9">
      <c r="B1320" s="44">
        <v>1291</v>
      </c>
      <c r="C1320" s="31">
        <f t="shared" si="72"/>
        <v>0</v>
      </c>
      <c r="D1320" s="31">
        <f t="shared" si="73"/>
        <v>0</v>
      </c>
      <c r="E1320" s="31"/>
      <c r="F1320" s="31"/>
      <c r="G1320" s="37"/>
      <c r="H1320" s="37"/>
      <c r="I1320" s="37" t="str">
        <f t="shared" si="74"/>
        <v/>
      </c>
    </row>
    <row r="1321" spans="2:9">
      <c r="B1321" s="44">
        <v>1292</v>
      </c>
      <c r="C1321" s="31">
        <f t="shared" si="72"/>
        <v>0</v>
      </c>
      <c r="D1321" s="31">
        <f t="shared" si="73"/>
        <v>0</v>
      </c>
      <c r="E1321" s="31"/>
      <c r="F1321" s="31"/>
      <c r="G1321" s="37"/>
      <c r="H1321" s="37"/>
      <c r="I1321" s="37" t="str">
        <f t="shared" si="74"/>
        <v/>
      </c>
    </row>
    <row r="1322" spans="2:9">
      <c r="B1322" s="44">
        <v>1293</v>
      </c>
      <c r="C1322" s="31">
        <f t="shared" si="72"/>
        <v>0</v>
      </c>
      <c r="D1322" s="31">
        <f t="shared" si="73"/>
        <v>0</v>
      </c>
      <c r="E1322" s="31"/>
      <c r="F1322" s="31"/>
      <c r="G1322" s="37"/>
      <c r="H1322" s="37"/>
      <c r="I1322" s="37" t="str">
        <f t="shared" si="74"/>
        <v/>
      </c>
    </row>
    <row r="1323" spans="2:9">
      <c r="B1323" s="44">
        <v>1294</v>
      </c>
      <c r="C1323" s="31">
        <f t="shared" si="72"/>
        <v>0</v>
      </c>
      <c r="D1323" s="31">
        <f t="shared" si="73"/>
        <v>0</v>
      </c>
      <c r="E1323" s="31"/>
      <c r="F1323" s="31"/>
      <c r="G1323" s="37"/>
      <c r="H1323" s="37"/>
      <c r="I1323" s="37" t="str">
        <f t="shared" si="74"/>
        <v/>
      </c>
    </row>
    <row r="1324" spans="2:9">
      <c r="B1324" s="44">
        <v>1295</v>
      </c>
      <c r="C1324" s="31">
        <f t="shared" si="72"/>
        <v>0</v>
      </c>
      <c r="D1324" s="31">
        <f t="shared" si="73"/>
        <v>0</v>
      </c>
      <c r="E1324" s="31"/>
      <c r="F1324" s="31"/>
      <c r="G1324" s="37"/>
      <c r="H1324" s="37"/>
      <c r="I1324" s="37" t="str">
        <f t="shared" si="74"/>
        <v/>
      </c>
    </row>
    <row r="1325" spans="2:9">
      <c r="B1325" s="44">
        <v>1296</v>
      </c>
      <c r="C1325" s="31">
        <f t="shared" si="72"/>
        <v>0</v>
      </c>
      <c r="D1325" s="31">
        <f t="shared" si="73"/>
        <v>0</v>
      </c>
      <c r="E1325" s="31"/>
      <c r="F1325" s="31"/>
      <c r="G1325" s="37"/>
      <c r="H1325" s="37"/>
      <c r="I1325" s="37" t="str">
        <f t="shared" si="74"/>
        <v/>
      </c>
    </row>
    <row r="1326" spans="2:9">
      <c r="B1326" s="44">
        <v>1297</v>
      </c>
      <c r="C1326" s="31">
        <f t="shared" si="72"/>
        <v>0</v>
      </c>
      <c r="D1326" s="31">
        <f t="shared" si="73"/>
        <v>0</v>
      </c>
      <c r="E1326" s="31"/>
      <c r="F1326" s="31"/>
      <c r="G1326" s="37"/>
      <c r="H1326" s="37"/>
      <c r="I1326" s="37" t="str">
        <f t="shared" si="74"/>
        <v/>
      </c>
    </row>
    <row r="1327" spans="2:9">
      <c r="B1327" s="44">
        <v>1298</v>
      </c>
      <c r="C1327" s="31">
        <f t="shared" si="72"/>
        <v>0</v>
      </c>
      <c r="D1327" s="31">
        <f t="shared" si="73"/>
        <v>0</v>
      </c>
      <c r="E1327" s="31"/>
      <c r="F1327" s="31"/>
      <c r="G1327" s="37"/>
      <c r="H1327" s="37"/>
      <c r="I1327" s="37" t="str">
        <f t="shared" si="74"/>
        <v/>
      </c>
    </row>
    <row r="1328" spans="2:9">
      <c r="B1328" s="44">
        <v>1299</v>
      </c>
      <c r="C1328" s="31">
        <f t="shared" si="72"/>
        <v>0</v>
      </c>
      <c r="D1328" s="31">
        <f t="shared" si="73"/>
        <v>0</v>
      </c>
      <c r="E1328" s="31"/>
      <c r="F1328" s="31"/>
      <c r="G1328" s="37"/>
      <c r="H1328" s="37"/>
      <c r="I1328" s="37" t="str">
        <f t="shared" si="74"/>
        <v/>
      </c>
    </row>
    <row r="1329" spans="2:9">
      <c r="B1329" s="44">
        <v>1300</v>
      </c>
      <c r="C1329" s="31">
        <f t="shared" si="72"/>
        <v>0</v>
      </c>
      <c r="D1329" s="31">
        <f t="shared" si="73"/>
        <v>0</v>
      </c>
      <c r="E1329" s="31"/>
      <c r="F1329" s="31"/>
      <c r="G1329" s="37"/>
      <c r="H1329" s="37"/>
      <c r="I1329" s="37" t="str">
        <f t="shared" si="74"/>
        <v/>
      </c>
    </row>
    <row r="1330" spans="2:9">
      <c r="B1330" s="44">
        <v>1301</v>
      </c>
      <c r="C1330" s="31">
        <f t="shared" si="72"/>
        <v>0</v>
      </c>
      <c r="D1330" s="31">
        <f t="shared" si="73"/>
        <v>0</v>
      </c>
      <c r="E1330" s="31"/>
      <c r="F1330" s="31"/>
      <c r="G1330" s="37"/>
      <c r="H1330" s="37"/>
      <c r="I1330" s="37" t="str">
        <f t="shared" si="74"/>
        <v/>
      </c>
    </row>
    <row r="1331" spans="2:9">
      <c r="B1331" s="44">
        <v>1302</v>
      </c>
      <c r="C1331" s="31">
        <f t="shared" si="72"/>
        <v>0</v>
      </c>
      <c r="D1331" s="31">
        <f t="shared" si="73"/>
        <v>0</v>
      </c>
      <c r="E1331" s="31"/>
      <c r="F1331" s="31"/>
      <c r="G1331" s="37"/>
      <c r="H1331" s="37"/>
      <c r="I1331" s="37" t="str">
        <f t="shared" si="74"/>
        <v/>
      </c>
    </row>
    <row r="1332" spans="2:9">
      <c r="B1332" s="44">
        <v>1303</v>
      </c>
      <c r="C1332" s="31">
        <f t="shared" si="72"/>
        <v>0</v>
      </c>
      <c r="D1332" s="31">
        <f t="shared" si="73"/>
        <v>0</v>
      </c>
      <c r="E1332" s="31"/>
      <c r="F1332" s="31"/>
      <c r="G1332" s="37"/>
      <c r="H1332" s="37"/>
      <c r="I1332" s="37" t="str">
        <f t="shared" si="74"/>
        <v/>
      </c>
    </row>
    <row r="1333" spans="2:9">
      <c r="B1333" s="44">
        <v>1304</v>
      </c>
      <c r="C1333" s="31">
        <f t="shared" si="72"/>
        <v>0</v>
      </c>
      <c r="D1333" s="31">
        <f t="shared" si="73"/>
        <v>0</v>
      </c>
      <c r="E1333" s="31"/>
      <c r="F1333" s="31"/>
      <c r="G1333" s="37"/>
      <c r="H1333" s="37"/>
      <c r="I1333" s="37" t="str">
        <f t="shared" si="74"/>
        <v/>
      </c>
    </row>
    <row r="1334" spans="2:9">
      <c r="B1334" s="44">
        <v>1305</v>
      </c>
      <c r="C1334" s="31">
        <f t="shared" si="72"/>
        <v>0</v>
      </c>
      <c r="D1334" s="31">
        <f t="shared" si="73"/>
        <v>0</v>
      </c>
      <c r="E1334" s="31"/>
      <c r="F1334" s="31"/>
      <c r="G1334" s="37"/>
      <c r="H1334" s="37"/>
      <c r="I1334" s="37" t="str">
        <f t="shared" si="74"/>
        <v/>
      </c>
    </row>
    <row r="1335" spans="2:9">
      <c r="B1335" s="44">
        <v>1306</v>
      </c>
      <c r="C1335" s="31">
        <f t="shared" si="72"/>
        <v>0</v>
      </c>
      <c r="D1335" s="31">
        <f t="shared" si="73"/>
        <v>0</v>
      </c>
      <c r="E1335" s="31"/>
      <c r="F1335" s="31"/>
      <c r="G1335" s="37"/>
      <c r="H1335" s="37"/>
      <c r="I1335" s="37" t="str">
        <f t="shared" si="74"/>
        <v/>
      </c>
    </row>
    <row r="1336" spans="2:9">
      <c r="B1336" s="44">
        <v>1307</v>
      </c>
      <c r="C1336" s="31">
        <f t="shared" si="72"/>
        <v>0</v>
      </c>
      <c r="D1336" s="31">
        <f t="shared" si="73"/>
        <v>0</v>
      </c>
      <c r="E1336" s="31"/>
      <c r="F1336" s="31"/>
      <c r="G1336" s="37"/>
      <c r="H1336" s="37"/>
      <c r="I1336" s="37" t="str">
        <f t="shared" si="74"/>
        <v/>
      </c>
    </row>
    <row r="1337" spans="2:9">
      <c r="B1337" s="44">
        <v>1308</v>
      </c>
      <c r="C1337" s="31">
        <f t="shared" ref="C1337:C1344" si="75">E1336</f>
        <v>0</v>
      </c>
      <c r="D1337" s="31">
        <f t="shared" ref="D1337:D1344" si="76">F1336</f>
        <v>0</v>
      </c>
      <c r="E1337" s="31"/>
      <c r="F1337" s="31"/>
      <c r="G1337" s="37"/>
      <c r="H1337" s="37"/>
      <c r="I1337" s="37" t="str">
        <f t="shared" si="74"/>
        <v/>
      </c>
    </row>
    <row r="1338" spans="2:9">
      <c r="B1338" s="44">
        <v>1309</v>
      </c>
      <c r="C1338" s="31">
        <f t="shared" si="75"/>
        <v>0</v>
      </c>
      <c r="D1338" s="31">
        <f t="shared" si="76"/>
        <v>0</v>
      </c>
      <c r="E1338" s="31"/>
      <c r="F1338" s="31"/>
      <c r="G1338" s="37"/>
      <c r="H1338" s="37"/>
      <c r="I1338" s="37" t="str">
        <f t="shared" si="74"/>
        <v/>
      </c>
    </row>
    <row r="1339" spans="2:9">
      <c r="B1339" s="44">
        <v>1310</v>
      </c>
      <c r="C1339" s="31">
        <f t="shared" si="75"/>
        <v>0</v>
      </c>
      <c r="D1339" s="31">
        <f t="shared" si="76"/>
        <v>0</v>
      </c>
      <c r="E1339" s="31"/>
      <c r="F1339" s="31"/>
      <c r="G1339" s="37"/>
      <c r="H1339" s="37"/>
      <c r="I1339" s="37" t="str">
        <f t="shared" si="74"/>
        <v/>
      </c>
    </row>
    <row r="1340" spans="2:9">
      <c r="B1340" s="44">
        <v>1311</v>
      </c>
      <c r="C1340" s="31">
        <f t="shared" si="75"/>
        <v>0</v>
      </c>
      <c r="D1340" s="31">
        <f t="shared" si="76"/>
        <v>0</v>
      </c>
      <c r="E1340" s="31"/>
      <c r="F1340" s="31"/>
      <c r="G1340" s="37"/>
      <c r="H1340" s="37"/>
      <c r="I1340" s="37" t="str">
        <f t="shared" si="74"/>
        <v/>
      </c>
    </row>
    <row r="1341" spans="2:9">
      <c r="B1341" s="44">
        <v>1312</v>
      </c>
      <c r="C1341" s="31">
        <f t="shared" si="75"/>
        <v>0</v>
      </c>
      <c r="D1341" s="31">
        <f t="shared" si="76"/>
        <v>0</v>
      </c>
      <c r="E1341" s="31"/>
      <c r="F1341" s="31"/>
      <c r="G1341" s="37"/>
      <c r="H1341" s="37"/>
      <c r="I1341" s="37" t="str">
        <f t="shared" si="74"/>
        <v/>
      </c>
    </row>
    <row r="1342" spans="2:9">
      <c r="B1342" s="44">
        <v>1313</v>
      </c>
      <c r="C1342" s="31">
        <f t="shared" si="75"/>
        <v>0</v>
      </c>
      <c r="D1342" s="31">
        <f t="shared" si="76"/>
        <v>0</v>
      </c>
      <c r="E1342" s="31"/>
      <c r="F1342" s="31"/>
      <c r="G1342" s="37"/>
      <c r="H1342" s="37"/>
      <c r="I1342" s="37" t="str">
        <f t="shared" si="74"/>
        <v/>
      </c>
    </row>
    <row r="1343" spans="2:9">
      <c r="B1343" s="44">
        <v>1314</v>
      </c>
      <c r="C1343" s="31">
        <f t="shared" si="75"/>
        <v>0</v>
      </c>
      <c r="D1343" s="31">
        <f t="shared" si="76"/>
        <v>0</v>
      </c>
      <c r="E1343" s="31"/>
      <c r="F1343" s="31"/>
      <c r="G1343" s="37"/>
      <c r="H1343" s="37"/>
      <c r="I1343" s="37" t="str">
        <f t="shared" si="74"/>
        <v/>
      </c>
    </row>
    <row r="1344" spans="2:9">
      <c r="B1344" s="44">
        <v>1315</v>
      </c>
      <c r="C1344" s="31">
        <f t="shared" si="75"/>
        <v>0</v>
      </c>
      <c r="D1344" s="31">
        <f t="shared" si="76"/>
        <v>0</v>
      </c>
      <c r="E1344" s="31"/>
      <c r="F1344" s="31"/>
      <c r="G1344" s="37"/>
      <c r="H1344" s="37"/>
      <c r="I1344" s="37" t="str">
        <f t="shared" si="74"/>
        <v/>
      </c>
    </row>
  </sheetData>
  <sortState ref="C11:D20">
    <sortCondition ref="C11"/>
  </sortState>
  <phoneticPr fontId="1" type="noConversion"/>
  <hyperlinks>
    <hyperlink ref="C2" r:id="rId1"/>
  </hyperlinks>
  <pageMargins left="0.7" right="0.7" top="0.75" bottom="0.75" header="0.3" footer="0.3"/>
  <pageSetup paperSize="9" orientation="portrait" r:id="rId2"/>
  <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2:G17"/>
  <sheetViews>
    <sheetView showGridLines="0" workbookViewId="0">
      <selection activeCell="L18" sqref="L18"/>
    </sheetView>
  </sheetViews>
  <sheetFormatPr defaultRowHeight="13.5"/>
  <cols>
    <col min="3" max="4" width="13.875" bestFit="1" customWidth="1"/>
    <col min="5" max="5" width="16.125" bestFit="1" customWidth="1"/>
    <col min="6" max="6" width="8.5" bestFit="1" customWidth="1"/>
  </cols>
  <sheetData>
    <row r="2" spans="2:7">
      <c r="B2" s="16" t="s">
        <v>238</v>
      </c>
      <c r="C2" s="16" t="s">
        <v>239</v>
      </c>
      <c r="D2" s="16" t="s">
        <v>240</v>
      </c>
      <c r="E2" s="16" t="s">
        <v>241</v>
      </c>
      <c r="F2" s="18" t="s">
        <v>255</v>
      </c>
      <c r="G2" s="18" t="s">
        <v>253</v>
      </c>
    </row>
    <row r="3" spans="2:7">
      <c r="B3" s="29">
        <v>1100</v>
      </c>
      <c r="C3" s="32">
        <v>199000</v>
      </c>
      <c r="D3" s="25">
        <f>(B3-MIN($B$3:$B$12))/(MAX($B$3:$B$12)-MIN($B$3:$B$12))</f>
        <v>0</v>
      </c>
      <c r="E3" s="25">
        <f>(C3-MIN($C$3:$C$12))/(MAX($C$3:$C$12)-MIN($C$3:$C$12))</f>
        <v>0</v>
      </c>
      <c r="F3" s="25">
        <f>(D3-AVERAGE($D$3:$D$12))*(E3-AVERAGE($E$3:$E$12))</f>
        <v>0.21030744336569579</v>
      </c>
      <c r="G3" s="26">
        <f>(D3-AVERAGE($D$3:$D$12))^2</f>
        <v>0.20753086419753086</v>
      </c>
    </row>
    <row r="4" spans="2:7">
      <c r="B4" s="29">
        <v>1400</v>
      </c>
      <c r="C4" s="32">
        <v>245000</v>
      </c>
      <c r="D4" s="25">
        <f t="shared" ref="D4:D12" si="0">(B4-MIN($B$3:$B$12))/(MAX($B$3:$B$12)-MIN($B$3:$B$12))</f>
        <v>0.22222222222222221</v>
      </c>
      <c r="E4" s="25">
        <f t="shared" ref="E4:E12" si="1">(C4-MIN($C$3:$C$12))/(MAX($C$3:$C$12)-MIN($C$3:$C$12))</f>
        <v>0.22330097087378642</v>
      </c>
      <c r="F4" s="25">
        <f t="shared" ref="F4:F12" si="2">(D4-AVERAGE($D$3:$D$12))*(E4-AVERAGE($E$3:$E$12))</f>
        <v>5.5614886731391582E-2</v>
      </c>
      <c r="G4" s="26">
        <f t="shared" ref="G4:G12" si="3">(D4-AVERAGE($D$3:$D$12))^2</f>
        <v>5.4444444444444448E-2</v>
      </c>
    </row>
    <row r="5" spans="2:7">
      <c r="B5" s="29">
        <v>1425</v>
      </c>
      <c r="C5" s="32">
        <v>319000</v>
      </c>
      <c r="D5" s="25">
        <f t="shared" si="0"/>
        <v>0.24074074074074073</v>
      </c>
      <c r="E5" s="25">
        <f t="shared" si="1"/>
        <v>0.58252427184466016</v>
      </c>
      <c r="F5" s="25">
        <f t="shared" si="2"/>
        <v>-2.5965480043149941E-2</v>
      </c>
      <c r="G5" s="26">
        <f t="shared" si="3"/>
        <v>4.6145404663923181E-2</v>
      </c>
    </row>
    <row r="6" spans="2:7">
      <c r="B6" s="29">
        <v>1550</v>
      </c>
      <c r="C6" s="32">
        <v>240000</v>
      </c>
      <c r="D6" s="25">
        <f t="shared" si="0"/>
        <v>0.33333333333333331</v>
      </c>
      <c r="E6" s="25">
        <f t="shared" si="1"/>
        <v>0.19902912621359223</v>
      </c>
      <c r="F6" s="25">
        <f t="shared" si="2"/>
        <v>3.2098166127292348E-2</v>
      </c>
      <c r="G6" s="26">
        <f t="shared" si="3"/>
        <v>1.4938271604938274E-2</v>
      </c>
    </row>
    <row r="7" spans="2:7">
      <c r="B7" s="29">
        <v>1600</v>
      </c>
      <c r="C7" s="32">
        <v>312000</v>
      </c>
      <c r="D7" s="25">
        <f t="shared" si="0"/>
        <v>0.37037037037037035</v>
      </c>
      <c r="E7" s="25">
        <f t="shared" si="1"/>
        <v>0.54854368932038833</v>
      </c>
      <c r="F7" s="25">
        <f t="shared" si="2"/>
        <v>-7.4020136641495867E-3</v>
      </c>
      <c r="G7" s="26">
        <f t="shared" si="3"/>
        <v>7.2565157750342953E-3</v>
      </c>
    </row>
    <row r="8" spans="2:7">
      <c r="B8" s="29">
        <v>1700</v>
      </c>
      <c r="C8" s="32">
        <v>279000</v>
      </c>
      <c r="D8" s="25">
        <f t="shared" si="0"/>
        <v>0.44444444444444442</v>
      </c>
      <c r="E8" s="25">
        <f t="shared" si="1"/>
        <v>0.38834951456310679</v>
      </c>
      <c r="F8" s="25">
        <f t="shared" si="2"/>
        <v>8.1445523193096115E-4</v>
      </c>
      <c r="G8" s="26">
        <f t="shared" si="3"/>
        <v>1.2345679012345715E-4</v>
      </c>
    </row>
    <row r="9" spans="2:7">
      <c r="B9" s="29">
        <v>1700</v>
      </c>
      <c r="C9" s="32">
        <v>310000</v>
      </c>
      <c r="D9" s="25">
        <f t="shared" si="0"/>
        <v>0.44444444444444442</v>
      </c>
      <c r="E9" s="25">
        <f t="shared" si="1"/>
        <v>0.53883495145631066</v>
      </c>
      <c r="F9" s="25">
        <f t="shared" si="2"/>
        <v>-8.5760517799352877E-4</v>
      </c>
      <c r="G9" s="26">
        <f t="shared" si="3"/>
        <v>1.2345679012345715E-4</v>
      </c>
    </row>
    <row r="10" spans="2:7">
      <c r="B10" s="29">
        <v>1875</v>
      </c>
      <c r="C10" s="32">
        <v>308000</v>
      </c>
      <c r="D10" s="25">
        <f t="shared" si="0"/>
        <v>0.57407407407407407</v>
      </c>
      <c r="E10" s="25">
        <f t="shared" si="1"/>
        <v>0.529126213592233</v>
      </c>
      <c r="F10" s="25">
        <f t="shared" si="2"/>
        <v>7.9971233369291635E-3</v>
      </c>
      <c r="G10" s="26">
        <f t="shared" si="3"/>
        <v>1.4046639231824419E-2</v>
      </c>
    </row>
    <row r="11" spans="2:7">
      <c r="B11" s="29">
        <v>2350</v>
      </c>
      <c r="C11" s="32">
        <v>405000</v>
      </c>
      <c r="D11" s="25">
        <f t="shared" si="0"/>
        <v>0.92592592592592593</v>
      </c>
      <c r="E11" s="25">
        <f t="shared" si="1"/>
        <v>1</v>
      </c>
      <c r="F11" s="25">
        <f t="shared" si="2"/>
        <v>0.25322366055375761</v>
      </c>
      <c r="G11" s="26">
        <f t="shared" si="3"/>
        <v>0.22124828532235941</v>
      </c>
    </row>
    <row r="12" spans="2:7">
      <c r="B12" s="29">
        <v>2450</v>
      </c>
      <c r="C12" s="32">
        <v>324000</v>
      </c>
      <c r="D12" s="25">
        <f t="shared" si="0"/>
        <v>1</v>
      </c>
      <c r="E12" s="25">
        <f t="shared" si="1"/>
        <v>0.60679611650485432</v>
      </c>
      <c r="F12" s="25">
        <f t="shared" si="2"/>
        <v>7.902373247033441E-2</v>
      </c>
      <c r="G12" s="26">
        <f t="shared" si="3"/>
        <v>0.29641975308641982</v>
      </c>
    </row>
    <row r="13" spans="2:7">
      <c r="D13" s="28"/>
      <c r="E13" s="28"/>
      <c r="F13" s="28">
        <f t="shared" ref="F13:G13" si="4">SUM(F3:F12)</f>
        <v>0.60485436893203881</v>
      </c>
      <c r="G13" s="28">
        <f t="shared" si="4"/>
        <v>0.86227709190672153</v>
      </c>
    </row>
    <row r="16" spans="2:7">
      <c r="D16" s="16" t="s">
        <v>254</v>
      </c>
      <c r="E16" s="37">
        <f>AVERAGE(E3:E12)-E17*AVERAGE(D3:D12)</f>
        <v>0.14209570350509221</v>
      </c>
    </row>
    <row r="17" spans="4:5">
      <c r="D17" s="16" t="s">
        <v>252</v>
      </c>
      <c r="E17" s="31">
        <f>F13/G13</f>
        <v>0.70146171643566069</v>
      </c>
    </row>
  </sheetData>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13</vt:i4>
      </vt:variant>
    </vt:vector>
  </HeadingPairs>
  <TitlesOfParts>
    <vt:vector size="27" baseType="lpstr">
      <vt:lpstr>LinearRegression - Content</vt:lpstr>
      <vt:lpstr>Assumption</vt:lpstr>
      <vt:lpstr>Parameter Estimation</vt:lpstr>
      <vt:lpstr>BLUE</vt:lpstr>
      <vt:lpstr>CostFunc(LeastSquares)</vt:lpstr>
      <vt:lpstr>Optimization Approach</vt:lpstr>
      <vt:lpstr>Significant Test</vt:lpstr>
      <vt:lpstr>R2</vt:lpstr>
      <vt:lpstr>rho(p)</vt:lpstr>
      <vt:lpstr>Regularization</vt:lpstr>
      <vt:lpstr>Ridge &amp; Lasso</vt:lpstr>
      <vt:lpstr>Misc</vt:lpstr>
      <vt:lpstr>Algorithm Implement - BGD</vt:lpstr>
      <vt:lpstr>Algorithm Implement - Normal Eq</vt:lpstr>
      <vt:lpstr>a_init</vt:lpstr>
      <vt:lpstr>b_init</vt:lpstr>
      <vt:lpstr>initialized_a_n_b</vt:lpstr>
      <vt:lpstr>iters</vt:lpstr>
      <vt:lpstr>learn_from_here</vt:lpstr>
      <vt:lpstr>learning_table</vt:lpstr>
      <vt:lpstr>m</vt:lpstr>
      <vt:lpstr>r_rate</vt:lpstr>
      <vt:lpstr>SSE</vt:lpstr>
      <vt:lpstr>SSE_to_a</vt:lpstr>
      <vt:lpstr>SSE_to_b</vt:lpstr>
      <vt:lpstr>SST</vt:lpstr>
      <vt:lpstr>To_Be_Updated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Jonah Chen</dc:creator>
  <cp:lastModifiedBy>Jonah Chen</cp:lastModifiedBy>
  <dcterms:created xsi:type="dcterms:W3CDTF">2019-03-06T06:24:28Z</dcterms:created>
  <dcterms:modified xsi:type="dcterms:W3CDTF">2019-03-15T03:40:19Z</dcterms:modified>
</cp:coreProperties>
</file>