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35865\Desktop\分类数据分析\"/>
    </mc:Choice>
  </mc:AlternateContent>
  <xr:revisionPtr revIDLastSave="0" documentId="13_ncr:1_{8F8D14FD-8B70-4EDE-9060-EF5CADA050C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B12" i="1"/>
  <c r="B11" i="1"/>
  <c r="B9" i="1"/>
  <c r="C7" i="1"/>
  <c r="D7" i="1"/>
  <c r="E7" i="1" s="1"/>
  <c r="E6" i="1"/>
  <c r="D6" i="1"/>
  <c r="C6" i="1"/>
  <c r="B7" i="1"/>
  <c r="B6" i="1"/>
</calcChain>
</file>

<file path=xl/sharedStrings.xml><?xml version="1.0" encoding="utf-8"?>
<sst xmlns="http://schemas.openxmlformats.org/spreadsheetml/2006/main" count="12" uniqueCount="12">
  <si>
    <t>拟合优度检验</t>
    <phoneticPr fontId="1" type="noConversion"/>
  </si>
  <si>
    <r>
      <t>H</t>
    </r>
    <r>
      <rPr>
        <b/>
        <vertAlign val="subscript"/>
        <sz val="11"/>
        <color theme="1"/>
        <rFont val="等线"/>
        <family val="3"/>
        <charset val="134"/>
        <scheme val="minor"/>
      </rPr>
      <t>0</t>
    </r>
    <r>
      <rPr>
        <b/>
        <sz val="11"/>
        <color theme="1"/>
        <rFont val="等线"/>
        <family val="3"/>
        <charset val="134"/>
        <scheme val="minor"/>
      </rPr>
      <t>：观察频数与期望频数一致</t>
    </r>
    <phoneticPr fontId="1" type="noConversion"/>
  </si>
  <si>
    <r>
      <t>H</t>
    </r>
    <r>
      <rPr>
        <b/>
        <vertAlign val="subscript"/>
        <sz val="11"/>
        <color theme="1"/>
        <rFont val="等线"/>
        <family val="3"/>
        <charset val="134"/>
        <scheme val="minor"/>
      </rPr>
      <t>1</t>
    </r>
    <r>
      <rPr>
        <b/>
        <sz val="11"/>
        <color theme="1"/>
        <rFont val="等线"/>
        <family val="3"/>
        <charset val="134"/>
        <scheme val="minor"/>
      </rPr>
      <t>：观察频数与期望频数不一致</t>
    </r>
    <phoneticPr fontId="1" type="noConversion"/>
  </si>
  <si>
    <r>
      <t>f</t>
    </r>
    <r>
      <rPr>
        <b/>
        <vertAlign val="subscript"/>
        <sz val="11"/>
        <color theme="1"/>
        <rFont val="等线"/>
        <family val="3"/>
        <charset val="134"/>
        <scheme val="minor"/>
      </rPr>
      <t>0</t>
    </r>
    <phoneticPr fontId="1" type="noConversion"/>
  </si>
  <si>
    <r>
      <t>f</t>
    </r>
    <r>
      <rPr>
        <b/>
        <vertAlign val="subscript"/>
        <sz val="11"/>
        <color theme="1"/>
        <rFont val="等线"/>
        <family val="3"/>
        <charset val="134"/>
        <scheme val="minor"/>
      </rPr>
      <t>e</t>
    </r>
    <phoneticPr fontId="1" type="noConversion"/>
  </si>
  <si>
    <r>
      <t>f</t>
    </r>
    <r>
      <rPr>
        <b/>
        <vertAlign val="subscript"/>
        <sz val="11"/>
        <color theme="1"/>
        <rFont val="等线"/>
        <family val="3"/>
        <charset val="134"/>
        <scheme val="minor"/>
      </rPr>
      <t>0</t>
    </r>
    <r>
      <rPr>
        <b/>
        <sz val="11"/>
        <color theme="1"/>
        <rFont val="等线"/>
        <family val="3"/>
        <charset val="134"/>
        <scheme val="minor"/>
      </rPr>
      <t>-f</t>
    </r>
    <r>
      <rPr>
        <b/>
        <vertAlign val="subscript"/>
        <sz val="11"/>
        <color theme="1"/>
        <rFont val="等线"/>
        <family val="3"/>
        <charset val="134"/>
        <scheme val="minor"/>
      </rPr>
      <t>e</t>
    </r>
    <phoneticPr fontId="1" type="noConversion"/>
  </si>
  <si>
    <r>
      <t>(f</t>
    </r>
    <r>
      <rPr>
        <b/>
        <vertAlign val="subscript"/>
        <sz val="11"/>
        <color theme="1"/>
        <rFont val="等线"/>
        <family val="3"/>
        <charset val="134"/>
        <scheme val="minor"/>
      </rPr>
      <t>0</t>
    </r>
    <r>
      <rPr>
        <b/>
        <sz val="11"/>
        <color theme="1"/>
        <rFont val="等线"/>
        <family val="3"/>
        <charset val="134"/>
        <scheme val="minor"/>
      </rPr>
      <t>-f</t>
    </r>
    <r>
      <rPr>
        <b/>
        <vertAlign val="subscript"/>
        <sz val="11"/>
        <color theme="1"/>
        <rFont val="等线"/>
        <family val="3"/>
        <charset val="134"/>
        <scheme val="minor"/>
      </rPr>
      <t>e</t>
    </r>
    <r>
      <rPr>
        <b/>
        <sz val="11"/>
        <color theme="1"/>
        <rFont val="等线"/>
        <family val="3"/>
        <charset val="134"/>
        <scheme val="minor"/>
      </rPr>
      <t>)²</t>
    </r>
    <phoneticPr fontId="1" type="noConversion"/>
  </si>
  <si>
    <t>用EXCEL函数计算P值</t>
    <phoneticPr fontId="1" type="noConversion"/>
  </si>
  <si>
    <t>临界值决策</t>
    <phoneticPr fontId="1" type="noConversion"/>
  </si>
  <si>
    <t>显著性水平α=</t>
    <phoneticPr fontId="1" type="noConversion"/>
  </si>
  <si>
    <t>P值决策               P=</t>
    <phoneticPr fontId="1" type="noConversion"/>
  </si>
  <si>
    <t>（单侧）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</si>
</sst>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4" formatCode="0.0000"/>
    <numFmt numFmtId="185" formatCode="0.0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sz val="11"/>
      <color theme="1"/>
      <name val="Symbol"/>
      <family val="1"/>
      <charset val="2"/>
    </font>
    <font>
      <b/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5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184" fontId="2" fillId="0" borderId="0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185" fontId="2" fillId="0" borderId="0" xfId="0" applyNumberFormat="1" applyFont="1" applyBorder="1" applyAlignment="1">
      <alignment horizontal="center" vertical="center"/>
    </xf>
    <xf numFmtId="184" fontId="2" fillId="0" borderId="0" xfId="0" applyNumberFormat="1" applyFont="1" applyAlignment="1">
      <alignment horizontal="center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3</xdr:row>
      <xdr:rowOff>161925</xdr:rowOff>
    </xdr:from>
    <xdr:ext cx="711349" cy="5354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0DFC7C4-1394-4962-A330-4D02EB49C68A}"/>
                </a:ext>
              </a:extLst>
            </xdr:cNvPr>
            <xdr:cNvSpPr txBox="1"/>
          </xdr:nvSpPr>
          <xdr:spPr>
            <a:xfrm>
              <a:off x="5080000" y="720725"/>
              <a:ext cx="711349" cy="535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60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altLang="zh-CN" sz="1600" i="1">
                            <a:latin typeface="Cambria Math" panose="02040503050406030204" pitchFamily="18" charset="0"/>
                          </a:rPr>
                          <m:t>-</m:t>
                        </m:r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US" altLang="zh-CN" sz="1600" i="1">
                            <a:latin typeface="Cambria Math" panose="02040503050406030204" pitchFamily="18" charset="0"/>
                          </a:rPr>
                          <m:t>)²</m:t>
                        </m:r>
                      </m:num>
                      <m:den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0DFC7C4-1394-4962-A330-4D02EB49C68A}"/>
                </a:ext>
              </a:extLst>
            </xdr:cNvPr>
            <xdr:cNvSpPr txBox="1"/>
          </xdr:nvSpPr>
          <xdr:spPr>
            <a:xfrm>
              <a:off x="5080000" y="720725"/>
              <a:ext cx="711349" cy="535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600" i="0">
                  <a:latin typeface="Cambria Math" panose="02040503050406030204" pitchFamily="18" charset="0"/>
                </a:rPr>
                <a:t>((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𝑓_0</a:t>
              </a:r>
              <a:r>
                <a:rPr lang="en-US" altLang="zh-CN" sz="1600" i="0">
                  <a:latin typeface="Cambria Math" panose="02040503050406030204" pitchFamily="18" charset="0"/>
                </a:rPr>
                <a:t>-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𝑓_𝑒</a:t>
              </a:r>
              <a:r>
                <a:rPr lang="en-US" altLang="zh-CN" sz="1600" i="0">
                  <a:latin typeface="Cambria Math" panose="02040503050406030204" pitchFamily="18" charset="0"/>
                </a:rPr>
                <a:t>)²)/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𝑓_𝑒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215900</xdr:colOff>
      <xdr:row>8</xdr:row>
      <xdr:rowOff>85725</xdr:rowOff>
    </xdr:from>
    <xdr:ext cx="1877502" cy="6918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AE730F8C-379E-4ED9-9DDE-92D294365DA9}"/>
                </a:ext>
              </a:extLst>
            </xdr:cNvPr>
            <xdr:cNvSpPr txBox="1"/>
          </xdr:nvSpPr>
          <xdr:spPr>
            <a:xfrm>
              <a:off x="4603750" y="1908175"/>
              <a:ext cx="1877502" cy="69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800" i="1">
                            <a:latin typeface="Cambria Math" panose="02040503050406030204" pitchFamily="18" charset="0"/>
                            <a:sym typeface="Symbol" panose="05050102010706020507" pitchFamily="18" charset="2"/>
                          </a:rPr>
                          <m:t></m:t>
                        </m:r>
                      </m:e>
                      <m:sup>
                        <m:r>
                          <a:rPr lang="en-US" altLang="zh-CN" sz="18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altLang="zh-CN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)²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AE730F8C-379E-4ED9-9DDE-92D294365DA9}"/>
                </a:ext>
              </a:extLst>
            </xdr:cNvPr>
            <xdr:cNvSpPr txBox="1"/>
          </xdr:nvSpPr>
          <xdr:spPr>
            <a:xfrm>
              <a:off x="4603750" y="1908175"/>
              <a:ext cx="1877502" cy="69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800" i="0">
                  <a:latin typeface="Cambria Math" panose="02040503050406030204" pitchFamily="18" charset="0"/>
                  <a:sym typeface="Symbol" panose="05050102010706020507" pitchFamily="18" charset="2"/>
                </a:rPr>
                <a:t>^</a:t>
              </a:r>
              <a:r>
                <a:rPr lang="en-US" altLang="zh-CN" sz="1800" i="0">
                  <a:latin typeface="Cambria Math" panose="02040503050406030204" pitchFamily="18" charset="0"/>
                </a:rPr>
                <a:t>2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=∑▒((𝑓_0−𝑓_𝑒)²)/𝑓_𝑒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1339850</xdr:colOff>
      <xdr:row>8</xdr:row>
      <xdr:rowOff>47625</xdr:rowOff>
    </xdr:from>
    <xdr:ext cx="254685" cy="220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EB8A09F4-3A50-4ECF-A44A-B2670E978C5A}"/>
                </a:ext>
              </a:extLst>
            </xdr:cNvPr>
            <xdr:cNvSpPr txBox="1"/>
          </xdr:nvSpPr>
          <xdr:spPr>
            <a:xfrm>
              <a:off x="1339850" y="2200275"/>
              <a:ext cx="254685" cy="220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altLang="zh-CN" sz="14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zh-CN" sz="1400" b="1" i="1">
                          <a:latin typeface="Cambria Math" panose="02040503050406030204" pitchFamily="18" charset="0"/>
                          <a:sym typeface="Symbol" panose="05050102010706020507" pitchFamily="18" charset="2"/>
                        </a:rPr>
                        <m:t></m:t>
                      </m:r>
                    </m:e>
                    <m:sup>
                      <m:r>
                        <a:rPr lang="en-US" altLang="zh-CN" sz="14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altLang="zh-CN" sz="1100" b="1"/>
                <a:t>=</a:t>
              </a:r>
              <a:endParaRPr lang="zh-CN" altLang="en-US" sz="1100" b="1"/>
            </a:p>
          </xdr:txBody>
        </xdr:sp>
      </mc:Choice>
      <mc:Fallback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EB8A09F4-3A50-4ECF-A44A-B2670E978C5A}"/>
                </a:ext>
              </a:extLst>
            </xdr:cNvPr>
            <xdr:cNvSpPr txBox="1"/>
          </xdr:nvSpPr>
          <xdr:spPr>
            <a:xfrm>
              <a:off x="1339850" y="2200275"/>
              <a:ext cx="254685" cy="220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1" i="0">
                  <a:latin typeface="Cambria Math" panose="02040503050406030204" pitchFamily="18" charset="0"/>
                  <a:sym typeface="Symbol" panose="05050102010706020507" pitchFamily="18" charset="2"/>
                </a:rPr>
                <a:t>^</a:t>
              </a:r>
              <a:r>
                <a:rPr lang="en-US" altLang="zh-CN" sz="1400" b="1" i="0">
                  <a:latin typeface="Cambria Math" panose="02040503050406030204" pitchFamily="18" charset="0"/>
                </a:rPr>
                <a:t>𝟐</a:t>
              </a:r>
              <a:r>
                <a:rPr lang="en-US" altLang="zh-CN" sz="1100" b="1"/>
                <a:t>=</a:t>
              </a:r>
              <a:endParaRPr lang="zh-CN" altLang="en-US" sz="1100" b="1"/>
            </a:p>
          </xdr:txBody>
        </xdr:sp>
      </mc:Fallback>
    </mc:AlternateContent>
    <xdr:clientData/>
  </xdr:oneCellAnchor>
  <xdr:oneCellAnchor>
    <xdr:from>
      <xdr:col>0</xdr:col>
      <xdr:colOff>1301750</xdr:colOff>
      <xdr:row>10</xdr:row>
      <xdr:rowOff>85725</xdr:rowOff>
    </xdr:from>
    <xdr:ext cx="414729" cy="2147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71AEDAE-BE9B-42FE-A61C-75A373A425D8}"/>
                </a:ext>
              </a:extLst>
            </xdr:cNvPr>
            <xdr:cNvSpPr txBox="1"/>
          </xdr:nvSpPr>
          <xdr:spPr>
            <a:xfrm>
              <a:off x="1301750" y="2854325"/>
              <a:ext cx="414729" cy="214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zh-CN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  <a:sym typeface="Symbol" panose="05050102010706020507" pitchFamily="18" charset="2"/>
                          </a:rPr>
                          <m:t>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α</m:t>
                        </m:r>
                      </m:sub>
                      <m:sup>
                        <m:r>
                          <a:rPr lang="en-US" altLang="zh-CN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zh-CN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zh-CN" altLang="en-US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71AEDAE-BE9B-42FE-A61C-75A373A425D8}"/>
                </a:ext>
              </a:extLst>
            </xdr:cNvPr>
            <xdr:cNvSpPr txBox="1"/>
          </xdr:nvSpPr>
          <xdr:spPr>
            <a:xfrm>
              <a:off x="1301750" y="2854325"/>
              <a:ext cx="414729" cy="214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_</a:t>
              </a:r>
              <a:r>
                <a:rPr lang="en-US" altLang="zh-CN" sz="14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α^2=</a:t>
              </a:r>
              <a:endParaRPr lang="zh-CN" altLang="en-US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12" sqref="D12"/>
    </sheetView>
  </sheetViews>
  <sheetFormatPr defaultRowHeight="14" x14ac:dyDescent="0.3"/>
  <cols>
    <col min="1" max="1" width="23.33203125" customWidth="1"/>
    <col min="2" max="2" width="18.25" customWidth="1"/>
    <col min="3" max="3" width="19.83203125" customWidth="1"/>
    <col min="4" max="4" width="18.6640625" customWidth="1"/>
    <col min="5" max="5" width="13" customWidth="1"/>
    <col min="6" max="6" width="9.83203125" customWidth="1"/>
  </cols>
  <sheetData>
    <row r="1" spans="1:6" ht="17.5" x14ac:dyDescent="0.35">
      <c r="A1" s="18" t="s">
        <v>0</v>
      </c>
    </row>
    <row r="3" spans="1:6" ht="16" x14ac:dyDescent="0.4">
      <c r="A3" s="2" t="s">
        <v>1</v>
      </c>
      <c r="B3" s="2"/>
      <c r="D3" s="2" t="s">
        <v>2</v>
      </c>
      <c r="E3" s="2"/>
      <c r="F3" s="2"/>
    </row>
    <row r="4" spans="1:6" ht="14.5" thickBot="1" x14ac:dyDescent="0.35">
      <c r="A4" s="12"/>
      <c r="B4" s="12"/>
      <c r="C4" s="12"/>
      <c r="D4" s="12"/>
      <c r="E4" s="12"/>
    </row>
    <row r="5" spans="1:6" ht="43.5" customHeight="1" x14ac:dyDescent="0.3">
      <c r="A5" s="11" t="s">
        <v>3</v>
      </c>
      <c r="B5" s="11" t="s">
        <v>4</v>
      </c>
      <c r="C5" s="11" t="s">
        <v>5</v>
      </c>
      <c r="D5" s="11" t="s">
        <v>6</v>
      </c>
      <c r="E5" s="10"/>
    </row>
    <row r="6" spans="1:6" ht="26.5" customHeight="1" x14ac:dyDescent="0.3">
      <c r="A6" s="11">
        <v>374</v>
      </c>
      <c r="B6" s="14">
        <f>718/2208*1738</f>
        <v>565.16485507246375</v>
      </c>
      <c r="C6" s="16">
        <f>A6-B6</f>
        <v>-191.16485507246375</v>
      </c>
      <c r="D6" s="16">
        <f>C6^2</f>
        <v>36544.001814876072</v>
      </c>
      <c r="E6" s="14">
        <f>D6/B6</f>
        <v>64.660782578546062</v>
      </c>
    </row>
    <row r="7" spans="1:6" ht="27.5" customHeight="1" thickBot="1" x14ac:dyDescent="0.35">
      <c r="A7" s="13">
        <v>344</v>
      </c>
      <c r="B7" s="15">
        <f>718/2208*470</f>
        <v>152.83514492753622</v>
      </c>
      <c r="C7" s="15">
        <f>A7-B7</f>
        <v>191.16485507246378</v>
      </c>
      <c r="D7" s="15">
        <f>C7^2</f>
        <v>36544.001814876079</v>
      </c>
      <c r="E7" s="15">
        <f>D7/B7</f>
        <v>239.10731940747462</v>
      </c>
    </row>
    <row r="9" spans="1:6" ht="26.5" customHeight="1" x14ac:dyDescent="0.3">
      <c r="A9" s="5"/>
      <c r="B9" s="17">
        <f>SUM(E6:E7)</f>
        <v>303.76810198602067</v>
      </c>
    </row>
    <row r="10" spans="1:6" ht="22" customHeight="1" x14ac:dyDescent="0.3">
      <c r="A10" s="6" t="s">
        <v>9</v>
      </c>
      <c r="B10" s="4">
        <v>0.1</v>
      </c>
    </row>
    <row r="11" spans="1:6" ht="27" customHeight="1" x14ac:dyDescent="0.3">
      <c r="A11" s="3" t="s">
        <v>8</v>
      </c>
      <c r="B11" s="4">
        <f>CHIINV(B10,1)</f>
        <v>2.7055434540954142</v>
      </c>
      <c r="C11" s="9" t="s">
        <v>7</v>
      </c>
      <c r="D11" s="9"/>
      <c r="E11" s="1">
        <f>CHITEST(A6:A7,B6:B7)</f>
        <v>4.9756019689691587E-68</v>
      </c>
      <c r="F11" s="8" t="s">
        <v>11</v>
      </c>
    </row>
    <row r="12" spans="1:6" ht="28.5" customHeight="1" x14ac:dyDescent="0.3">
      <c r="A12" s="7" t="s">
        <v>10</v>
      </c>
      <c r="B12" s="4">
        <f>CHIDIST(B9,1)</f>
        <v>4.9756019689691587E-68</v>
      </c>
    </row>
  </sheetData>
  <mergeCells count="3">
    <mergeCell ref="A3:B3"/>
    <mergeCell ref="D3:F3"/>
    <mergeCell ref="C11:D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2020-06-08T13:39:04Z</dcterms:modified>
</cp:coreProperties>
</file>