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35865\Desktop\趋势模型预测\"/>
    </mc:Choice>
  </mc:AlternateContent>
  <xr:revisionPtr revIDLastSave="0" documentId="13_ncr:1_{E7C7F0FB-4ACE-46FB-BFE9-9863068057A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/>
  <c r="E6" i="1"/>
  <c r="F6" i="1" s="1"/>
  <c r="E7" i="1"/>
  <c r="F7" i="1" s="1"/>
  <c r="E8" i="1"/>
  <c r="F8" i="1" s="1"/>
  <c r="E9" i="1"/>
  <c r="F9" i="1"/>
  <c r="E10" i="1"/>
  <c r="F10" i="1"/>
  <c r="E11" i="1"/>
  <c r="F11" i="1" s="1"/>
  <c r="E12" i="1"/>
  <c r="F12" i="1" s="1"/>
  <c r="E13" i="1"/>
  <c r="F13" i="1"/>
  <c r="E14" i="1"/>
  <c r="F14" i="1"/>
  <c r="E15" i="1"/>
  <c r="F15" i="1" s="1"/>
  <c r="E16" i="1"/>
  <c r="F2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<sst xmlns="http://schemas.openxmlformats.org/spreadsheetml/2006/main" count="33" uniqueCount="32">
  <si>
    <t>年份</t>
    <phoneticPr fontId="1" type="noConversion"/>
  </si>
  <si>
    <t>时间(t)</t>
  </si>
  <si>
    <t>时间(t)</t>
    <phoneticPr fontId="1" type="noConversion"/>
  </si>
  <si>
    <t>t²</t>
  </si>
  <si>
    <t>t²</t>
    <phoneticPr fontId="1" type="noConversion"/>
  </si>
  <si>
    <t>预测值</t>
    <phoneticPr fontId="1" type="noConversion"/>
  </si>
  <si>
    <t>煤炭占能源消费总
量的比重(%)</t>
    <phoneticPr fontId="1" type="noConversion"/>
  </si>
  <si>
    <t>残差</t>
  </si>
  <si>
    <t>残差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</si>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</sst>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6505762866598"/>
          <c:y val="5.0925925925925923E-2"/>
          <c:w val="0.83903590855490895"/>
          <c:h val="0.817136555847185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煤炭占能源消费总
量的比重(%)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69.2</c:v>
                </c:pt>
                <c:pt idx="1">
                  <c:v>68.3</c:v>
                </c:pt>
                <c:pt idx="2">
                  <c:v>68</c:v>
                </c:pt>
                <c:pt idx="3">
                  <c:v>69.8</c:v>
                </c:pt>
                <c:pt idx="4">
                  <c:v>69.5</c:v>
                </c:pt>
                <c:pt idx="5">
                  <c:v>70.8</c:v>
                </c:pt>
                <c:pt idx="6">
                  <c:v>71.099999999999994</c:v>
                </c:pt>
                <c:pt idx="7">
                  <c:v>71.099999999999994</c:v>
                </c:pt>
                <c:pt idx="8">
                  <c:v>70.3</c:v>
                </c:pt>
                <c:pt idx="9">
                  <c:v>70.400000000000006</c:v>
                </c:pt>
                <c:pt idx="10">
                  <c:v>68</c:v>
                </c:pt>
                <c:pt idx="11">
                  <c:v>68.400000000000006</c:v>
                </c:pt>
                <c:pt idx="12">
                  <c:v>66.599999999999994</c:v>
                </c:pt>
                <c:pt idx="1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5-47E7-BA4A-EE7814A2989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预测值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67.809642857142862</c:v>
                </c:pt>
                <c:pt idx="1">
                  <c:v>68.699917582417584</c:v>
                </c:pt>
                <c:pt idx="2">
                  <c:v>69.417527472527468</c:v>
                </c:pt>
                <c:pt idx="3">
                  <c:v>69.962472527472542</c:v>
                </c:pt>
                <c:pt idx="4">
                  <c:v>70.33475274725275</c:v>
                </c:pt>
                <c:pt idx="5">
                  <c:v>70.534368131868149</c:v>
                </c:pt>
                <c:pt idx="6">
                  <c:v>70.561318681318681</c:v>
                </c:pt>
                <c:pt idx="7">
                  <c:v>70.41560439560439</c:v>
                </c:pt>
                <c:pt idx="8">
                  <c:v>70.09722527472529</c:v>
                </c:pt>
                <c:pt idx="9">
                  <c:v>69.606181318681323</c:v>
                </c:pt>
                <c:pt idx="10">
                  <c:v>68.942472527472546</c:v>
                </c:pt>
                <c:pt idx="11">
                  <c:v>68.106098901098903</c:v>
                </c:pt>
                <c:pt idx="12">
                  <c:v>67.097060439560437</c:v>
                </c:pt>
                <c:pt idx="13">
                  <c:v>65.915357142857147</c:v>
                </c:pt>
                <c:pt idx="14">
                  <c:v>64.560989010989019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5-47E7-BA4A-EE7814A2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29992"/>
        <c:axId val="556229008"/>
      </c:scatterChart>
      <c:valAx>
        <c:axId val="55622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29008"/>
        <c:crosses val="autoZero"/>
        <c:crossBetween val="midCat"/>
      </c:valAx>
      <c:valAx>
        <c:axId val="5562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煤炭占比（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18357487922703"/>
          <c:y val="0.63541557305336827"/>
          <c:w val="0.42608695652173911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23</xdr:row>
      <xdr:rowOff>60325</xdr:rowOff>
    </xdr:from>
    <xdr:to>
      <xdr:col>8</xdr:col>
      <xdr:colOff>50800</xdr:colOff>
      <xdr:row>38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6832D0-B247-4F26-8737-40511E6F9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J32" sqref="J32"/>
    </sheetView>
  </sheetViews>
  <sheetFormatPr defaultRowHeight="14" x14ac:dyDescent="0.3"/>
  <cols>
    <col min="4" max="4" width="16.5" customWidth="1"/>
    <col min="9" max="9" width="11.9140625" customWidth="1"/>
    <col min="13" max="13" width="14.6640625" customWidth="1"/>
  </cols>
  <sheetData>
    <row r="1" spans="1:16" ht="38" customHeight="1" x14ac:dyDescent="0.3">
      <c r="A1" s="1" t="s">
        <v>0</v>
      </c>
      <c r="B1" s="1" t="s">
        <v>2</v>
      </c>
      <c r="C1" s="1" t="s">
        <v>4</v>
      </c>
      <c r="D1" s="2" t="s">
        <v>6</v>
      </c>
      <c r="E1" s="3" t="s">
        <v>5</v>
      </c>
      <c r="F1" s="3" t="s">
        <v>8</v>
      </c>
      <c r="H1" t="s">
        <v>9</v>
      </c>
    </row>
    <row r="2" spans="1:16" ht="14.5" thickBot="1" x14ac:dyDescent="0.35">
      <c r="A2">
        <v>2000</v>
      </c>
      <c r="B2">
        <v>1</v>
      </c>
      <c r="C2">
        <f>B2^2</f>
        <v>1</v>
      </c>
      <c r="D2">
        <v>69.2</v>
      </c>
      <c r="E2">
        <f>I$17+I$18*B2+I$19*C2</f>
        <v>67.809642857142862</v>
      </c>
      <c r="F2" s="8">
        <f>D2-E2</f>
        <v>1.3903571428571411</v>
      </c>
    </row>
    <row r="3" spans="1:16" x14ac:dyDescent="0.3">
      <c r="A3">
        <v>2001</v>
      </c>
      <c r="B3">
        <v>2</v>
      </c>
      <c r="C3">
        <f t="shared" ref="C3:C16" si="0">B3^2</f>
        <v>4</v>
      </c>
      <c r="D3">
        <v>68.3</v>
      </c>
      <c r="E3">
        <f t="shared" ref="E3:E16" si="1">I$17+I$18*B3+I$19*C3</f>
        <v>68.699917582417584</v>
      </c>
      <c r="F3" s="8">
        <f t="shared" ref="F3:F16" si="2">D3-E3</f>
        <v>-0.39991758241758646</v>
      </c>
      <c r="H3" s="7" t="s">
        <v>10</v>
      </c>
      <c r="I3" s="7"/>
    </row>
    <row r="4" spans="1:16" x14ac:dyDescent="0.3">
      <c r="A4">
        <v>2002</v>
      </c>
      <c r="B4">
        <v>3</v>
      </c>
      <c r="C4">
        <f t="shared" si="0"/>
        <v>9</v>
      </c>
      <c r="D4">
        <v>68</v>
      </c>
      <c r="E4">
        <f t="shared" si="1"/>
        <v>69.417527472527468</v>
      </c>
      <c r="F4" s="8">
        <f t="shared" si="2"/>
        <v>-1.4175274725274676</v>
      </c>
      <c r="H4" s="4" t="s">
        <v>11</v>
      </c>
      <c r="I4" s="4">
        <v>0.88225813531805464</v>
      </c>
    </row>
    <row r="5" spans="1:16" x14ac:dyDescent="0.3">
      <c r="A5">
        <v>2003</v>
      </c>
      <c r="B5">
        <v>4</v>
      </c>
      <c r="C5">
        <f t="shared" si="0"/>
        <v>16</v>
      </c>
      <c r="D5">
        <v>69.8</v>
      </c>
      <c r="E5">
        <f t="shared" si="1"/>
        <v>69.962472527472542</v>
      </c>
      <c r="F5" s="8">
        <f t="shared" si="2"/>
        <v>-0.16247252747254493</v>
      </c>
      <c r="H5" s="4" t="s">
        <v>12</v>
      </c>
      <c r="I5" s="4">
        <v>0.7783794173348908</v>
      </c>
    </row>
    <row r="6" spans="1:16" x14ac:dyDescent="0.3">
      <c r="A6">
        <v>2004</v>
      </c>
      <c r="B6">
        <v>5</v>
      </c>
      <c r="C6">
        <f t="shared" si="0"/>
        <v>25</v>
      </c>
      <c r="D6">
        <v>69.5</v>
      </c>
      <c r="E6">
        <f t="shared" si="1"/>
        <v>70.33475274725275</v>
      </c>
      <c r="F6" s="8">
        <f t="shared" si="2"/>
        <v>-0.83475274725275028</v>
      </c>
      <c r="H6" s="4" t="s">
        <v>13</v>
      </c>
      <c r="I6" s="4">
        <v>0.73808476594123462</v>
      </c>
    </row>
    <row r="7" spans="1:16" x14ac:dyDescent="0.3">
      <c r="A7">
        <v>2005</v>
      </c>
      <c r="B7">
        <v>6</v>
      </c>
      <c r="C7">
        <f t="shared" si="0"/>
        <v>36</v>
      </c>
      <c r="D7">
        <v>70.8</v>
      </c>
      <c r="E7">
        <f t="shared" si="1"/>
        <v>70.534368131868149</v>
      </c>
      <c r="F7" s="8">
        <f t="shared" si="2"/>
        <v>0.26563186813184814</v>
      </c>
      <c r="H7" s="4" t="s">
        <v>14</v>
      </c>
      <c r="I7" s="4">
        <v>0.82873876587133499</v>
      </c>
    </row>
    <row r="8" spans="1:16" ht="14.5" thickBot="1" x14ac:dyDescent="0.35">
      <c r="A8">
        <v>2006</v>
      </c>
      <c r="B8">
        <v>7</v>
      </c>
      <c r="C8">
        <f t="shared" si="0"/>
        <v>49</v>
      </c>
      <c r="D8">
        <v>71.099999999999994</v>
      </c>
      <c r="E8">
        <f t="shared" si="1"/>
        <v>70.561318681318681</v>
      </c>
      <c r="F8" s="8">
        <f t="shared" si="2"/>
        <v>0.53868131868131286</v>
      </c>
      <c r="H8" s="5" t="s">
        <v>15</v>
      </c>
      <c r="I8" s="5">
        <v>14</v>
      </c>
    </row>
    <row r="9" spans="1:16" x14ac:dyDescent="0.3">
      <c r="A9">
        <v>2007</v>
      </c>
      <c r="B9">
        <v>8</v>
      </c>
      <c r="C9">
        <f t="shared" si="0"/>
        <v>64</v>
      </c>
      <c r="D9">
        <v>71.099999999999994</v>
      </c>
      <c r="E9">
        <f t="shared" si="1"/>
        <v>70.41560439560439</v>
      </c>
      <c r="F9" s="8">
        <f t="shared" si="2"/>
        <v>0.6843956043956041</v>
      </c>
    </row>
    <row r="10" spans="1:16" ht="14.5" thickBot="1" x14ac:dyDescent="0.35">
      <c r="A10">
        <v>2008</v>
      </c>
      <c r="B10">
        <v>9</v>
      </c>
      <c r="C10">
        <f t="shared" si="0"/>
        <v>81</v>
      </c>
      <c r="D10">
        <v>70.3</v>
      </c>
      <c r="E10">
        <f t="shared" si="1"/>
        <v>70.09722527472529</v>
      </c>
      <c r="F10" s="8">
        <f t="shared" si="2"/>
        <v>0.20277472527470763</v>
      </c>
      <c r="H10" t="s">
        <v>16</v>
      </c>
    </row>
    <row r="11" spans="1:16" x14ac:dyDescent="0.3">
      <c r="A11">
        <v>2009</v>
      </c>
      <c r="B11">
        <v>10</v>
      </c>
      <c r="C11">
        <f t="shared" si="0"/>
        <v>100</v>
      </c>
      <c r="D11">
        <v>70.400000000000006</v>
      </c>
      <c r="E11">
        <f t="shared" si="1"/>
        <v>69.606181318681323</v>
      </c>
      <c r="F11" s="8">
        <f t="shared" si="2"/>
        <v>0.79381868131868316</v>
      </c>
      <c r="H11" s="6"/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</row>
    <row r="12" spans="1:16" x14ac:dyDescent="0.3">
      <c r="A12">
        <v>2010</v>
      </c>
      <c r="B12">
        <v>11</v>
      </c>
      <c r="C12">
        <f t="shared" si="0"/>
        <v>121</v>
      </c>
      <c r="D12">
        <v>68</v>
      </c>
      <c r="E12">
        <f t="shared" si="1"/>
        <v>68.942472527472546</v>
      </c>
      <c r="F12" s="8">
        <f t="shared" si="2"/>
        <v>-0.94247252747254606</v>
      </c>
      <c r="H12" s="4" t="s">
        <v>17</v>
      </c>
      <c r="I12" s="4">
        <v>2</v>
      </c>
      <c r="J12" s="4">
        <v>26.534398351648317</v>
      </c>
      <c r="K12" s="4">
        <v>13.267199175824159</v>
      </c>
      <c r="L12" s="4">
        <v>19.317189513083491</v>
      </c>
      <c r="M12" s="4">
        <v>2.5168394226509868E-4</v>
      </c>
    </row>
    <row r="13" spans="1:16" x14ac:dyDescent="0.3">
      <c r="A13">
        <v>2011</v>
      </c>
      <c r="B13">
        <v>12</v>
      </c>
      <c r="C13">
        <f t="shared" si="0"/>
        <v>144</v>
      </c>
      <c r="D13">
        <v>68.400000000000006</v>
      </c>
      <c r="E13">
        <f t="shared" si="1"/>
        <v>68.106098901098903</v>
      </c>
      <c r="F13" s="8">
        <f t="shared" si="2"/>
        <v>0.29390109890110239</v>
      </c>
      <c r="H13" s="4" t="s">
        <v>7</v>
      </c>
      <c r="I13" s="4">
        <v>11</v>
      </c>
      <c r="J13" s="4">
        <v>7.5548873626373769</v>
      </c>
      <c r="K13" s="4">
        <v>0.68680794205794338</v>
      </c>
      <c r="L13" s="4"/>
      <c r="M13" s="4"/>
    </row>
    <row r="14" spans="1:16" ht="14.5" thickBot="1" x14ac:dyDescent="0.35">
      <c r="A14">
        <v>2012</v>
      </c>
      <c r="B14">
        <v>13</v>
      </c>
      <c r="C14">
        <f t="shared" si="0"/>
        <v>169</v>
      </c>
      <c r="D14">
        <v>66.599999999999994</v>
      </c>
      <c r="E14">
        <f t="shared" si="1"/>
        <v>67.097060439560437</v>
      </c>
      <c r="F14" s="8">
        <f t="shared" si="2"/>
        <v>-0.49706043956044255</v>
      </c>
      <c r="H14" s="5" t="s">
        <v>18</v>
      </c>
      <c r="I14" s="5">
        <v>13</v>
      </c>
      <c r="J14" s="5">
        <v>34.089285714285694</v>
      </c>
      <c r="K14" s="5"/>
      <c r="L14" s="5"/>
      <c r="M14" s="5"/>
    </row>
    <row r="15" spans="1:16" ht="14.5" thickBot="1" x14ac:dyDescent="0.35">
      <c r="A15">
        <v>2013</v>
      </c>
      <c r="B15">
        <v>14</v>
      </c>
      <c r="C15">
        <f t="shared" si="0"/>
        <v>196</v>
      </c>
      <c r="D15">
        <v>66</v>
      </c>
      <c r="E15">
        <f t="shared" si="1"/>
        <v>65.915357142857147</v>
      </c>
      <c r="F15" s="8">
        <f t="shared" si="2"/>
        <v>8.4642857142853245E-2</v>
      </c>
    </row>
    <row r="16" spans="1:16" x14ac:dyDescent="0.3">
      <c r="A16">
        <v>2014</v>
      </c>
      <c r="B16">
        <v>15</v>
      </c>
      <c r="C16">
        <f t="shared" si="0"/>
        <v>225</v>
      </c>
      <c r="E16">
        <f t="shared" si="1"/>
        <v>64.560989010989019</v>
      </c>
      <c r="F16" s="8"/>
      <c r="H16" s="6"/>
      <c r="I16" s="6" t="s">
        <v>25</v>
      </c>
      <c r="J16" s="6" t="s">
        <v>14</v>
      </c>
      <c r="K16" s="6" t="s">
        <v>26</v>
      </c>
      <c r="L16" s="6" t="s">
        <v>27</v>
      </c>
      <c r="M16" s="6" t="s">
        <v>28</v>
      </c>
      <c r="N16" s="6" t="s">
        <v>29</v>
      </c>
      <c r="O16" s="6" t="s">
        <v>30</v>
      </c>
      <c r="P16" s="6" t="s">
        <v>31</v>
      </c>
    </row>
    <row r="17" spans="8:16" x14ac:dyDescent="0.3">
      <c r="H17" s="4" t="s">
        <v>19</v>
      </c>
      <c r="I17" s="4">
        <v>66.746703296703302</v>
      </c>
      <c r="J17" s="4">
        <v>0.77216569581053496</v>
      </c>
      <c r="K17" s="4">
        <v>86.440907254549714</v>
      </c>
      <c r="L17" s="4">
        <v>6.1928502030769203E-17</v>
      </c>
      <c r="M17" s="4">
        <v>65.047178059092474</v>
      </c>
      <c r="N17" s="4">
        <v>68.44622853431413</v>
      </c>
      <c r="O17" s="4">
        <v>65.047178059092474</v>
      </c>
      <c r="P17" s="4">
        <v>68.44622853431413</v>
      </c>
    </row>
    <row r="18" spans="8:16" x14ac:dyDescent="0.3">
      <c r="H18" s="4" t="s">
        <v>1</v>
      </c>
      <c r="I18" s="4">
        <v>1.1492719780219776</v>
      </c>
      <c r="J18" s="4">
        <v>0.23682518984064171</v>
      </c>
      <c r="K18" s="4">
        <v>4.85282827724245</v>
      </c>
      <c r="L18" s="4">
        <v>5.0845874004046244E-4</v>
      </c>
      <c r="M18" s="4">
        <v>0.62802324964684009</v>
      </c>
      <c r="N18" s="4">
        <v>1.670520706397115</v>
      </c>
      <c r="O18" s="4">
        <v>0.62802324964684009</v>
      </c>
      <c r="P18" s="4">
        <v>1.670520706397115</v>
      </c>
    </row>
    <row r="19" spans="8:16" ht="14.5" thickBot="1" x14ac:dyDescent="0.35">
      <c r="H19" s="5" t="s">
        <v>3</v>
      </c>
      <c r="I19" s="5">
        <v>-8.6332417582417526E-2</v>
      </c>
      <c r="J19" s="5">
        <v>1.5357551097317285E-2</v>
      </c>
      <c r="K19" s="5">
        <v>-5.6214963593706289</v>
      </c>
      <c r="L19" s="5">
        <v>1.5525757207485391E-4</v>
      </c>
      <c r="M19" s="5">
        <v>-0.12013415964296192</v>
      </c>
      <c r="N19" s="5">
        <v>-5.2530675521873127E-2</v>
      </c>
      <c r="O19" s="5">
        <v>-0.12013415964296192</v>
      </c>
      <c r="P19" s="5">
        <v>-5.2530675521873127E-2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2020-06-02T14:24:53Z</dcterms:modified>
</cp:coreProperties>
</file>