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趋势模型预测\"/>
    </mc:Choice>
  </mc:AlternateContent>
  <xr:revisionPtr revIDLastSave="0" documentId="13_ncr:1_{4EF8E456-5D74-472F-9ED3-3C6EAE539A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/>
  <c r="E6" i="1"/>
  <c r="F6" i="1" s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2" i="1"/>
  <c r="E2" i="1"/>
  <c r="B19" i="1"/>
  <c r="B1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<sst xmlns="http://schemas.openxmlformats.org/spreadsheetml/2006/main" count="32" uniqueCount="31">
  <si>
    <t>年份</t>
    <phoneticPr fontId="1" type="noConversion"/>
  </si>
  <si>
    <t>时间(t)</t>
  </si>
  <si>
    <t>时间(t)</t>
    <phoneticPr fontId="1" type="noConversion"/>
  </si>
  <si>
    <t>人均GDP</t>
    <phoneticPr fontId="1" type="noConversion"/>
  </si>
  <si>
    <t>InY</t>
    <phoneticPr fontId="1" type="noConversion"/>
  </si>
  <si>
    <t>预测值</t>
    <phoneticPr fontId="1" type="noConversion"/>
  </si>
  <si>
    <t>残差</t>
  </si>
  <si>
    <t>残差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</si>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</sst>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981627296587"/>
          <c:y val="5.0925925925925923E-2"/>
          <c:w val="0.77689129483814523"/>
          <c:h val="0.75637321376494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人均GDP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  <c:pt idx="5">
                  <c:v>14185.4</c:v>
                </c:pt>
                <c:pt idx="6">
                  <c:v>16499.7</c:v>
                </c:pt>
                <c:pt idx="7">
                  <c:v>20169.5</c:v>
                </c:pt>
                <c:pt idx="8">
                  <c:v>23707.7</c:v>
                </c:pt>
                <c:pt idx="9">
                  <c:v>25607.5</c:v>
                </c:pt>
                <c:pt idx="10">
                  <c:v>30015</c:v>
                </c:pt>
                <c:pt idx="11">
                  <c:v>35197.800000000003</c:v>
                </c:pt>
                <c:pt idx="12">
                  <c:v>38459.5</c:v>
                </c:pt>
                <c:pt idx="13">
                  <c:v>41907.599999999999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6-4578-A697-CDCC4AC61AA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预测值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7377.3651899324996</c:v>
                </c:pt>
                <c:pt idx="1">
                  <c:v>8469.4513117701372</c:v>
                </c:pt>
                <c:pt idx="2">
                  <c:v>9723.2011261057305</c:v>
                </c:pt>
                <c:pt idx="3">
                  <c:v>11162.546032624221</c:v>
                </c:pt>
                <c:pt idx="4">
                  <c:v>12814.960043962357</c:v>
                </c:pt>
                <c:pt idx="5">
                  <c:v>14711.984205788236</c:v>
                </c:pt>
                <c:pt idx="6">
                  <c:v>16889.828647833929</c:v>
                </c:pt>
                <c:pt idx="7">
                  <c:v>19390.063757746379</c:v>
                </c:pt>
                <c:pt idx="8">
                  <c:v>22260.413670785663</c:v>
                </c:pt>
                <c:pt idx="9">
                  <c:v>25555.667221389987</c:v>
                </c:pt>
                <c:pt idx="10">
                  <c:v>29338.723744722596</c:v>
                </c:pt>
                <c:pt idx="11">
                  <c:v>33681.793690312894</c:v>
                </c:pt>
                <c:pt idx="12">
                  <c:v>38667.776964935874</c:v>
                </c:pt>
                <c:pt idx="13">
                  <c:v>44391.845314344224</c:v>
                </c:pt>
                <c:pt idx="14">
                  <c:v>50963.258948132629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6-4578-A697-CDCC4AC6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3592"/>
        <c:axId val="445514952"/>
      </c:scatterChart>
      <c:valAx>
        <c:axId val="5583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14952"/>
        <c:crosses val="autoZero"/>
        <c:crossBetween val="midCat"/>
      </c:valAx>
      <c:valAx>
        <c:axId val="4455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人均</a:t>
                </a:r>
                <a:r>
                  <a:rPr lang="en-US" altLang="zh-CN"/>
                  <a:t>GDP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5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11373578302713"/>
          <c:y val="0.13483741615631376"/>
          <c:w val="0.3628834208223972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17</xdr:row>
      <xdr:rowOff>47625</xdr:rowOff>
    </xdr:from>
    <xdr:ext cx="590550" cy="235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9915D15-2AFE-44C2-9AAD-1C2B2D1EF258}"/>
                </a:ext>
              </a:extLst>
            </xdr:cNvPr>
            <xdr:cNvSpPr txBox="1"/>
          </xdr:nvSpPr>
          <xdr:spPr>
            <a:xfrm>
              <a:off x="69850" y="3101975"/>
              <a:ext cx="590550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acc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9915D15-2AFE-44C2-9AAD-1C2B2D1EF258}"/>
                </a:ext>
              </a:extLst>
            </xdr:cNvPr>
            <xdr:cNvSpPr txBox="1"/>
          </xdr:nvSpPr>
          <xdr:spPr>
            <a:xfrm>
              <a:off x="69850" y="3101975"/>
              <a:ext cx="590550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𝑏_0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 ) ̂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69850</xdr:colOff>
      <xdr:row>18</xdr:row>
      <xdr:rowOff>69850</xdr:rowOff>
    </xdr:from>
    <xdr:ext cx="590550" cy="2015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DC54954-A90D-4336-9831-045F87AA8244}"/>
                </a:ext>
              </a:extLst>
            </xdr:cNvPr>
            <xdr:cNvSpPr txBox="1"/>
          </xdr:nvSpPr>
          <xdr:spPr>
            <a:xfrm>
              <a:off x="69850" y="3429000"/>
              <a:ext cx="590550" cy="201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zh-CN" alt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CN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DC54954-A90D-4336-9831-045F87AA8244}"/>
                </a:ext>
              </a:extLst>
            </xdr:cNvPr>
            <xdr:cNvSpPr txBox="1"/>
          </xdr:nvSpPr>
          <xdr:spPr>
            <a:xfrm>
              <a:off x="69850" y="3429000"/>
              <a:ext cx="590550" cy="201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𝑏_1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 ) ̂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450850</xdr:colOff>
      <xdr:row>20</xdr:row>
      <xdr:rowOff>41275</xdr:rowOff>
    </xdr:from>
    <xdr:to>
      <xdr:col>6</xdr:col>
      <xdr:colOff>558800</xdr:colOff>
      <xdr:row>35</xdr:row>
      <xdr:rowOff>117475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F15FB2-477F-4B4C-91FB-0E982CD0E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B22" sqref="B22"/>
    </sheetView>
  </sheetViews>
  <sheetFormatPr defaultRowHeight="14" x14ac:dyDescent="0.3"/>
  <cols>
    <col min="5" max="5" width="9.6640625" customWidth="1"/>
    <col min="6" max="6" width="14.25" customWidth="1"/>
  </cols>
  <sheetData>
    <row r="1" spans="1:16" x14ac:dyDescent="0.3">
      <c r="A1" s="1" t="s">
        <v>0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7</v>
      </c>
      <c r="H1" t="s">
        <v>8</v>
      </c>
    </row>
    <row r="2" spans="1:16" ht="14.5" thickBot="1" x14ac:dyDescent="0.35">
      <c r="A2">
        <v>2000</v>
      </c>
      <c r="B2">
        <v>1</v>
      </c>
      <c r="C2">
        <v>7857.7</v>
      </c>
      <c r="D2">
        <f>LN(C2)</f>
        <v>8.9692492217362734</v>
      </c>
      <c r="E2">
        <f>B$18*B$19^B2</f>
        <v>7377.3651899324996</v>
      </c>
      <c r="F2" s="7">
        <f>C2-E2</f>
        <v>480.33481006750026</v>
      </c>
    </row>
    <row r="3" spans="1:16" x14ac:dyDescent="0.3">
      <c r="A3">
        <v>2001</v>
      </c>
      <c r="B3">
        <v>2</v>
      </c>
      <c r="C3">
        <v>8621.7000000000007</v>
      </c>
      <c r="D3">
        <f t="shared" ref="D3:D15" si="0">LN(C3)</f>
        <v>9.062037559990527</v>
      </c>
      <c r="E3">
        <f t="shared" ref="E3:E16" si="1">B$18*B$19^B3</f>
        <v>8469.4513117701372</v>
      </c>
      <c r="F3" s="7">
        <f t="shared" ref="F3:F16" si="2">C3-E3</f>
        <v>152.24868822986355</v>
      </c>
      <c r="H3" s="6" t="s">
        <v>9</v>
      </c>
      <c r="I3" s="6"/>
    </row>
    <row r="4" spans="1:16" x14ac:dyDescent="0.3">
      <c r="A4">
        <v>2002</v>
      </c>
      <c r="B4">
        <v>3</v>
      </c>
      <c r="C4">
        <v>9398.1</v>
      </c>
      <c r="D4">
        <f t="shared" si="0"/>
        <v>9.1482628201679717</v>
      </c>
      <c r="E4">
        <f t="shared" si="1"/>
        <v>9723.2011261057305</v>
      </c>
      <c r="F4" s="7">
        <f t="shared" si="2"/>
        <v>-325.10112610573015</v>
      </c>
      <c r="H4" s="3" t="s">
        <v>10</v>
      </c>
      <c r="I4" s="3">
        <v>0.99731450863378956</v>
      </c>
    </row>
    <row r="5" spans="1:16" x14ac:dyDescent="0.3">
      <c r="A5">
        <v>2003</v>
      </c>
      <c r="B5">
        <v>4</v>
      </c>
      <c r="C5">
        <v>10542</v>
      </c>
      <c r="D5">
        <f t="shared" si="0"/>
        <v>9.2631225574151514</v>
      </c>
      <c r="E5">
        <f t="shared" si="1"/>
        <v>11162.546032624221</v>
      </c>
      <c r="F5" s="7">
        <f t="shared" si="2"/>
        <v>-620.54603262422097</v>
      </c>
      <c r="H5" s="3" t="s">
        <v>11</v>
      </c>
      <c r="I5" s="3">
        <v>0.99463622913145722</v>
      </c>
    </row>
    <row r="6" spans="1:16" x14ac:dyDescent="0.3">
      <c r="A6">
        <v>2004</v>
      </c>
      <c r="B6">
        <v>5</v>
      </c>
      <c r="C6">
        <v>12335.6</v>
      </c>
      <c r="D6">
        <f t="shared" si="0"/>
        <v>9.4202446698558653</v>
      </c>
      <c r="E6">
        <f t="shared" si="1"/>
        <v>12814.960043962357</v>
      </c>
      <c r="F6" s="7">
        <f t="shared" si="2"/>
        <v>-479.36004396235694</v>
      </c>
      <c r="H6" s="3" t="s">
        <v>12</v>
      </c>
      <c r="I6" s="3">
        <v>0.99418924822574528</v>
      </c>
    </row>
    <row r="7" spans="1:16" x14ac:dyDescent="0.3">
      <c r="A7">
        <v>2005</v>
      </c>
      <c r="B7">
        <v>6</v>
      </c>
      <c r="C7">
        <v>14185.4</v>
      </c>
      <c r="D7">
        <f t="shared" si="0"/>
        <v>9.5599685456469246</v>
      </c>
      <c r="E7">
        <f t="shared" si="1"/>
        <v>14711.984205788236</v>
      </c>
      <c r="F7" s="7">
        <f t="shared" si="2"/>
        <v>-526.58420578823643</v>
      </c>
      <c r="H7" s="3" t="s">
        <v>13</v>
      </c>
      <c r="I7" s="3">
        <v>4.4140459990890654E-2</v>
      </c>
    </row>
    <row r="8" spans="1:16" ht="14.5" thickBot="1" x14ac:dyDescent="0.35">
      <c r="A8">
        <v>2006</v>
      </c>
      <c r="B8">
        <v>7</v>
      </c>
      <c r="C8">
        <v>16499.7</v>
      </c>
      <c r="D8">
        <f t="shared" si="0"/>
        <v>9.7110974779051986</v>
      </c>
      <c r="E8">
        <f t="shared" si="1"/>
        <v>16889.828647833929</v>
      </c>
      <c r="F8" s="7">
        <f t="shared" si="2"/>
        <v>-390.12864783392797</v>
      </c>
      <c r="H8" s="4" t="s">
        <v>14</v>
      </c>
      <c r="I8" s="4">
        <v>14</v>
      </c>
    </row>
    <row r="9" spans="1:16" x14ac:dyDescent="0.3">
      <c r="A9">
        <v>2007</v>
      </c>
      <c r="B9">
        <v>8</v>
      </c>
      <c r="C9">
        <v>20169.5</v>
      </c>
      <c r="D9">
        <f t="shared" si="0"/>
        <v>9.9119268413499722</v>
      </c>
      <c r="E9">
        <f t="shared" si="1"/>
        <v>19390.063757746379</v>
      </c>
      <c r="F9" s="7">
        <f t="shared" si="2"/>
        <v>779.43624225362146</v>
      </c>
    </row>
    <row r="10" spans="1:16" ht="14.5" thickBot="1" x14ac:dyDescent="0.35">
      <c r="A10">
        <v>2008</v>
      </c>
      <c r="B10">
        <v>9</v>
      </c>
      <c r="C10">
        <v>23707.7</v>
      </c>
      <c r="D10">
        <f t="shared" si="0"/>
        <v>10.073555168871197</v>
      </c>
      <c r="E10">
        <f t="shared" si="1"/>
        <v>22260.413670785663</v>
      </c>
      <c r="F10" s="7">
        <f t="shared" si="2"/>
        <v>1447.2863292143375</v>
      </c>
      <c r="H10" t="s">
        <v>15</v>
      </c>
    </row>
    <row r="11" spans="1:16" x14ac:dyDescent="0.3">
      <c r="A11">
        <v>2009</v>
      </c>
      <c r="B11">
        <v>10</v>
      </c>
      <c r="C11">
        <v>25607.5</v>
      </c>
      <c r="D11">
        <f t="shared" si="0"/>
        <v>10.150640556310689</v>
      </c>
      <c r="E11">
        <f t="shared" si="1"/>
        <v>25555.667221389987</v>
      </c>
      <c r="F11" s="7">
        <f t="shared" si="2"/>
        <v>51.83277861001261</v>
      </c>
      <c r="H11" s="5"/>
      <c r="I11" s="5" t="s">
        <v>19</v>
      </c>
      <c r="J11" s="5" t="s">
        <v>20</v>
      </c>
      <c r="K11" s="5" t="s">
        <v>21</v>
      </c>
      <c r="L11" s="5" t="s">
        <v>22</v>
      </c>
      <c r="M11" s="5" t="s">
        <v>23</v>
      </c>
    </row>
    <row r="12" spans="1:16" x14ac:dyDescent="0.3">
      <c r="A12">
        <v>2010</v>
      </c>
      <c r="B12">
        <v>11</v>
      </c>
      <c r="C12">
        <v>30015</v>
      </c>
      <c r="D12">
        <f t="shared" si="0"/>
        <v>10.309452535685944</v>
      </c>
      <c r="E12">
        <f t="shared" si="1"/>
        <v>29338.723744722596</v>
      </c>
      <c r="F12" s="7">
        <f t="shared" si="2"/>
        <v>676.27625527740383</v>
      </c>
      <c r="H12" s="3" t="s">
        <v>16</v>
      </c>
      <c r="I12" s="3">
        <v>1</v>
      </c>
      <c r="J12" s="3">
        <v>4.335598050031467</v>
      </c>
      <c r="K12" s="3">
        <v>4.335598050031467</v>
      </c>
      <c r="L12" s="3">
        <v>2225.2320321095726</v>
      </c>
      <c r="M12" s="3">
        <v>5.3843593805567117E-15</v>
      </c>
    </row>
    <row r="13" spans="1:16" x14ac:dyDescent="0.3">
      <c r="A13">
        <v>2011</v>
      </c>
      <c r="B13">
        <v>12</v>
      </c>
      <c r="C13">
        <v>35197.800000000003</v>
      </c>
      <c r="D13">
        <f t="shared" si="0"/>
        <v>10.468738859632982</v>
      </c>
      <c r="E13">
        <f t="shared" si="1"/>
        <v>33681.793690312894</v>
      </c>
      <c r="F13" s="7">
        <f t="shared" si="2"/>
        <v>1516.006309687109</v>
      </c>
      <c r="H13" s="3" t="s">
        <v>6</v>
      </c>
      <c r="I13" s="3">
        <v>12</v>
      </c>
      <c r="J13" s="3">
        <v>2.3380562498489025E-2</v>
      </c>
      <c r="K13" s="3">
        <v>1.9483802082074187E-3</v>
      </c>
      <c r="L13" s="3"/>
      <c r="M13" s="3"/>
    </row>
    <row r="14" spans="1:16" ht="14.5" thickBot="1" x14ac:dyDescent="0.35">
      <c r="A14">
        <v>2012</v>
      </c>
      <c r="B14">
        <v>13</v>
      </c>
      <c r="C14">
        <v>38459.5</v>
      </c>
      <c r="D14">
        <f t="shared" si="0"/>
        <v>10.557361018538243</v>
      </c>
      <c r="E14">
        <f t="shared" si="1"/>
        <v>38667.776964935874</v>
      </c>
      <c r="F14" s="7">
        <f t="shared" si="2"/>
        <v>-208.27696493587428</v>
      </c>
      <c r="H14" s="4" t="s">
        <v>17</v>
      </c>
      <c r="I14" s="4">
        <v>13</v>
      </c>
      <c r="J14" s="4">
        <v>4.3589786125299561</v>
      </c>
      <c r="K14" s="4"/>
      <c r="L14" s="4"/>
      <c r="M14" s="4"/>
    </row>
    <row r="15" spans="1:16" ht="14.5" thickBot="1" x14ac:dyDescent="0.35">
      <c r="A15">
        <v>2013</v>
      </c>
      <c r="B15">
        <v>14</v>
      </c>
      <c r="C15">
        <v>41907.599999999999</v>
      </c>
      <c r="D15">
        <f t="shared" si="0"/>
        <v>10.643222473710304</v>
      </c>
      <c r="E15">
        <f t="shared" si="1"/>
        <v>44391.845314344224</v>
      </c>
      <c r="F15" s="7">
        <f t="shared" si="2"/>
        <v>-2484.2453143442253</v>
      </c>
    </row>
    <row r="16" spans="1:16" x14ac:dyDescent="0.3">
      <c r="A16">
        <v>2014</v>
      </c>
      <c r="B16">
        <v>15</v>
      </c>
      <c r="E16">
        <f t="shared" si="1"/>
        <v>50963.258948132629</v>
      </c>
      <c r="F16" s="7"/>
      <c r="H16" s="5"/>
      <c r="I16" s="5" t="s">
        <v>24</v>
      </c>
      <c r="J16" s="5" t="s">
        <v>13</v>
      </c>
      <c r="K16" s="5" t="s">
        <v>25</v>
      </c>
      <c r="L16" s="5" t="s">
        <v>26</v>
      </c>
      <c r="M16" s="5" t="s">
        <v>27</v>
      </c>
      <c r="N16" s="5" t="s">
        <v>28</v>
      </c>
      <c r="O16" s="5" t="s">
        <v>29</v>
      </c>
      <c r="P16" s="5" t="s">
        <v>30</v>
      </c>
    </row>
    <row r="17" spans="2:16" x14ac:dyDescent="0.3">
      <c r="H17" s="3" t="s">
        <v>18</v>
      </c>
      <c r="I17" s="3">
        <v>8.7681226616711267</v>
      </c>
      <c r="J17" s="3">
        <v>2.4918113372487144E-2</v>
      </c>
      <c r="K17" s="3">
        <v>351.8774688356736</v>
      </c>
      <c r="L17" s="3">
        <v>1.8683898349837811E-25</v>
      </c>
      <c r="M17" s="3">
        <v>8.7138307565640485</v>
      </c>
      <c r="N17" s="3">
        <v>8.822414566778205</v>
      </c>
      <c r="O17" s="3">
        <v>8.7138307565640485</v>
      </c>
      <c r="P17" s="3">
        <v>8.822414566778205</v>
      </c>
    </row>
    <row r="18" spans="2:16" ht="24" customHeight="1" thickBot="1" x14ac:dyDescent="0.35">
      <c r="B18">
        <f>EXP(I17)</f>
        <v>6426.0971746766809</v>
      </c>
      <c r="H18" s="4" t="s">
        <v>1</v>
      </c>
      <c r="I18" s="4">
        <v>0.1380491718421091</v>
      </c>
      <c r="J18" s="4">
        <v>2.9264840008968339E-3</v>
      </c>
      <c r="K18" s="4">
        <v>47.172365131606163</v>
      </c>
      <c r="L18" s="4">
        <v>5.3843593805567117E-15</v>
      </c>
      <c r="M18" s="4">
        <v>0.13167291095513919</v>
      </c>
      <c r="N18" s="4">
        <v>0.14442543272907901</v>
      </c>
      <c r="O18" s="4">
        <v>0.13167291095513919</v>
      </c>
      <c r="P18" s="4">
        <v>0.14442543272907901</v>
      </c>
    </row>
    <row r="19" spans="2:16" ht="23" customHeight="1" x14ac:dyDescent="0.3">
      <c r="B19">
        <f>EXP(I18)</f>
        <v>1.1480319997345325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2020-06-02T14:05:34Z</dcterms:modified>
</cp:coreProperties>
</file>