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E:\doc\doc\"/>
    </mc:Choice>
  </mc:AlternateContent>
  <bookViews>
    <workbookView xWindow="0" yWindow="0" windowWidth="28800" windowHeight="12450"/>
  </bookViews>
  <sheets>
    <sheet name="减肥跟踪器" sheetId="1" r:id="rId1"/>
    <sheet name="计算" sheetId="2" state="hidden" r:id="rId2"/>
  </sheets>
  <definedNames>
    <definedName name="ChartPeriods">CHOOSE(1+(ChartView&lt;&gt;"每周"),OFFSET(计算!$B$5,,,计算!$A$3),OFFSET(计算!$H$5,,,计算!$G$3))</definedName>
    <definedName name="ChartValues">CHOOSE(1+(ChartView&lt;&gt;"每周"),OFFSET(计算!$C$5,,,计算!$A$3-1),OFFSET(计算!$J$5,,,计算!$G$3-1))</definedName>
    <definedName name="ChartView">减肥跟踪器!$C$3</definedName>
    <definedName name="GoalValues">CHOOSE(1+(ChartView&lt;&gt;"每周"),OFFSET(计算!$E$5,,,计算!$A$3),OFFSET(计算!$K$5,,,计算!$G$3))</definedName>
    <definedName name="GoalWeight">减肥跟踪器!$B$3</definedName>
    <definedName name="_xlnm.Print_Titles" localSheetId="0">减肥跟踪器!$25:$25</definedName>
    <definedName name="ShowGoalWeight">计算!$E$4</definedName>
  </definedNames>
  <calcPr calcId="171027" concurrentCalc="0"/>
</workbook>
</file>

<file path=xl/calcChain.xml><?xml version="1.0" encoding="utf-8"?>
<calcChain xmlns="http://schemas.openxmlformats.org/spreadsheetml/2006/main">
  <c r="C17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E6" i="2"/>
  <c r="E5" i="2"/>
  <c r="H5" i="2"/>
  <c r="I5" i="2"/>
  <c r="A3" i="2"/>
  <c r="J5" i="2"/>
  <c r="H6" i="2"/>
  <c r="I6" i="2"/>
  <c r="H7" i="2"/>
  <c r="Q11" i="2"/>
  <c r="I7" i="2"/>
  <c r="H8" i="2"/>
  <c r="J6" i="2"/>
  <c r="J7" i="2"/>
  <c r="I8" i="2"/>
  <c r="H9" i="2"/>
  <c r="I9" i="2"/>
  <c r="H10" i="2"/>
  <c r="J8" i="2"/>
  <c r="J9" i="2"/>
  <c r="I10" i="2"/>
  <c r="H11" i="2"/>
  <c r="J10" i="2"/>
  <c r="I11" i="2"/>
  <c r="H12" i="2"/>
  <c r="J11" i="2"/>
  <c r="I12" i="2"/>
  <c r="H13" i="2"/>
  <c r="J12" i="2"/>
  <c r="I13" i="2"/>
  <c r="H14" i="2"/>
  <c r="I14" i="2"/>
  <c r="J14" i="2"/>
  <c r="J13" i="2"/>
  <c r="H15" i="2"/>
  <c r="I15" i="2"/>
  <c r="H16" i="2"/>
  <c r="I16" i="2"/>
  <c r="J15" i="2"/>
  <c r="H17" i="2"/>
  <c r="I17" i="2"/>
  <c r="H18" i="2"/>
  <c r="J16" i="2"/>
  <c r="J17" i="2"/>
  <c r="I18" i="2"/>
  <c r="H19" i="2"/>
  <c r="J18" i="2"/>
  <c r="I19" i="2"/>
  <c r="J19" i="2"/>
  <c r="H20" i="2"/>
  <c r="I20" i="2"/>
  <c r="H21" i="2"/>
  <c r="J20" i="2"/>
  <c r="I21" i="2"/>
  <c r="H22" i="2"/>
  <c r="J21" i="2"/>
  <c r="I22" i="2"/>
  <c r="H23" i="2"/>
  <c r="J22" i="2"/>
  <c r="I23" i="2"/>
  <c r="H24" i="2"/>
  <c r="J23" i="2"/>
  <c r="I24" i="2"/>
  <c r="H25" i="2"/>
  <c r="J24" i="2"/>
  <c r="I25" i="2"/>
  <c r="H26" i="2"/>
  <c r="J25" i="2"/>
  <c r="I26" i="2"/>
  <c r="H27" i="2"/>
  <c r="J26" i="2"/>
  <c r="I27" i="2"/>
  <c r="H28" i="2"/>
  <c r="G3" i="2"/>
  <c r="D5" i="2"/>
  <c r="D6" i="2"/>
  <c r="J27" i="2"/>
  <c r="I28" i="2"/>
  <c r="J28" i="2"/>
</calcChain>
</file>

<file path=xl/sharedStrings.xml><?xml version="1.0" encoding="utf-8"?>
<sst xmlns="http://schemas.openxmlformats.org/spreadsheetml/2006/main" count="17" uniqueCount="15">
  <si>
    <t>Periods</t>
  </si>
  <si>
    <t xml:space="preserve"> </t>
  </si>
  <si>
    <t>跟踪器</t>
    <phoneticPr fontId="3" type="noConversion"/>
  </si>
  <si>
    <t>每周</t>
  </si>
  <si>
    <t>目标体重</t>
  </si>
  <si>
    <t>图表视图</t>
  </si>
  <si>
    <t>日期</t>
    <phoneticPr fontId="3" type="noConversion"/>
  </si>
  <si>
    <t>体重</t>
    <phoneticPr fontId="3" type="noConversion"/>
  </si>
  <si>
    <t>值</t>
  </si>
  <si>
    <t>周</t>
  </si>
  <si>
    <t>月</t>
  </si>
  <si>
    <t>*** 隐藏此表 ***</t>
    <phoneticPr fontId="3" type="noConversion"/>
  </si>
  <si>
    <t>月末</t>
  </si>
  <si>
    <t>Periods</t>
    <phoneticPr fontId="3" type="noConversion"/>
  </si>
  <si>
    <r>
      <t>崔国立的</t>
    </r>
    <r>
      <rPr>
        <b/>
        <sz val="16"/>
        <color theme="5"/>
        <rFont val="Microsoft YaHei UI"/>
        <family val="2"/>
        <charset val="134"/>
      </rPr>
      <t>减肥计划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</si>
</sst>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#,##0.0"/>
    <numFmt numFmtId="178" formatCode="yyyy&quot;年&quot;m&quot;月&quot;d&quot;日&quot;\ aaaa"/>
  </numFmts>
  <fonts count="19" x14ac:knownFonts="1">
    <font>
      <sz val="12"/>
      <color theme="3" tint="0.24994659260841701"/>
      <name val="Century Gothic"/>
      <family val="2"/>
      <scheme val="minor"/>
    </font>
    <font>
      <b/>
      <sz val="44"/>
      <color theme="0"/>
      <name val="Century Gothic"/>
      <family val="1"/>
      <scheme val="major"/>
    </font>
    <font>
      <b/>
      <sz val="16"/>
      <color theme="0"/>
      <name val="Century Gothic"/>
      <family val="1"/>
      <scheme val="major"/>
    </font>
    <font>
      <sz val="9"/>
      <name val="宋体"/>
      <family val="3"/>
      <charset val="134"/>
      <scheme val="minor"/>
    </font>
    <font>
      <b/>
      <sz val="13"/>
      <color theme="8"/>
      <name val="Microsoft YaHei UI"/>
      <family val="2"/>
      <charset val="134"/>
    </font>
    <font>
      <b/>
      <sz val="16"/>
      <color theme="5"/>
      <name val="Microsoft YaHei UI"/>
      <family val="2"/>
      <charset val="134"/>
    </font>
    <font>
      <b/>
      <sz val="16"/>
      <color theme="8"/>
      <name val="Microsoft YaHei UI"/>
      <family val="2"/>
      <charset val="134"/>
    </font>
    <font>
      <sz val="12"/>
      <color theme="3" tint="0.24994659260841701"/>
      <name val="Microsoft YaHei UI"/>
      <family val="2"/>
      <charset val="134"/>
    </font>
    <font>
      <b/>
      <sz val="44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b/>
      <i/>
      <sz val="11"/>
      <color theme="0"/>
      <name val="Microsoft YaHei UI"/>
      <family val="2"/>
      <charset val="134"/>
    </font>
    <font>
      <sz val="12"/>
      <color theme="3" tint="0.24994659260841701"/>
      <name val="微软雅黑"/>
      <family val="2"/>
      <charset val="134"/>
    </font>
    <font>
      <b/>
      <i/>
      <sz val="12"/>
      <color theme="3" tint="0.24994659260841701"/>
      <name val="微软雅黑"/>
      <family val="2"/>
      <charset val="134"/>
    </font>
    <font>
      <b/>
      <sz val="13"/>
      <color theme="8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b/>
      <sz val="16"/>
      <color theme="5"/>
      <name val="微软雅黑"/>
      <family val="2"/>
      <charset val="134"/>
    </font>
    <font>
      <b/>
      <i/>
      <sz val="13"/>
      <color theme="8"/>
      <name val="微软雅黑"/>
      <family val="2"/>
      <charset val="134"/>
    </font>
    <font>
      <b/>
      <sz val="16"/>
      <color theme="8"/>
      <name val="微软雅黑"/>
      <family val="2"/>
      <charset val="134"/>
    </font>
    <font>
      <b/>
      <i/>
      <sz val="11"/>
      <color theme="3" tint="0.2499465926084170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2" tint="-0.24994659260841701"/>
      </bottom>
      <diagonal/>
    </border>
  </borders>
  <cellStyleXfs count="11">
    <xf numFmtId="0" fontId="0" fillId="2" borderId="0"/>
    <xf numFmtId="178" fontId="14" fillId="0" borderId="0">
      <alignment horizontal="left"/>
    </xf>
    <xf numFmtId="177" fontId="14" fillId="0" borderId="0">
      <alignment horizontal="right"/>
    </xf>
    <xf numFmtId="0" fontId="1" fillId="2" borderId="0" applyNumberFormat="0" applyBorder="0" applyAlignment="0" applyProtection="0"/>
    <xf numFmtId="177" fontId="2" fillId="2" borderId="1" applyProtection="0">
      <alignment horizontal="center" vertical="center"/>
    </xf>
    <xf numFmtId="178" fontId="13" fillId="2" borderId="0" applyNumberFormat="0" applyBorder="0" applyAlignment="0" applyProtection="0">
      <alignment horizontal="left"/>
    </xf>
    <xf numFmtId="0" fontId="15" fillId="2" borderId="0" applyNumberFormat="0" applyBorder="0" applyAlignment="0" applyProtection="0"/>
    <xf numFmtId="0" fontId="17" fillId="2" borderId="2" applyNumberFormat="0" applyProtection="0">
      <alignment horizontal="right" indent="2"/>
    </xf>
    <xf numFmtId="0" fontId="16" fillId="2" borderId="2" applyNumberFormat="0" applyFill="0" applyAlignment="0"/>
    <xf numFmtId="178" fontId="12" fillId="2" borderId="0" applyFill="0" applyBorder="0" applyProtection="0">
      <alignment horizontal="left"/>
    </xf>
    <xf numFmtId="177" fontId="18" fillId="2" borderId="0" applyFill="0" applyBorder="0" applyProtection="0">
      <alignment horizontal="left"/>
    </xf>
  </cellStyleXfs>
  <cellXfs count="15">
    <xf numFmtId="0" fontId="0" fillId="2" borderId="0" xfId="0"/>
    <xf numFmtId="0" fontId="4" fillId="2" borderId="2" xfId="8" applyNumberFormat="1" applyFont="1" applyAlignment="1"/>
    <xf numFmtId="0" fontId="7" fillId="2" borderId="2" xfId="8" applyFont="1"/>
    <xf numFmtId="0" fontId="7" fillId="2" borderId="0" xfId="0" applyFont="1"/>
    <xf numFmtId="177" fontId="9" fillId="2" borderId="1" xfId="4" applyFont="1">
      <alignment horizontal="center" vertical="center"/>
    </xf>
    <xf numFmtId="0" fontId="7" fillId="2" borderId="0" xfId="0" applyFont="1" applyFill="1" applyBorder="1"/>
    <xf numFmtId="178" fontId="7" fillId="2" borderId="0" xfId="9" applyNumberFormat="1" applyFont="1" applyFill="1" applyBorder="1">
      <alignment horizontal="left"/>
    </xf>
    <xf numFmtId="177" fontId="7" fillId="2" borderId="0" xfId="10" applyFont="1" applyFill="1" applyBorder="1" applyAlignment="1">
      <alignment horizontal="left"/>
    </xf>
    <xf numFmtId="0" fontId="7" fillId="2" borderId="0" xfId="0" applyFont="1" applyAlignment="1">
      <alignment horizontal="left"/>
    </xf>
    <xf numFmtId="0" fontId="10" fillId="2" borderId="0" xfId="0" applyFont="1"/>
    <xf numFmtId="176" fontId="7" fillId="2" borderId="0" xfId="0" applyNumberFormat="1" applyFont="1"/>
    <xf numFmtId="14" fontId="7" fillId="2" borderId="0" xfId="0" applyNumberFormat="1" applyFont="1"/>
    <xf numFmtId="0" fontId="11" fillId="2" borderId="0" xfId="0" applyFont="1"/>
    <xf numFmtId="0" fontId="8" fillId="2" borderId="0" xfId="3" applyFont="1" applyFill="1" applyBorder="1" applyAlignment="1">
      <alignment horizontal="right" vertical="top"/>
    </xf>
    <xf numFmtId="0" fontId="6" fillId="2" borderId="2" xfId="7" applyFont="1" applyAlignment="1">
      <alignment horizontal="right" indent="1"/>
    </xf>
  </cellXfs>
  <cellStyles count="11">
    <cellStyle name="标题 1" xfId="3" builtinId="16" customBuiltin="1"/>
    <cellStyle name="标题规则" xfId="8"/>
    <cellStyle name="常规" xfId="0" builtinId="0" customBuiltin="1"/>
    <cellStyle name="粗细" xfId="2"/>
    <cellStyle name="粗细列" xfId="10"/>
    <cellStyle name="副标题" xfId="6"/>
    <cellStyle name="日期" xfId="1"/>
    <cellStyle name="日期列" xfId="9"/>
    <cellStyle name="输入" xfId="4" builtinId="20" customBuiltin="1"/>
    <cellStyle name="输入标签" xfId="5"/>
    <cellStyle name="用户副标题" xfId="7"/>
  </cellStyles>
  <dxfs count="8"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 tint="0.24994659260841701"/>
        <name val="Microsoft YaHei UI"/>
        <scheme val="none"/>
      </font>
      <fill>
        <patternFill patternType="solid">
          <fgColor indexed="64"/>
          <bgColor theme="3"/>
        </patternFill>
      </fill>
    </dxf>
    <dxf>
      <font>
        <b/>
        <i/>
        <color theme="2" tint="-0.24994659260841701"/>
      </font>
    </dxf>
    <dxf>
      <font>
        <b/>
        <i/>
        <color theme="0"/>
      </font>
    </dxf>
    <dxf>
      <font>
        <color theme="8"/>
      </font>
      <border>
        <bottom style="thin">
          <color theme="2" tint="-0.24994659260841701"/>
        </bottom>
      </border>
    </dxf>
    <dxf>
      <fill>
        <patternFill>
          <bgColor theme="3"/>
        </patternFill>
      </fill>
    </dxf>
  </dxfs>
  <tableStyles count="1" defaultTableStyle="减肥进度" defaultPivotStyle="PivotStyleMedium17">
    <tableStyle name="减肥进度" pivot="0" count="4">
      <tableStyleElement type="wholeTable" dxfId="7"/>
      <tableStyleElement type="headerRow" dxfId="6"/>
      <tableStyleElement type="firstRowStripe" dxfId="5"/>
      <tableStyleElement type="secondRowStripe" dxfId="4"/>
    </tableStyle>
  </tableStyles>
  <colors>
    <mruColors>
      <color rgb="FFDFF1F6"/>
      <color rgb="FFEFF8FB"/>
      <color rgb="FF779548"/>
      <color rgb="FFE4F9BF"/>
      <color rgb="FFD7FFB3"/>
      <color rgb="FFC7F27A"/>
      <color rgb="FFF0FFE2"/>
      <color rgb="FFD0E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09148252913569E-2"/>
          <c:y val="2.5302381243795302E-2"/>
          <c:w val="0.93575204563467063"/>
          <c:h val="0.92668652169774113"/>
        </c:manualLayout>
      </c:layout>
      <c:areaChart>
        <c:grouping val="standard"/>
        <c:varyColors val="0"/>
        <c:ser>
          <c:idx val="1"/>
          <c:order val="1"/>
          <c:tx>
            <c:v>进度阴影</c:v>
          </c:tx>
          <c:spPr>
            <a:gradFill flip="none" rotWithShape="1">
              <a:gsLst>
                <a:gs pos="19000">
                  <a:schemeClr val="accent2"/>
                </a:gs>
                <a:gs pos="100000">
                  <a:schemeClr val="accent5"/>
                </a:gs>
              </a:gsLst>
              <a:lin ang="5400000" scaled="0"/>
              <a:tileRect/>
            </a:gradFill>
          </c:spPr>
          <c:cat>
            <c:numRef>
              <c:f>[0]!ChartPeriods</c:f>
              <c:numCache>
                <c:formatCode>m/d</c:formatCode>
                <c:ptCount val="13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  <c:pt idx="12">
                  <c:v>41327</c:v>
                </c:pt>
              </c:numCache>
            </c:numRef>
          </c:cat>
          <c:val>
            <c:numRef>
              <c:f>[0]!ChartValues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77.599999999999994</c:v>
                </c:pt>
                <c:pt idx="3">
                  <c:v>76.5</c:v>
                </c:pt>
                <c:pt idx="4">
                  <c:v>76.099999999999994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F99-ABC5-A0B556A1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2992"/>
        <c:axId val="163033552"/>
      </c:areaChart>
      <c:scatterChart>
        <c:scatterStyle val="lineMarker"/>
        <c:varyColors val="0"/>
        <c:ser>
          <c:idx val="0"/>
          <c:order val="0"/>
          <c:tx>
            <c:v>进度</c:v>
          </c:tx>
          <c:spPr>
            <a:ln w="28575"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2"/>
              </a:solidFill>
              <a:ln w="31750">
                <a:solidFill>
                  <a:schemeClr val="accent5"/>
                </a:solidFill>
              </a:ln>
            </c:spPr>
          </c:marker>
          <c:xVal>
            <c:numRef>
              <c:f>[0]!ChartPeriods</c:f>
              <c:numCache>
                <c:formatCode>m/d</c:formatCode>
                <c:ptCount val="13"/>
                <c:pt idx="0">
                  <c:v>41243</c:v>
                </c:pt>
                <c:pt idx="1">
                  <c:v>41250</c:v>
                </c:pt>
                <c:pt idx="2">
                  <c:v>41257</c:v>
                </c:pt>
                <c:pt idx="3">
                  <c:v>41264</c:v>
                </c:pt>
                <c:pt idx="4">
                  <c:v>41271</c:v>
                </c:pt>
                <c:pt idx="5">
                  <c:v>41278</c:v>
                </c:pt>
                <c:pt idx="6">
                  <c:v>41285</c:v>
                </c:pt>
                <c:pt idx="7">
                  <c:v>41292</c:v>
                </c:pt>
                <c:pt idx="8">
                  <c:v>41299</c:v>
                </c:pt>
                <c:pt idx="9">
                  <c:v>41306</c:v>
                </c:pt>
                <c:pt idx="10">
                  <c:v>41313</c:v>
                </c:pt>
                <c:pt idx="11">
                  <c:v>41320</c:v>
                </c:pt>
                <c:pt idx="12">
                  <c:v>41327</c:v>
                </c:pt>
              </c:numCache>
            </c:numRef>
          </c:xVal>
          <c:yVal>
            <c:numRef>
              <c:f>[0]!ChartValues</c:f>
              <c:numCache>
                <c:formatCode>General</c:formatCode>
                <c:ptCount val="12"/>
                <c:pt idx="0">
                  <c:v>76</c:v>
                </c:pt>
                <c:pt idx="1">
                  <c:v>76</c:v>
                </c:pt>
                <c:pt idx="2">
                  <c:v>77.599999999999994</c:v>
                </c:pt>
                <c:pt idx="3">
                  <c:v>76.5</c:v>
                </c:pt>
                <c:pt idx="4">
                  <c:v>76.099999999999994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9-4F99-ABC5-A0B556A1CA53}"/>
            </c:ext>
          </c:extLst>
        </c:ser>
        <c:ser>
          <c:idx val="3"/>
          <c:order val="2"/>
          <c:tx>
            <c:v>目标体重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7.1222285935865614E-3"/>
                  <c:y val="-3.2882107353161168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 sz="1300" b="1" i="0" u="none" strike="noStrike" kern="1200" baseline="0">
                        <a:solidFill>
                          <a:schemeClr val="bg1"/>
                        </a:solidFill>
                      </a:rPr>
                      <a:t>目标体重</a:t>
                    </a:r>
                    <a:endParaRPr lang="zh-CN" altLang="en-US" sz="1300" b="1" i="0" u="none" strike="noStrike" kern="1200" baseline="0">
                      <a:solidFill>
                        <a:sysClr val="window" lastClr="FFFFFF"/>
                      </a:solidFill>
                    </a:endParaRP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89-4F99-ABC5-A0B556A1CA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89-4F99-ABC5-A0B556A1CA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89-4F99-ABC5-A0B556A1CA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89-4F99-ABC5-A0B556A1CA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89-4F99-ABC5-A0B556A1CA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89-4F99-ABC5-A0B556A1CA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89-4F99-ABC5-A0B556A1CA5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89-4F99-ABC5-A0B556A1CA5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89-4F99-ABC5-A0B556A1CA5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89-4F99-ABC5-A0B556A1C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300" b="1"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计算!$D$5:$D$6</c:f>
              <c:numCache>
                <c:formatCode>m/d</c:formatCode>
                <c:ptCount val="2"/>
                <c:pt idx="0">
                  <c:v>41243</c:v>
                </c:pt>
                <c:pt idx="1">
                  <c:v>41327</c:v>
                </c:pt>
              </c:numCache>
            </c:numRef>
          </c:xVal>
          <c:yVal>
            <c:numRef>
              <c:f>计算!$E$5:$E$6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89-4F99-ABC5-A0B556A1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2992"/>
        <c:axId val="163033552"/>
      </c:scatterChart>
      <c:dateAx>
        <c:axId val="1630329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="1" i="0">
                <a:solidFill>
                  <a:schemeClr val="bg2">
                    <a:lumMod val="7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163033552"/>
        <c:crosses val="autoZero"/>
        <c:auto val="1"/>
        <c:lblOffset val="100"/>
        <c:baseTimeUnit val="days"/>
      </c:dateAx>
      <c:valAx>
        <c:axId val="1630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 b="1" i="0">
                <a:solidFill>
                  <a:schemeClr val="bg2">
                    <a:lumMod val="75000"/>
                  </a:schemeClr>
                </a:solidFill>
              </a:defRPr>
            </a:pPr>
            <a:endParaRPr lang="zh-CN"/>
          </a:p>
        </c:txPr>
        <c:crossAx val="163032992"/>
        <c:crosses val="autoZero"/>
        <c:crossBetween val="midCat"/>
        <c:majorUnit val="2"/>
      </c:valAx>
      <c:spPr>
        <a:pattFill prst="wdDnDiag">
          <a:fgClr>
            <a:schemeClr val="tx1">
              <a:lumMod val="75000"/>
              <a:lumOff val="25000"/>
            </a:schemeClr>
          </a:fgClr>
          <a:bgClr>
            <a:schemeClr val="tx2"/>
          </a:bgClr>
        </a:patt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CheckBox" checked="Checked" fmlaLink="ShowGoalWeight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5</xdr:row>
      <xdr:rowOff>28575</xdr:rowOff>
    </xdr:from>
    <xdr:to>
      <xdr:col>9</xdr:col>
      <xdr:colOff>742951</xdr:colOff>
      <xdr:row>23</xdr:row>
      <xdr:rowOff>276225</xdr:rowOff>
    </xdr:to>
    <xdr:graphicFrame macro="">
      <xdr:nvGraphicFramePr>
        <xdr:cNvPr id="2" name="体重跟踪器" descr="对比图跟踪当前的体重。如果选中单元格 B5 中的“显示目标体重”复选框，则将在对比图中显示体重线。" title="体重跟踪器图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4</xdr:row>
      <xdr:rowOff>0</xdr:rowOff>
    </xdr:from>
    <xdr:to>
      <xdr:col>2</xdr:col>
      <xdr:colOff>606424</xdr:colOff>
      <xdr:row>5</xdr:row>
      <xdr:rowOff>9525</xdr:rowOff>
    </xdr:to>
    <xdr:sp macro="" textlink="">
      <xdr:nvSpPr>
        <xdr:cNvPr id="5" name="显示目标体重标签" descr="&quot;&quot;" title="显示目标体重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61999" y="1609725"/>
          <a:ext cx="193040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200" b="1">
              <a:solidFill>
                <a:schemeClr val="accent2"/>
              </a:solidFill>
            </a:rPr>
            <a:t>显示目标体重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4</xdr:row>
          <xdr:rowOff>28575</xdr:rowOff>
        </xdr:from>
        <xdr:to>
          <xdr:col>1</xdr:col>
          <xdr:colOff>266700</xdr:colOff>
          <xdr:row>4</xdr:row>
          <xdr:rowOff>247650</xdr:rowOff>
        </xdr:to>
        <xdr:sp macro="" textlink="">
          <xdr:nvSpPr>
            <xdr:cNvPr id="1025" name="显示目标体重" descr="单击复选框以切换图表中的目标体重显示。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247651</xdr:colOff>
      <xdr:row>2</xdr:row>
      <xdr:rowOff>361950</xdr:rowOff>
    </xdr:from>
    <xdr:to>
      <xdr:col>6</xdr:col>
      <xdr:colOff>200025</xdr:colOff>
      <xdr:row>4</xdr:row>
      <xdr:rowOff>228600</xdr:rowOff>
    </xdr:to>
    <xdr:sp macro="" textlink="">
      <xdr:nvSpPr>
        <xdr:cNvPr id="3" name="跟踪提示" descr="在单元格 C3 中将图表视图从每周更改至每月。 " title="跟踪提示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981451" y="1019175"/>
          <a:ext cx="2238374" cy="819150"/>
        </a:xfrm>
        <a:prstGeom prst="wedgeRectCallout">
          <a:avLst>
            <a:gd name="adj1" fmla="val -61047"/>
            <a:gd name="adj2" fmla="val -48572"/>
          </a:avLst>
        </a:prstGeom>
        <a:solidFill>
          <a:schemeClr val="tx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r>
            <a:rPr lang="zh-CN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跟踪提示：</a:t>
          </a:r>
          <a:br>
            <a:rPr lang="en-US" altLang="zh-C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将图表视图从每周更改至每月。</a:t>
          </a:r>
          <a:endParaRPr lang="zh-CN" altLang="zh-CN">
            <a:effectLst/>
          </a:endParaRPr>
        </a:p>
      </xdr:txBody>
    </xdr:sp>
    <xdr:clientData fPrintsWithSheet="0"/>
  </xdr:twoCellAnchor>
  <xdr:twoCellAnchor>
    <xdr:from>
      <xdr:col>1</xdr:col>
      <xdr:colOff>1400175</xdr:colOff>
      <xdr:row>25</xdr:row>
      <xdr:rowOff>133349</xdr:rowOff>
    </xdr:from>
    <xdr:to>
      <xdr:col>3</xdr:col>
      <xdr:colOff>457200</xdr:colOff>
      <xdr:row>30</xdr:row>
      <xdr:rowOff>38099</xdr:rowOff>
    </xdr:to>
    <xdr:sp macro="" textlink="">
      <xdr:nvSpPr>
        <xdr:cNvPr id="6" name="跟踪提示" descr="在单元格 C3 中将图表视图从每周更改至每月。 " title="跟踪提示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38350" y="6610349"/>
          <a:ext cx="1847850" cy="1000125"/>
        </a:xfrm>
        <a:prstGeom prst="wedgeRectCallout">
          <a:avLst>
            <a:gd name="adj1" fmla="val -61047"/>
            <a:gd name="adj2" fmla="val -48572"/>
          </a:avLst>
        </a:prstGeom>
        <a:solidFill>
          <a:schemeClr val="tx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rtlCol="0" anchor="ctr"/>
        <a:lstStyle/>
        <a:p>
          <a:pPr algn="l"/>
          <a:r>
            <a:rPr lang="zh-CN" altLang="en-US" sz="1100" b="1">
              <a:solidFill>
                <a:schemeClr val="bg1"/>
              </a:solidFill>
            </a:rPr>
            <a:t>跟踪提示</a:t>
          </a:r>
          <a:r>
            <a:rPr lang="en-US" sz="1100" b="1">
              <a:solidFill>
                <a:schemeClr val="bg1"/>
              </a:solidFill>
            </a:rPr>
            <a:t>: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zh-CN" altLang="en-US" sz="1000">
              <a:solidFill>
                <a:schemeClr val="bg1"/>
              </a:solidFill>
            </a:rPr>
            <a:t>将此日期更改为开始日期。然后删除此提示。记录每周进度。</a:t>
          </a:r>
          <a:endParaRPr lang="en-US" sz="1000">
            <a:solidFill>
              <a:schemeClr val="bg1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WeightTable" displayName="WeightTable" ref="B25:C129" totalsRowShown="0" headerRowDxfId="3" dataDxfId="2">
  <autoFilter ref="B25:C129"/>
  <tableColumns count="2">
    <tableColumn id="1" name="日期" dataDxfId="1"/>
    <tableColumn id="2" name="体重" dataDxfId="0"/>
  </tableColumns>
  <tableStyleInfo name="减肥进度" showFirstColumn="0" showLastColumn="0" showRowStripes="1" showColumnStripes="0"/>
  <extLst>
    <ext xmlns:x14="http://schemas.microsoft.com/office/spreadsheetml/2009/9/main" uri="{504A1905-F514-4f6f-8877-14C23A59335A}">
      <x14:table altText="体重表" altTextSummary="日期以及每个日期的体重的列表。"/>
    </ext>
  </extLst>
</table>
</file>

<file path=xl/theme/theme1.xml><?xml version="1.0" encoding="utf-8"?>
<a:theme xmlns:a="http://schemas.openxmlformats.org/drawingml/2006/main" name="Office Theme">
  <a:themeElements>
    <a:clrScheme name="Weight Loss Tracker">
      <a:dk1>
        <a:sysClr val="windowText" lastClr="000000"/>
      </a:dk1>
      <a:lt1>
        <a:sysClr val="window" lastClr="FFFFFF"/>
      </a:lt1>
      <a:dk2>
        <a:srgbClr val="2D2F2E"/>
      </a:dk2>
      <a:lt2>
        <a:srgbClr val="EEEEED"/>
      </a:lt2>
      <a:accent1>
        <a:srgbClr val="F05E6E"/>
      </a:accent1>
      <a:accent2>
        <a:srgbClr val="42BAC3"/>
      </a:accent2>
      <a:accent3>
        <a:srgbClr val="FF7419"/>
      </a:accent3>
      <a:accent4>
        <a:srgbClr val="38B896"/>
      </a:accent4>
      <a:accent5>
        <a:srgbClr val="F7B02B"/>
      </a:accent5>
      <a:accent6>
        <a:srgbClr val="AEAAD7"/>
      </a:accent6>
      <a:hlink>
        <a:srgbClr val="42BAC3"/>
      </a:hlink>
      <a:folHlink>
        <a:srgbClr val="AEAAD7"/>
      </a:folHlink>
    </a:clrScheme>
    <a:fontScheme name="Weight Loss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solidFill>
            <a:schemeClr val="bg1"/>
          </a:solidFill>
        </a:ln>
      </a:spPr>
      <a:bodyPr vertOverflow="clip" horzOverflow="clip" rtlCol="0" anchor="t"/>
      <a:lstStyle>
        <a:defPPr algn="l">
          <a:defRPr sz="120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B1:L129"/>
  <sheetViews>
    <sheetView showGridLines="0" tabSelected="1" workbookViewId="0">
      <selection activeCell="C3" sqref="C3"/>
    </sheetView>
  </sheetViews>
  <sheetFormatPr defaultRowHeight="15.75" x14ac:dyDescent="0.25"/>
  <cols>
    <col min="1" max="1" width="7.44140625" style="3" customWidth="1"/>
    <col min="2" max="2" width="20.44140625" style="3" customWidth="1"/>
    <col min="3" max="3" width="15.6640625" style="3" customWidth="1"/>
    <col min="4" max="4" width="8.88671875" style="3" customWidth="1"/>
    <col min="5" max="10" width="8.88671875" style="3"/>
    <col min="11" max="11" width="7.44140625" style="3" customWidth="1"/>
    <col min="12" max="16384" width="8.88671875" style="3"/>
  </cols>
  <sheetData>
    <row r="1" spans="2:12" ht="36.75" customHeight="1" x14ac:dyDescent="0.3">
      <c r="B1" s="1" t="s">
        <v>4</v>
      </c>
      <c r="C1" s="1" t="s">
        <v>5</v>
      </c>
      <c r="D1" s="2"/>
      <c r="E1" s="2"/>
      <c r="F1" s="14" t="s">
        <v>14</v>
      </c>
      <c r="G1" s="14"/>
      <c r="H1" s="14"/>
      <c r="I1" s="14"/>
      <c r="J1" s="14"/>
    </row>
    <row r="2" spans="2:12" ht="15" customHeight="1" x14ac:dyDescent="0.25">
      <c r="G2" s="13" t="s">
        <v>2</v>
      </c>
      <c r="H2" s="13"/>
      <c r="I2" s="13"/>
      <c r="J2" s="13"/>
    </row>
    <row r="3" spans="2:12" ht="33.75" customHeight="1" x14ac:dyDescent="0.25">
      <c r="B3" s="4">
        <v>72</v>
      </c>
      <c r="C3" s="4" t="s">
        <v>3</v>
      </c>
      <c r="G3" s="13"/>
      <c r="H3" s="13"/>
      <c r="I3" s="13"/>
      <c r="J3" s="13"/>
      <c r="K3" s="3" t="s">
        <v>1</v>
      </c>
    </row>
    <row r="4" spans="2:12" ht="41.25" customHeight="1" x14ac:dyDescent="0.3">
      <c r="G4" s="13"/>
      <c r="H4" s="13"/>
      <c r="I4" s="13"/>
      <c r="J4" s="13"/>
      <c r="L4" s="12"/>
    </row>
    <row r="5" spans="2:12" ht="20.25" customHeight="1" x14ac:dyDescent="0.25"/>
    <row r="6" spans="2:12" x14ac:dyDescent="0.25">
      <c r="K6" s="3" t="s">
        <v>1</v>
      </c>
    </row>
    <row r="24" spans="2:3" ht="25.5" customHeight="1" x14ac:dyDescent="0.25"/>
    <row r="25" spans="2:3" ht="27" customHeight="1" x14ac:dyDescent="0.25">
      <c r="B25" s="5" t="s">
        <v>6</v>
      </c>
      <c r="C25" s="5" t="s">
        <v>7</v>
      </c>
    </row>
    <row r="26" spans="2:3" x14ac:dyDescent="0.25">
      <c r="B26" s="6">
        <v>41243</v>
      </c>
      <c r="C26" s="7">
        <v>76</v>
      </c>
    </row>
    <row r="27" spans="2:3" x14ac:dyDescent="0.25">
      <c r="B27" s="6">
        <v>41250</v>
      </c>
      <c r="C27" s="7">
        <v>76</v>
      </c>
    </row>
    <row r="28" spans="2:3" x14ac:dyDescent="0.25">
      <c r="B28" s="6">
        <v>41257</v>
      </c>
      <c r="C28" s="7">
        <v>77.599999999999994</v>
      </c>
    </row>
    <row r="29" spans="2:3" x14ac:dyDescent="0.25">
      <c r="B29" s="6">
        <v>41264</v>
      </c>
      <c r="C29" s="7">
        <v>76.5</v>
      </c>
    </row>
    <row r="30" spans="2:3" x14ac:dyDescent="0.25">
      <c r="B30" s="6">
        <v>41271</v>
      </c>
      <c r="C30" s="7">
        <v>76.099999999999994</v>
      </c>
    </row>
    <row r="31" spans="2:3" x14ac:dyDescent="0.25">
      <c r="B31" s="6">
        <v>41278</v>
      </c>
      <c r="C31" s="7">
        <v>74</v>
      </c>
    </row>
    <row r="32" spans="2:3" x14ac:dyDescent="0.25">
      <c r="B32" s="6">
        <v>41285</v>
      </c>
      <c r="C32" s="7">
        <v>73</v>
      </c>
    </row>
    <row r="33" spans="2:3" x14ac:dyDescent="0.25">
      <c r="B33" s="6">
        <v>41292</v>
      </c>
      <c r="C33" s="7">
        <v>72</v>
      </c>
    </row>
    <row r="34" spans="2:3" x14ac:dyDescent="0.25">
      <c r="B34" s="6">
        <v>41299</v>
      </c>
      <c r="C34" s="7">
        <v>72</v>
      </c>
    </row>
    <row r="35" spans="2:3" x14ac:dyDescent="0.25">
      <c r="B35" s="6">
        <v>41306</v>
      </c>
      <c r="C35" s="7">
        <v>73</v>
      </c>
    </row>
    <row r="36" spans="2:3" x14ac:dyDescent="0.25">
      <c r="B36" s="6">
        <v>41313</v>
      </c>
      <c r="C36" s="7">
        <v>74</v>
      </c>
    </row>
    <row r="37" spans="2:3" x14ac:dyDescent="0.25">
      <c r="B37" s="6">
        <v>41320</v>
      </c>
      <c r="C37" s="7">
        <v>75</v>
      </c>
    </row>
    <row r="38" spans="2:3" x14ac:dyDescent="0.25">
      <c r="B38" s="6">
        <v>41327</v>
      </c>
      <c r="C38" s="8"/>
    </row>
    <row r="39" spans="2:3" x14ac:dyDescent="0.25">
      <c r="B39" s="6">
        <v>41334</v>
      </c>
      <c r="C39" s="8"/>
    </row>
    <row r="40" spans="2:3" x14ac:dyDescent="0.25">
      <c r="B40" s="6">
        <v>41341</v>
      </c>
      <c r="C40" s="8"/>
    </row>
    <row r="41" spans="2:3" x14ac:dyDescent="0.25">
      <c r="B41" s="6">
        <v>41348</v>
      </c>
      <c r="C41" s="8"/>
    </row>
    <row r="42" spans="2:3" x14ac:dyDescent="0.25">
      <c r="B42" s="6">
        <v>41355</v>
      </c>
      <c r="C42" s="8"/>
    </row>
    <row r="43" spans="2:3" x14ac:dyDescent="0.25">
      <c r="B43" s="6">
        <v>41362</v>
      </c>
      <c r="C43" s="8"/>
    </row>
    <row r="44" spans="2:3" x14ac:dyDescent="0.25">
      <c r="B44" s="6">
        <v>41369</v>
      </c>
      <c r="C44" s="8"/>
    </row>
    <row r="45" spans="2:3" x14ac:dyDescent="0.25">
      <c r="B45" s="6">
        <v>41376</v>
      </c>
      <c r="C45" s="8"/>
    </row>
    <row r="46" spans="2:3" x14ac:dyDescent="0.25">
      <c r="B46" s="6">
        <v>41383</v>
      </c>
      <c r="C46" s="8"/>
    </row>
    <row r="47" spans="2:3" x14ac:dyDescent="0.25">
      <c r="B47" s="6">
        <v>41390</v>
      </c>
      <c r="C47" s="8"/>
    </row>
    <row r="48" spans="2:3" x14ac:dyDescent="0.25">
      <c r="B48" s="6">
        <v>41397</v>
      </c>
      <c r="C48" s="8"/>
    </row>
    <row r="49" spans="2:3" x14ac:dyDescent="0.25">
      <c r="B49" s="6">
        <v>41404</v>
      </c>
      <c r="C49" s="8"/>
    </row>
    <row r="50" spans="2:3" x14ac:dyDescent="0.25">
      <c r="B50" s="6">
        <v>41411</v>
      </c>
      <c r="C50" s="8"/>
    </row>
    <row r="51" spans="2:3" x14ac:dyDescent="0.25">
      <c r="B51" s="6">
        <v>41418</v>
      </c>
      <c r="C51" s="8"/>
    </row>
    <row r="52" spans="2:3" x14ac:dyDescent="0.25">
      <c r="B52" s="6">
        <v>41425</v>
      </c>
      <c r="C52" s="8"/>
    </row>
    <row r="53" spans="2:3" x14ac:dyDescent="0.25">
      <c r="B53" s="6">
        <v>41432</v>
      </c>
      <c r="C53" s="8"/>
    </row>
    <row r="54" spans="2:3" x14ac:dyDescent="0.25">
      <c r="B54" s="6">
        <v>41439</v>
      </c>
      <c r="C54" s="8"/>
    </row>
    <row r="55" spans="2:3" x14ac:dyDescent="0.25">
      <c r="B55" s="6">
        <v>41446</v>
      </c>
      <c r="C55" s="8"/>
    </row>
    <row r="56" spans="2:3" x14ac:dyDescent="0.25">
      <c r="B56" s="6">
        <v>41453</v>
      </c>
      <c r="C56" s="8"/>
    </row>
    <row r="57" spans="2:3" x14ac:dyDescent="0.25">
      <c r="B57" s="6">
        <v>41460</v>
      </c>
      <c r="C57" s="8"/>
    </row>
    <row r="58" spans="2:3" x14ac:dyDescent="0.25">
      <c r="B58" s="6">
        <v>41467</v>
      </c>
      <c r="C58" s="8"/>
    </row>
    <row r="59" spans="2:3" x14ac:dyDescent="0.25">
      <c r="B59" s="6">
        <v>41474</v>
      </c>
      <c r="C59" s="8"/>
    </row>
    <row r="60" spans="2:3" x14ac:dyDescent="0.25">
      <c r="B60" s="6">
        <v>41481</v>
      </c>
      <c r="C60" s="8"/>
    </row>
    <row r="61" spans="2:3" x14ac:dyDescent="0.25">
      <c r="B61" s="6">
        <v>41488</v>
      </c>
      <c r="C61" s="8"/>
    </row>
    <row r="62" spans="2:3" x14ac:dyDescent="0.25">
      <c r="B62" s="6">
        <v>41495</v>
      </c>
      <c r="C62" s="8"/>
    </row>
    <row r="63" spans="2:3" x14ac:dyDescent="0.25">
      <c r="B63" s="6">
        <v>41502</v>
      </c>
      <c r="C63" s="8"/>
    </row>
    <row r="64" spans="2:3" x14ac:dyDescent="0.25">
      <c r="B64" s="6">
        <v>41509</v>
      </c>
      <c r="C64" s="8"/>
    </row>
    <row r="65" spans="2:3" x14ac:dyDescent="0.25">
      <c r="B65" s="6">
        <v>41516</v>
      </c>
      <c r="C65" s="8"/>
    </row>
    <row r="66" spans="2:3" x14ac:dyDescent="0.25">
      <c r="B66" s="6">
        <v>41523</v>
      </c>
      <c r="C66" s="8"/>
    </row>
    <row r="67" spans="2:3" x14ac:dyDescent="0.25">
      <c r="B67" s="6">
        <v>41530</v>
      </c>
      <c r="C67" s="8"/>
    </row>
    <row r="68" spans="2:3" x14ac:dyDescent="0.25">
      <c r="B68" s="6">
        <v>41537</v>
      </c>
      <c r="C68" s="8"/>
    </row>
    <row r="69" spans="2:3" x14ac:dyDescent="0.25">
      <c r="B69" s="6">
        <v>41544</v>
      </c>
      <c r="C69" s="8"/>
    </row>
    <row r="70" spans="2:3" x14ac:dyDescent="0.25">
      <c r="B70" s="6">
        <v>41551</v>
      </c>
      <c r="C70" s="8"/>
    </row>
    <row r="71" spans="2:3" x14ac:dyDescent="0.25">
      <c r="B71" s="6">
        <v>41558</v>
      </c>
      <c r="C71" s="8"/>
    </row>
    <row r="72" spans="2:3" x14ac:dyDescent="0.25">
      <c r="B72" s="6">
        <v>41565</v>
      </c>
      <c r="C72" s="8"/>
    </row>
    <row r="73" spans="2:3" x14ac:dyDescent="0.25">
      <c r="B73" s="6">
        <v>41572</v>
      </c>
      <c r="C73" s="8"/>
    </row>
    <row r="74" spans="2:3" x14ac:dyDescent="0.25">
      <c r="B74" s="6">
        <v>41579</v>
      </c>
      <c r="C74" s="8"/>
    </row>
    <row r="75" spans="2:3" x14ac:dyDescent="0.25">
      <c r="B75" s="6">
        <v>41586</v>
      </c>
      <c r="C75" s="8"/>
    </row>
    <row r="76" spans="2:3" x14ac:dyDescent="0.25">
      <c r="B76" s="6">
        <v>41593</v>
      </c>
      <c r="C76" s="8"/>
    </row>
    <row r="77" spans="2:3" x14ac:dyDescent="0.25">
      <c r="B77" s="6">
        <v>41600</v>
      </c>
      <c r="C77" s="8"/>
    </row>
    <row r="78" spans="2:3" x14ac:dyDescent="0.25">
      <c r="B78" s="6">
        <v>41607</v>
      </c>
      <c r="C78" s="8"/>
    </row>
    <row r="79" spans="2:3" x14ac:dyDescent="0.25">
      <c r="B79" s="6">
        <v>41614</v>
      </c>
      <c r="C79" s="8"/>
    </row>
    <row r="80" spans="2:3" x14ac:dyDescent="0.25">
      <c r="B80" s="6">
        <v>41621</v>
      </c>
      <c r="C80" s="8"/>
    </row>
    <row r="81" spans="2:3" x14ac:dyDescent="0.25">
      <c r="B81" s="6">
        <v>41628</v>
      </c>
      <c r="C81" s="8"/>
    </row>
    <row r="82" spans="2:3" x14ac:dyDescent="0.25">
      <c r="B82" s="6">
        <v>41635</v>
      </c>
      <c r="C82" s="8"/>
    </row>
    <row r="83" spans="2:3" x14ac:dyDescent="0.25">
      <c r="B83" s="6">
        <v>41642</v>
      </c>
      <c r="C83" s="8"/>
    </row>
    <row r="84" spans="2:3" x14ac:dyDescent="0.25">
      <c r="B84" s="6">
        <v>41649</v>
      </c>
      <c r="C84" s="8"/>
    </row>
    <row r="85" spans="2:3" x14ac:dyDescent="0.25">
      <c r="B85" s="6">
        <v>41656</v>
      </c>
      <c r="C85" s="8"/>
    </row>
    <row r="86" spans="2:3" x14ac:dyDescent="0.25">
      <c r="B86" s="6">
        <v>41663</v>
      </c>
      <c r="C86" s="8"/>
    </row>
    <row r="87" spans="2:3" x14ac:dyDescent="0.25">
      <c r="B87" s="6">
        <v>41670</v>
      </c>
      <c r="C87" s="8"/>
    </row>
    <row r="88" spans="2:3" x14ac:dyDescent="0.25">
      <c r="B88" s="6">
        <v>41677</v>
      </c>
      <c r="C88" s="8"/>
    </row>
    <row r="89" spans="2:3" x14ac:dyDescent="0.25">
      <c r="B89" s="6">
        <v>41684</v>
      </c>
      <c r="C89" s="8"/>
    </row>
    <row r="90" spans="2:3" x14ac:dyDescent="0.25">
      <c r="B90" s="6">
        <v>41691</v>
      </c>
      <c r="C90" s="8"/>
    </row>
    <row r="91" spans="2:3" x14ac:dyDescent="0.25">
      <c r="B91" s="6">
        <v>41698</v>
      </c>
      <c r="C91" s="8"/>
    </row>
    <row r="92" spans="2:3" x14ac:dyDescent="0.25">
      <c r="B92" s="6">
        <v>41705</v>
      </c>
      <c r="C92" s="8"/>
    </row>
    <row r="93" spans="2:3" x14ac:dyDescent="0.25">
      <c r="B93" s="6">
        <v>41712</v>
      </c>
      <c r="C93" s="8"/>
    </row>
    <row r="94" spans="2:3" x14ac:dyDescent="0.25">
      <c r="B94" s="6">
        <v>41719</v>
      </c>
      <c r="C94" s="8"/>
    </row>
    <row r="95" spans="2:3" x14ac:dyDescent="0.25">
      <c r="B95" s="6">
        <v>41726</v>
      </c>
      <c r="C95" s="8"/>
    </row>
    <row r="96" spans="2:3" x14ac:dyDescent="0.25">
      <c r="B96" s="6">
        <v>41733</v>
      </c>
      <c r="C96" s="8"/>
    </row>
    <row r="97" spans="2:3" x14ac:dyDescent="0.25">
      <c r="B97" s="6">
        <v>41740</v>
      </c>
      <c r="C97" s="8"/>
    </row>
    <row r="98" spans="2:3" x14ac:dyDescent="0.25">
      <c r="B98" s="6">
        <v>41747</v>
      </c>
      <c r="C98" s="8"/>
    </row>
    <row r="99" spans="2:3" x14ac:dyDescent="0.25">
      <c r="B99" s="6">
        <v>41754</v>
      </c>
      <c r="C99" s="8"/>
    </row>
    <row r="100" spans="2:3" x14ac:dyDescent="0.25">
      <c r="B100" s="6">
        <v>41761</v>
      </c>
      <c r="C100" s="8"/>
    </row>
    <row r="101" spans="2:3" x14ac:dyDescent="0.25">
      <c r="B101" s="6">
        <v>41768</v>
      </c>
      <c r="C101" s="8"/>
    </row>
    <row r="102" spans="2:3" x14ac:dyDescent="0.25">
      <c r="B102" s="6">
        <v>41775</v>
      </c>
      <c r="C102" s="8"/>
    </row>
    <row r="103" spans="2:3" x14ac:dyDescent="0.25">
      <c r="B103" s="6">
        <v>41782</v>
      </c>
      <c r="C103" s="8"/>
    </row>
    <row r="104" spans="2:3" x14ac:dyDescent="0.25">
      <c r="B104" s="6">
        <v>41789</v>
      </c>
      <c r="C104" s="8"/>
    </row>
    <row r="105" spans="2:3" x14ac:dyDescent="0.25">
      <c r="B105" s="6">
        <v>41796</v>
      </c>
      <c r="C105" s="8"/>
    </row>
    <row r="106" spans="2:3" x14ac:dyDescent="0.25">
      <c r="B106" s="6">
        <v>41803</v>
      </c>
      <c r="C106" s="8"/>
    </row>
    <row r="107" spans="2:3" x14ac:dyDescent="0.25">
      <c r="B107" s="6">
        <v>41810</v>
      </c>
      <c r="C107" s="8"/>
    </row>
    <row r="108" spans="2:3" x14ac:dyDescent="0.25">
      <c r="B108" s="6">
        <v>41817</v>
      </c>
      <c r="C108" s="8"/>
    </row>
    <row r="109" spans="2:3" x14ac:dyDescent="0.25">
      <c r="B109" s="6">
        <v>41824</v>
      </c>
      <c r="C109" s="8"/>
    </row>
    <row r="110" spans="2:3" x14ac:dyDescent="0.25">
      <c r="B110" s="6">
        <v>41831</v>
      </c>
      <c r="C110" s="8"/>
    </row>
    <row r="111" spans="2:3" x14ac:dyDescent="0.25">
      <c r="B111" s="6">
        <v>41838</v>
      </c>
      <c r="C111" s="8"/>
    </row>
    <row r="112" spans="2:3" x14ac:dyDescent="0.25">
      <c r="B112" s="6">
        <v>41845</v>
      </c>
      <c r="C112" s="8"/>
    </row>
    <row r="113" spans="2:3" x14ac:dyDescent="0.25">
      <c r="B113" s="6">
        <v>41852</v>
      </c>
      <c r="C113" s="8"/>
    </row>
    <row r="114" spans="2:3" x14ac:dyDescent="0.25">
      <c r="B114" s="6">
        <v>41859</v>
      </c>
      <c r="C114" s="8"/>
    </row>
    <row r="115" spans="2:3" x14ac:dyDescent="0.25">
      <c r="B115" s="6">
        <v>41866</v>
      </c>
      <c r="C115" s="8"/>
    </row>
    <row r="116" spans="2:3" x14ac:dyDescent="0.25">
      <c r="B116" s="6">
        <v>41873</v>
      </c>
      <c r="C116" s="8"/>
    </row>
    <row r="117" spans="2:3" x14ac:dyDescent="0.25">
      <c r="B117" s="6">
        <v>41880</v>
      </c>
      <c r="C117" s="8"/>
    </row>
    <row r="118" spans="2:3" x14ac:dyDescent="0.25">
      <c r="B118" s="6">
        <v>41887</v>
      </c>
      <c r="C118" s="8"/>
    </row>
    <row r="119" spans="2:3" x14ac:dyDescent="0.25">
      <c r="B119" s="6">
        <v>41894</v>
      </c>
      <c r="C119" s="8"/>
    </row>
    <row r="120" spans="2:3" x14ac:dyDescent="0.25">
      <c r="B120" s="6">
        <v>41901</v>
      </c>
      <c r="C120" s="8"/>
    </row>
    <row r="121" spans="2:3" x14ac:dyDescent="0.25">
      <c r="B121" s="6">
        <v>41908</v>
      </c>
      <c r="C121" s="8"/>
    </row>
    <row r="122" spans="2:3" x14ac:dyDescent="0.25">
      <c r="B122" s="6">
        <v>41915</v>
      </c>
      <c r="C122" s="8"/>
    </row>
    <row r="123" spans="2:3" x14ac:dyDescent="0.25">
      <c r="B123" s="6">
        <v>41922</v>
      </c>
      <c r="C123" s="8"/>
    </row>
    <row r="124" spans="2:3" x14ac:dyDescent="0.25">
      <c r="B124" s="6">
        <v>41929</v>
      </c>
      <c r="C124" s="8"/>
    </row>
    <row r="125" spans="2:3" x14ac:dyDescent="0.25">
      <c r="B125" s="6">
        <v>41936</v>
      </c>
      <c r="C125" s="8"/>
    </row>
    <row r="126" spans="2:3" x14ac:dyDescent="0.25">
      <c r="B126" s="6">
        <v>41943</v>
      </c>
      <c r="C126" s="8"/>
    </row>
    <row r="127" spans="2:3" x14ac:dyDescent="0.25">
      <c r="B127" s="6">
        <v>41950</v>
      </c>
      <c r="C127" s="8"/>
    </row>
    <row r="128" spans="2:3" x14ac:dyDescent="0.25">
      <c r="B128" s="6">
        <v>41957</v>
      </c>
      <c r="C128" s="8"/>
    </row>
    <row r="129" spans="2:3" x14ac:dyDescent="0.25">
      <c r="B129" s="6">
        <v>41964</v>
      </c>
      <c r="C129" s="8"/>
    </row>
  </sheetData>
  <mergeCells count="2">
    <mergeCell ref="G2:J4"/>
    <mergeCell ref="F1:J1"/>
  </mergeCells>
  <phoneticPr fontId="3" type="noConversion"/>
  <dataValidations count="1">
    <dataValidation type="list" allowBlank="1" showInputMessage="1" showErrorMessage="1" errorTitle="哎呀！" error="单元格应为每周或每月以正确在此跟踪器的图表中显示。" sqref="C3">
      <formula1>"每周,每月"</formula1>
    </dataValidation>
  </dataValidations>
  <printOptions horizontalCentered="1"/>
  <pageMargins left="0.45" right="0.45" top="0.75" bottom="0.75" header="0.3" footer="0.3"/>
  <pageSetup fitToHeight="0" orientation="landscape" r:id="rId1"/>
  <headerFooter differentFirst="1">
    <oddFooter>Page &amp;P of &amp;N</oddFooter>
  </headerFooter>
  <rowBreaks count="1" manualBreakCount="1"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显示目标体重">
              <controlPr defaultSize="0" autoFill="0" autoLine="0" autoPict="0" altText="单击复选框以切换图表中的目标体重显示。">
                <anchor moveWithCells="1" sizeWithCells="1">
                  <from>
                    <xdr:col>0</xdr:col>
                    <xdr:colOff>600075</xdr:colOff>
                    <xdr:row>4</xdr:row>
                    <xdr:rowOff>28575</xdr:rowOff>
                  </from>
                  <to>
                    <xdr:col>1</xdr:col>
                    <xdr:colOff>266700</xdr:colOff>
                    <xdr:row>4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Q108"/>
  <sheetViews>
    <sheetView showGridLines="0" workbookViewId="0">
      <selection activeCell="I5" sqref="I5"/>
    </sheetView>
  </sheetViews>
  <sheetFormatPr defaultRowHeight="15.75" x14ac:dyDescent="0.25"/>
  <cols>
    <col min="1" max="1" width="8.88671875" style="3"/>
    <col min="2" max="2" width="8.88671875" style="10"/>
    <col min="3" max="7" width="8.88671875" style="3"/>
    <col min="8" max="8" width="9.77734375" style="10" customWidth="1"/>
    <col min="9" max="9" width="10.77734375" style="3" customWidth="1"/>
    <col min="10" max="16384" width="8.88671875" style="3"/>
  </cols>
  <sheetData>
    <row r="1" spans="1:17" x14ac:dyDescent="0.25">
      <c r="A1" s="9" t="s">
        <v>11</v>
      </c>
    </row>
    <row r="3" spans="1:17" x14ac:dyDescent="0.25">
      <c r="A3" s="3">
        <f>COUNTIF(A5:A108,FALSE)</f>
        <v>13</v>
      </c>
      <c r="B3" s="10" t="s">
        <v>13</v>
      </c>
      <c r="C3" s="3" t="s">
        <v>8</v>
      </c>
      <c r="G3" s="3">
        <f>COUNTIF(H5:H28,"&gt;"&amp;0)</f>
        <v>4</v>
      </c>
      <c r="H3" s="10" t="s">
        <v>0</v>
      </c>
      <c r="J3" s="3" t="s">
        <v>8</v>
      </c>
    </row>
    <row r="4" spans="1:17" x14ac:dyDescent="0.25">
      <c r="B4" s="10" t="s">
        <v>9</v>
      </c>
      <c r="E4" s="3" t="b">
        <v>1</v>
      </c>
      <c r="H4" s="10" t="s">
        <v>10</v>
      </c>
      <c r="I4" s="3" t="s">
        <v>12</v>
      </c>
    </row>
    <row r="5" spans="1:17" x14ac:dyDescent="0.25">
      <c r="A5" s="3" t="b">
        <f>IF((减肥跟踪器!C26=0)*(减肥跟踪器!C25=0),TRUE)</f>
        <v>0</v>
      </c>
      <c r="B5" s="10">
        <f>IF(A5,0,IF(减肥跟踪器!B26=0,减肥跟踪器!B25+5,减肥跟踪器!B26))</f>
        <v>41243</v>
      </c>
      <c r="C5" s="3">
        <f>减肥跟踪器!C26</f>
        <v>76</v>
      </c>
      <c r="D5" s="10">
        <f ca="1">MIN(ChartPeriods)</f>
        <v>41243</v>
      </c>
      <c r="E5" s="3">
        <f t="shared" ref="E5:E6" si="0">IF($E$4,GoalWeight,NA())</f>
        <v>72</v>
      </c>
      <c r="H5" s="10">
        <f>DATE(YEAR(B5),MONTH(B5),1)</f>
        <v>41214</v>
      </c>
      <c r="I5" s="11">
        <f t="shared" ref="I5:I28" si="1">EOMONTH(H5,0)</f>
        <v>41243</v>
      </c>
      <c r="J5" s="3">
        <f>IFERROR(AVERAGEIFS(WeightTable[体重],WeightTable[日期],"&gt;="&amp;H5,WeightTable[日期],"&lt;="&amp;I5),NA())</f>
        <v>76</v>
      </c>
    </row>
    <row r="6" spans="1:17" x14ac:dyDescent="0.25">
      <c r="A6" s="3" t="b">
        <f>IF((减肥跟踪器!C27=0)*(减肥跟踪器!C26=0),TRUE)</f>
        <v>0</v>
      </c>
      <c r="B6" s="10">
        <f>IF(A6,0,IF(减肥跟踪器!B27=0,减肥跟踪器!B26+5,减肥跟踪器!B27))</f>
        <v>41250</v>
      </c>
      <c r="C6" s="3">
        <f>减肥跟踪器!C27</f>
        <v>76</v>
      </c>
      <c r="D6" s="10">
        <f ca="1">MAX(ChartPeriods)</f>
        <v>41327</v>
      </c>
      <c r="E6" s="3">
        <f t="shared" si="0"/>
        <v>72</v>
      </c>
      <c r="H6" s="10">
        <f>IF(I5+1&gt;MAX($B:$B),NA(),I5+1)</f>
        <v>41244</v>
      </c>
      <c r="I6" s="11">
        <f t="shared" si="1"/>
        <v>41274</v>
      </c>
      <c r="J6" s="3">
        <f>IFERROR(AVERAGEIFS(WeightTable[体重],WeightTable[日期],"&gt;="&amp;H6,WeightTable[日期],"&lt;="&amp;I6),NA())</f>
        <v>76.55</v>
      </c>
    </row>
    <row r="7" spans="1:17" x14ac:dyDescent="0.25">
      <c r="A7" s="3" t="b">
        <f>IF((减肥跟踪器!C28=0)*(减肥跟踪器!C27=0),TRUE)</f>
        <v>0</v>
      </c>
      <c r="B7" s="10">
        <f>IF(A7,0,IF(减肥跟踪器!B28=0,减肥跟踪器!B27+5,减肥跟踪器!B28))</f>
        <v>41257</v>
      </c>
      <c r="C7" s="3">
        <f>减肥跟踪器!C28</f>
        <v>77.599999999999994</v>
      </c>
      <c r="H7" s="10">
        <f t="shared" ref="H7:H28" si="2">IF(I6+1&gt;MAX($B:$B),NA(),I6+1)</f>
        <v>41275</v>
      </c>
      <c r="I7" s="11">
        <f t="shared" si="1"/>
        <v>41305</v>
      </c>
      <c r="J7" s="3">
        <f>IFERROR(AVERAGEIFS(WeightTable[体重],WeightTable[日期],"&gt;="&amp;H7,WeightTable[日期],"&lt;="&amp;I7),NA())</f>
        <v>72.75</v>
      </c>
    </row>
    <row r="8" spans="1:17" x14ac:dyDescent="0.25">
      <c r="A8" s="3" t="b">
        <f>IF((减肥跟踪器!C29=0)*(减肥跟踪器!C28=0),TRUE)</f>
        <v>0</v>
      </c>
      <c r="B8" s="10">
        <f>IF(A8,0,IF(减肥跟踪器!B29=0,减肥跟踪器!B28+5,减肥跟踪器!B29))</f>
        <v>41264</v>
      </c>
      <c r="C8" s="3">
        <f>减肥跟踪器!C29</f>
        <v>76.5</v>
      </c>
      <c r="H8" s="10">
        <f t="shared" si="2"/>
        <v>41306</v>
      </c>
      <c r="I8" s="11">
        <f t="shared" si="1"/>
        <v>41333</v>
      </c>
      <c r="J8" s="3">
        <f>IFERROR(AVERAGEIFS(WeightTable[体重],WeightTable[日期],"&gt;="&amp;H8,WeightTable[日期],"&lt;="&amp;I8),NA())</f>
        <v>74</v>
      </c>
    </row>
    <row r="9" spans="1:17" x14ac:dyDescent="0.25">
      <c r="A9" s="3" t="b">
        <f>IF((减肥跟踪器!C30=0)*(减肥跟踪器!C29=0),TRUE)</f>
        <v>0</v>
      </c>
      <c r="B9" s="10">
        <f>IF(A9,0,IF(减肥跟踪器!B30=0,减肥跟踪器!B29+5,减肥跟踪器!B30))</f>
        <v>41271</v>
      </c>
      <c r="C9" s="3">
        <f>减肥跟踪器!C30</f>
        <v>76.099999999999994</v>
      </c>
      <c r="H9" s="10" t="e">
        <f t="shared" si="2"/>
        <v>#N/A</v>
      </c>
      <c r="I9" s="11" t="e">
        <f t="shared" si="1"/>
        <v>#N/A</v>
      </c>
      <c r="J9" s="3" t="e">
        <f>IFERROR(AVERAGEIFS(WeightTable[体重],WeightTable[日期],"&gt;="&amp;H9,WeightTable[日期],"&lt;="&amp;I9),NA())</f>
        <v>#N/A</v>
      </c>
    </row>
    <row r="10" spans="1:17" x14ac:dyDescent="0.25">
      <c r="A10" s="3" t="b">
        <f>IF((减肥跟踪器!C31=0)*(减肥跟踪器!C30=0),TRUE)</f>
        <v>0</v>
      </c>
      <c r="B10" s="10">
        <f>IF(A10,0,IF(减肥跟踪器!B31=0,减肥跟踪器!B30+5,减肥跟踪器!B31))</f>
        <v>41278</v>
      </c>
      <c r="C10" s="3">
        <f>减肥跟踪器!C31</f>
        <v>74</v>
      </c>
      <c r="H10" s="10" t="e">
        <f t="shared" si="2"/>
        <v>#N/A</v>
      </c>
      <c r="I10" s="11" t="e">
        <f t="shared" si="1"/>
        <v>#N/A</v>
      </c>
      <c r="J10" s="3" t="e">
        <f>IFERROR(AVERAGEIFS(WeightTable[体重],WeightTable[日期],"&gt;="&amp;H10,WeightTable[日期],"&lt;="&amp;I10),NA())</f>
        <v>#N/A</v>
      </c>
    </row>
    <row r="11" spans="1:17" x14ac:dyDescent="0.25">
      <c r="A11" s="3" t="b">
        <f>IF((减肥跟踪器!C32=0)*(减肥跟踪器!C31=0),TRUE)</f>
        <v>0</v>
      </c>
      <c r="B11" s="10">
        <f>IF(A11,0,IF(减肥跟踪器!B32=0,减肥跟踪器!B31+5,减肥跟踪器!B32))</f>
        <v>41285</v>
      </c>
      <c r="C11" s="3">
        <f>减肥跟踪器!C32</f>
        <v>73</v>
      </c>
      <c r="H11" s="10" t="e">
        <f t="shared" si="2"/>
        <v>#N/A</v>
      </c>
      <c r="I11" s="11" t="e">
        <f t="shared" si="1"/>
        <v>#N/A</v>
      </c>
      <c r="J11" s="3" t="e">
        <f>IFERROR(AVERAGEIFS(WeightTable[体重],WeightTable[日期],"&gt;="&amp;H11,WeightTable[日期],"&lt;="&amp;I11),NA())</f>
        <v>#N/A</v>
      </c>
      <c r="Q11" s="10">
        <f>MAX($B:$B)</f>
        <v>41327</v>
      </c>
    </row>
    <row r="12" spans="1:17" x14ac:dyDescent="0.25">
      <c r="A12" s="3" t="b">
        <f>IF((减肥跟踪器!C33=0)*(减肥跟踪器!C32=0),TRUE)</f>
        <v>0</v>
      </c>
      <c r="B12" s="10">
        <f>IF(A12,0,IF(减肥跟踪器!B33=0,减肥跟踪器!B32+5,减肥跟踪器!B33))</f>
        <v>41292</v>
      </c>
      <c r="C12" s="3">
        <f>减肥跟踪器!C33</f>
        <v>72</v>
      </c>
      <c r="H12" s="10" t="e">
        <f t="shared" si="2"/>
        <v>#N/A</v>
      </c>
      <c r="I12" s="11" t="e">
        <f t="shared" si="1"/>
        <v>#N/A</v>
      </c>
      <c r="J12" s="3" t="e">
        <f>IFERROR(AVERAGEIFS(WeightTable[体重],WeightTable[日期],"&gt;="&amp;H12,WeightTable[日期],"&lt;="&amp;I12),NA())</f>
        <v>#N/A</v>
      </c>
    </row>
    <row r="13" spans="1:17" x14ac:dyDescent="0.25">
      <c r="A13" s="3" t="b">
        <f>IF((减肥跟踪器!C34=0)*(减肥跟踪器!C33=0),TRUE)</f>
        <v>0</v>
      </c>
      <c r="B13" s="10">
        <f>IF(A13,0,IF(减肥跟踪器!B34=0,减肥跟踪器!B33+5,减肥跟踪器!B34))</f>
        <v>41299</v>
      </c>
      <c r="C13" s="3">
        <f>减肥跟踪器!C34</f>
        <v>72</v>
      </c>
      <c r="H13" s="10" t="e">
        <f t="shared" si="2"/>
        <v>#N/A</v>
      </c>
      <c r="I13" s="11" t="e">
        <f t="shared" si="1"/>
        <v>#N/A</v>
      </c>
      <c r="J13" s="3" t="e">
        <f>IFERROR(AVERAGEIFS(WeightTable[体重],WeightTable[日期],"&gt;="&amp;H13,WeightTable[日期],"&lt;="&amp;I13),NA())</f>
        <v>#N/A</v>
      </c>
    </row>
    <row r="14" spans="1:17" x14ac:dyDescent="0.25">
      <c r="A14" s="3" t="b">
        <f>IF((减肥跟踪器!C35=0)*(减肥跟踪器!C34=0),TRUE)</f>
        <v>0</v>
      </c>
      <c r="B14" s="10">
        <f>IF(A14,0,IF(减肥跟踪器!B35=0,减肥跟踪器!B34+5,减肥跟踪器!B35))</f>
        <v>41306</v>
      </c>
      <c r="C14" s="3">
        <f>减肥跟踪器!C35</f>
        <v>73</v>
      </c>
      <c r="H14" s="10" t="e">
        <f t="shared" si="2"/>
        <v>#N/A</v>
      </c>
      <c r="I14" s="11" t="e">
        <f t="shared" si="1"/>
        <v>#N/A</v>
      </c>
      <c r="J14" s="3" t="e">
        <f>IFERROR(AVERAGEIFS(WeightTable[体重],WeightTable[日期],"&gt;="&amp;H14,WeightTable[日期],"&lt;="&amp;I14),NA())</f>
        <v>#N/A</v>
      </c>
    </row>
    <row r="15" spans="1:17" x14ac:dyDescent="0.25">
      <c r="A15" s="3" t="b">
        <f>IF((减肥跟踪器!C36=0)*(减肥跟踪器!C35=0),TRUE)</f>
        <v>0</v>
      </c>
      <c r="B15" s="10">
        <f>IF(A15,0,IF(减肥跟踪器!B36=0,减肥跟踪器!B35+5,减肥跟踪器!B36))</f>
        <v>41313</v>
      </c>
      <c r="C15" s="3">
        <f>减肥跟踪器!C36</f>
        <v>74</v>
      </c>
      <c r="H15" s="10" t="e">
        <f t="shared" si="2"/>
        <v>#N/A</v>
      </c>
      <c r="I15" s="11" t="e">
        <f t="shared" si="1"/>
        <v>#N/A</v>
      </c>
      <c r="J15" s="3" t="e">
        <f>IFERROR(AVERAGEIFS(WeightTable[体重],WeightTable[日期],"&gt;="&amp;H15,WeightTable[日期],"&lt;="&amp;I15),NA())</f>
        <v>#N/A</v>
      </c>
    </row>
    <row r="16" spans="1:17" x14ac:dyDescent="0.25">
      <c r="A16" s="3" t="b">
        <f>IF((减肥跟踪器!C37=0)*(减肥跟踪器!C36=0),TRUE)</f>
        <v>0</v>
      </c>
      <c r="B16" s="10">
        <f>IF(A16,0,IF(减肥跟踪器!B37=0,减肥跟踪器!B36+5,减肥跟踪器!B37))</f>
        <v>41320</v>
      </c>
      <c r="C16" s="3">
        <f>减肥跟踪器!C37</f>
        <v>75</v>
      </c>
      <c r="H16" s="10" t="e">
        <f t="shared" si="2"/>
        <v>#N/A</v>
      </c>
      <c r="I16" s="11" t="e">
        <f t="shared" si="1"/>
        <v>#N/A</v>
      </c>
      <c r="J16" s="3" t="e">
        <f>IFERROR(AVERAGEIFS(WeightTable[体重],WeightTable[日期],"&gt;="&amp;H16,WeightTable[日期],"&lt;="&amp;I16),NA())</f>
        <v>#N/A</v>
      </c>
    </row>
    <row r="17" spans="1:10" x14ac:dyDescent="0.25">
      <c r="A17" s="3" t="b">
        <f>IF((减肥跟踪器!C38=0)*(减肥跟踪器!C37=0),TRUE)</f>
        <v>0</v>
      </c>
      <c r="B17" s="10">
        <f>IF(A17,0,IF(减肥跟踪器!B38=0,减肥跟踪器!B37+5,减肥跟踪器!B38))</f>
        <v>41327</v>
      </c>
      <c r="C17" s="3">
        <f>减肥跟踪器!C38</f>
        <v>0</v>
      </c>
      <c r="H17" s="10" t="e">
        <f t="shared" si="2"/>
        <v>#N/A</v>
      </c>
      <c r="I17" s="11" t="e">
        <f t="shared" si="1"/>
        <v>#N/A</v>
      </c>
      <c r="J17" s="3" t="e">
        <f>IFERROR(AVERAGEIFS(WeightTable[体重],WeightTable[日期],"&gt;="&amp;H17,WeightTable[日期],"&lt;="&amp;I17),NA())</f>
        <v>#N/A</v>
      </c>
    </row>
    <row r="18" spans="1:10" x14ac:dyDescent="0.25">
      <c r="A18" s="3" t="b">
        <f>IF((减肥跟踪器!C39=0)*(减肥跟踪器!C38=0),TRUE)</f>
        <v>1</v>
      </c>
      <c r="B18" s="10">
        <f>IF(A18,0,IF(减肥跟踪器!B39=0,减肥跟踪器!B38+5,减肥跟踪器!B39))</f>
        <v>0</v>
      </c>
      <c r="C18" s="3">
        <f>减肥跟踪器!C39</f>
        <v>0</v>
      </c>
      <c r="H18" s="10" t="e">
        <f t="shared" si="2"/>
        <v>#N/A</v>
      </c>
      <c r="I18" s="11" t="e">
        <f t="shared" si="1"/>
        <v>#N/A</v>
      </c>
      <c r="J18" s="3" t="e">
        <f>IFERROR(AVERAGEIFS(WeightTable[体重],WeightTable[日期],"&gt;="&amp;H18,WeightTable[日期],"&lt;="&amp;I18),NA())</f>
        <v>#N/A</v>
      </c>
    </row>
    <row r="19" spans="1:10" x14ac:dyDescent="0.25">
      <c r="A19" s="3" t="b">
        <f>IF((减肥跟踪器!C40=0)*(减肥跟踪器!C39=0),TRUE)</f>
        <v>1</v>
      </c>
      <c r="B19" s="10">
        <f>IF(A19,0,IF(减肥跟踪器!B40=0,减肥跟踪器!B39+5,减肥跟踪器!B40))</f>
        <v>0</v>
      </c>
      <c r="C19" s="3">
        <f>减肥跟踪器!C40</f>
        <v>0</v>
      </c>
      <c r="H19" s="10" t="e">
        <f t="shared" si="2"/>
        <v>#N/A</v>
      </c>
      <c r="I19" s="11" t="e">
        <f t="shared" si="1"/>
        <v>#N/A</v>
      </c>
      <c r="J19" s="3" t="e">
        <f>IFERROR(AVERAGEIFS(WeightTable[体重],WeightTable[日期],"&gt;="&amp;H19,WeightTable[日期],"&lt;="&amp;I19),NA())</f>
        <v>#N/A</v>
      </c>
    </row>
    <row r="20" spans="1:10" x14ac:dyDescent="0.25">
      <c r="A20" s="3" t="b">
        <f>IF((减肥跟踪器!C41=0)*(减肥跟踪器!C40=0),TRUE)</f>
        <v>1</v>
      </c>
      <c r="B20" s="10">
        <f>IF(A20,0,IF(减肥跟踪器!B41=0,减肥跟踪器!B40+5,减肥跟踪器!B41))</f>
        <v>0</v>
      </c>
      <c r="C20" s="3">
        <f>减肥跟踪器!C41</f>
        <v>0</v>
      </c>
      <c r="H20" s="10" t="e">
        <f t="shared" si="2"/>
        <v>#N/A</v>
      </c>
      <c r="I20" s="11" t="e">
        <f t="shared" si="1"/>
        <v>#N/A</v>
      </c>
      <c r="J20" s="3" t="e">
        <f>IFERROR(AVERAGEIFS(WeightTable[体重],WeightTable[日期],"&gt;="&amp;H20,WeightTable[日期],"&lt;="&amp;I20),NA())</f>
        <v>#N/A</v>
      </c>
    </row>
    <row r="21" spans="1:10" x14ac:dyDescent="0.25">
      <c r="A21" s="3" t="b">
        <f>IF((减肥跟踪器!C42=0)*(减肥跟踪器!C41=0),TRUE)</f>
        <v>1</v>
      </c>
      <c r="B21" s="10">
        <f>IF(A21,0,IF(减肥跟踪器!B42=0,减肥跟踪器!B41+5,减肥跟踪器!B42))</f>
        <v>0</v>
      </c>
      <c r="C21" s="3">
        <f>减肥跟踪器!C42</f>
        <v>0</v>
      </c>
      <c r="H21" s="10" t="e">
        <f t="shared" si="2"/>
        <v>#N/A</v>
      </c>
      <c r="I21" s="11" t="e">
        <f t="shared" si="1"/>
        <v>#N/A</v>
      </c>
      <c r="J21" s="3" t="e">
        <f>IFERROR(AVERAGEIFS(WeightTable[体重],WeightTable[日期],"&gt;="&amp;H21,WeightTable[日期],"&lt;="&amp;I21),NA())</f>
        <v>#N/A</v>
      </c>
    </row>
    <row r="22" spans="1:10" x14ac:dyDescent="0.25">
      <c r="A22" s="3" t="b">
        <f>IF((减肥跟踪器!C43=0)*(减肥跟踪器!C42=0),TRUE)</f>
        <v>1</v>
      </c>
      <c r="B22" s="10">
        <f>IF(A22,0,IF(减肥跟踪器!B43=0,减肥跟踪器!B42+5,减肥跟踪器!B43))</f>
        <v>0</v>
      </c>
      <c r="C22" s="3">
        <f>减肥跟踪器!C43</f>
        <v>0</v>
      </c>
      <c r="H22" s="10" t="e">
        <f t="shared" si="2"/>
        <v>#N/A</v>
      </c>
      <c r="I22" s="11" t="e">
        <f t="shared" si="1"/>
        <v>#N/A</v>
      </c>
      <c r="J22" s="3" t="e">
        <f>IFERROR(AVERAGEIFS(WeightTable[体重],WeightTable[日期],"&gt;="&amp;H22,WeightTable[日期],"&lt;="&amp;I22),NA())</f>
        <v>#N/A</v>
      </c>
    </row>
    <row r="23" spans="1:10" x14ac:dyDescent="0.25">
      <c r="A23" s="3" t="b">
        <f>IF((减肥跟踪器!C44=0)*(减肥跟踪器!C43=0),TRUE)</f>
        <v>1</v>
      </c>
      <c r="B23" s="10">
        <f>IF(A23,0,IF(减肥跟踪器!B44=0,减肥跟踪器!B43+5,减肥跟踪器!B44))</f>
        <v>0</v>
      </c>
      <c r="C23" s="3">
        <f>减肥跟踪器!C44</f>
        <v>0</v>
      </c>
      <c r="H23" s="10" t="e">
        <f t="shared" si="2"/>
        <v>#N/A</v>
      </c>
      <c r="I23" s="11" t="e">
        <f t="shared" si="1"/>
        <v>#N/A</v>
      </c>
      <c r="J23" s="3" t="e">
        <f>IFERROR(AVERAGEIFS(WeightTable[体重],WeightTable[日期],"&gt;="&amp;H23,WeightTable[日期],"&lt;="&amp;I23),NA())</f>
        <v>#N/A</v>
      </c>
    </row>
    <row r="24" spans="1:10" x14ac:dyDescent="0.25">
      <c r="A24" s="3" t="b">
        <f>IF((减肥跟踪器!C45=0)*(减肥跟踪器!C44=0),TRUE)</f>
        <v>1</v>
      </c>
      <c r="B24" s="10">
        <f>IF(A24,0,IF(减肥跟踪器!B45=0,减肥跟踪器!B44+5,减肥跟踪器!B45))</f>
        <v>0</v>
      </c>
      <c r="C24" s="3">
        <f>减肥跟踪器!C45</f>
        <v>0</v>
      </c>
      <c r="H24" s="10" t="e">
        <f t="shared" si="2"/>
        <v>#N/A</v>
      </c>
      <c r="I24" s="11" t="e">
        <f t="shared" si="1"/>
        <v>#N/A</v>
      </c>
      <c r="J24" s="3" t="e">
        <f>IFERROR(AVERAGEIFS(WeightTable[体重],WeightTable[日期],"&gt;="&amp;H24,WeightTable[日期],"&lt;="&amp;I24),NA())</f>
        <v>#N/A</v>
      </c>
    </row>
    <row r="25" spans="1:10" x14ac:dyDescent="0.25">
      <c r="A25" s="3" t="b">
        <f>IF((减肥跟踪器!C46=0)*(减肥跟踪器!C45=0),TRUE)</f>
        <v>1</v>
      </c>
      <c r="B25" s="10">
        <f>IF(A25,0,IF(减肥跟踪器!B46=0,减肥跟踪器!B45+5,减肥跟踪器!B46))</f>
        <v>0</v>
      </c>
      <c r="C25" s="3">
        <f>减肥跟踪器!C46</f>
        <v>0</v>
      </c>
      <c r="H25" s="10" t="e">
        <f t="shared" si="2"/>
        <v>#N/A</v>
      </c>
      <c r="I25" s="11" t="e">
        <f t="shared" si="1"/>
        <v>#N/A</v>
      </c>
      <c r="J25" s="3" t="e">
        <f>IFERROR(AVERAGEIFS(WeightTable[体重],WeightTable[日期],"&gt;="&amp;H25,WeightTable[日期],"&lt;="&amp;I25),NA())</f>
        <v>#N/A</v>
      </c>
    </row>
    <row r="26" spans="1:10" x14ac:dyDescent="0.25">
      <c r="A26" s="3" t="b">
        <f>IF((减肥跟踪器!C47=0)*(减肥跟踪器!C46=0),TRUE)</f>
        <v>1</v>
      </c>
      <c r="B26" s="10">
        <f>IF(A26,0,IF(减肥跟踪器!B47=0,减肥跟踪器!B46+5,减肥跟踪器!B47))</f>
        <v>0</v>
      </c>
      <c r="C26" s="3">
        <f>减肥跟踪器!C47</f>
        <v>0</v>
      </c>
      <c r="H26" s="10" t="e">
        <f t="shared" si="2"/>
        <v>#N/A</v>
      </c>
      <c r="I26" s="11" t="e">
        <f t="shared" si="1"/>
        <v>#N/A</v>
      </c>
      <c r="J26" s="3" t="e">
        <f>IFERROR(AVERAGEIFS(WeightTable[体重],WeightTable[日期],"&gt;="&amp;H26,WeightTable[日期],"&lt;="&amp;I26),NA())</f>
        <v>#N/A</v>
      </c>
    </row>
    <row r="27" spans="1:10" x14ac:dyDescent="0.25">
      <c r="A27" s="3" t="b">
        <f>IF((减肥跟踪器!C48=0)*(减肥跟踪器!C47=0),TRUE)</f>
        <v>1</v>
      </c>
      <c r="B27" s="10">
        <f>IF(A27,0,IF(减肥跟踪器!B48=0,减肥跟踪器!B47+5,减肥跟踪器!B48))</f>
        <v>0</v>
      </c>
      <c r="C27" s="3">
        <f>减肥跟踪器!C48</f>
        <v>0</v>
      </c>
      <c r="H27" s="10" t="e">
        <f t="shared" si="2"/>
        <v>#N/A</v>
      </c>
      <c r="I27" s="11" t="e">
        <f t="shared" si="1"/>
        <v>#N/A</v>
      </c>
      <c r="J27" s="3" t="e">
        <f>IFERROR(AVERAGEIFS(WeightTable[体重],WeightTable[日期],"&gt;="&amp;H27,WeightTable[日期],"&lt;="&amp;I27),NA())</f>
        <v>#N/A</v>
      </c>
    </row>
    <row r="28" spans="1:10" x14ac:dyDescent="0.25">
      <c r="A28" s="3" t="b">
        <f>IF((减肥跟踪器!C49=0)*(减肥跟踪器!C48=0),TRUE)</f>
        <v>1</v>
      </c>
      <c r="B28" s="10">
        <f>IF(A28,0,IF(减肥跟踪器!B49=0,减肥跟踪器!B48+5,减肥跟踪器!B49))</f>
        <v>0</v>
      </c>
      <c r="C28" s="3">
        <f>减肥跟踪器!C49</f>
        <v>0</v>
      </c>
      <c r="H28" s="10" t="e">
        <f t="shared" si="2"/>
        <v>#N/A</v>
      </c>
      <c r="I28" s="11" t="e">
        <f t="shared" si="1"/>
        <v>#N/A</v>
      </c>
      <c r="J28" s="3" t="e">
        <f>IFERROR(AVERAGEIFS(WeightTable[体重],WeightTable[日期],"&gt;="&amp;H28,WeightTable[日期],"&lt;="&amp;I28),NA())</f>
        <v>#N/A</v>
      </c>
    </row>
    <row r="29" spans="1:10" x14ac:dyDescent="0.25">
      <c r="A29" s="3" t="b">
        <f>IF((减肥跟踪器!C50=0)*(减肥跟踪器!C49=0),TRUE)</f>
        <v>1</v>
      </c>
      <c r="B29" s="10">
        <f>IF(A29,0,IF(减肥跟踪器!B50=0,减肥跟踪器!B49+5,减肥跟踪器!B50))</f>
        <v>0</v>
      </c>
      <c r="C29" s="3">
        <f>减肥跟踪器!C50</f>
        <v>0</v>
      </c>
      <c r="I29" s="11"/>
    </row>
    <row r="30" spans="1:10" x14ac:dyDescent="0.25">
      <c r="A30" s="3" t="b">
        <f>IF((减肥跟踪器!C51=0)*(减肥跟踪器!C50=0),TRUE)</f>
        <v>1</v>
      </c>
      <c r="B30" s="10">
        <f>IF(A30,0,IF(减肥跟踪器!B51=0,减肥跟踪器!B50+5,减肥跟踪器!B51))</f>
        <v>0</v>
      </c>
      <c r="C30" s="3">
        <f>减肥跟踪器!C51</f>
        <v>0</v>
      </c>
      <c r="I30" s="11"/>
    </row>
    <row r="31" spans="1:10" x14ac:dyDescent="0.25">
      <c r="A31" s="3" t="b">
        <f>IF((减肥跟踪器!C52=0)*(减肥跟踪器!C51=0),TRUE)</f>
        <v>1</v>
      </c>
      <c r="B31" s="10">
        <f>IF(A31,0,IF(减肥跟踪器!B52=0,减肥跟踪器!B51+5,减肥跟踪器!B52))</f>
        <v>0</v>
      </c>
      <c r="C31" s="3">
        <f>减肥跟踪器!C52</f>
        <v>0</v>
      </c>
    </row>
    <row r="32" spans="1:10" x14ac:dyDescent="0.25">
      <c r="A32" s="3" t="b">
        <f>IF((减肥跟踪器!C53=0)*(减肥跟踪器!C52=0),TRUE)</f>
        <v>1</v>
      </c>
      <c r="B32" s="10">
        <f>IF(A32,0,IF(减肥跟踪器!B53=0,减肥跟踪器!B52+5,减肥跟踪器!B53))</f>
        <v>0</v>
      </c>
      <c r="C32" s="3">
        <f>减肥跟踪器!C53</f>
        <v>0</v>
      </c>
    </row>
    <row r="33" spans="1:3" x14ac:dyDescent="0.25">
      <c r="A33" s="3" t="b">
        <f>IF((减肥跟踪器!C54=0)*(减肥跟踪器!C53=0),TRUE)</f>
        <v>1</v>
      </c>
      <c r="B33" s="10">
        <f>IF(A33,0,IF(减肥跟踪器!B54=0,减肥跟踪器!B53+5,减肥跟踪器!B54))</f>
        <v>0</v>
      </c>
      <c r="C33" s="3">
        <f>减肥跟踪器!C54</f>
        <v>0</v>
      </c>
    </row>
    <row r="34" spans="1:3" x14ac:dyDescent="0.25">
      <c r="A34" s="3" t="b">
        <f>IF((减肥跟踪器!C55=0)*(减肥跟踪器!C54=0),TRUE)</f>
        <v>1</v>
      </c>
      <c r="B34" s="10">
        <f>IF(A34,0,IF(减肥跟踪器!B55=0,减肥跟踪器!B54+5,减肥跟踪器!B55))</f>
        <v>0</v>
      </c>
      <c r="C34" s="3">
        <f>减肥跟踪器!C55</f>
        <v>0</v>
      </c>
    </row>
    <row r="35" spans="1:3" x14ac:dyDescent="0.25">
      <c r="A35" s="3" t="b">
        <f>IF((减肥跟踪器!C56=0)*(减肥跟踪器!C55=0),TRUE)</f>
        <v>1</v>
      </c>
      <c r="B35" s="10">
        <f>IF(A35,0,IF(减肥跟踪器!B56=0,减肥跟踪器!B55+5,减肥跟踪器!B56))</f>
        <v>0</v>
      </c>
      <c r="C35" s="3">
        <f>减肥跟踪器!C56</f>
        <v>0</v>
      </c>
    </row>
    <row r="36" spans="1:3" x14ac:dyDescent="0.25">
      <c r="A36" s="3" t="b">
        <f>IF((减肥跟踪器!C57=0)*(减肥跟踪器!C56=0),TRUE)</f>
        <v>1</v>
      </c>
      <c r="B36" s="10">
        <f>IF(A36,0,IF(减肥跟踪器!B57=0,减肥跟踪器!B56+5,减肥跟踪器!B57))</f>
        <v>0</v>
      </c>
      <c r="C36" s="3">
        <f>减肥跟踪器!C57</f>
        <v>0</v>
      </c>
    </row>
    <row r="37" spans="1:3" x14ac:dyDescent="0.25">
      <c r="A37" s="3" t="b">
        <f>IF((减肥跟踪器!C58=0)*(减肥跟踪器!C57=0),TRUE)</f>
        <v>1</v>
      </c>
      <c r="B37" s="10">
        <f>IF(A37,0,IF(减肥跟踪器!B58=0,减肥跟踪器!B57+5,减肥跟踪器!B58))</f>
        <v>0</v>
      </c>
      <c r="C37" s="3">
        <f>减肥跟踪器!C58</f>
        <v>0</v>
      </c>
    </row>
    <row r="38" spans="1:3" x14ac:dyDescent="0.25">
      <c r="A38" s="3" t="b">
        <f>IF((减肥跟踪器!C59=0)*(减肥跟踪器!C58=0),TRUE)</f>
        <v>1</v>
      </c>
      <c r="B38" s="10">
        <f>IF(A38,0,IF(减肥跟踪器!B59=0,减肥跟踪器!B58+5,减肥跟踪器!B59))</f>
        <v>0</v>
      </c>
      <c r="C38" s="3">
        <f>减肥跟踪器!C59</f>
        <v>0</v>
      </c>
    </row>
    <row r="39" spans="1:3" x14ac:dyDescent="0.25">
      <c r="A39" s="3" t="b">
        <f>IF((减肥跟踪器!C60=0)*(减肥跟踪器!C59=0),TRUE)</f>
        <v>1</v>
      </c>
      <c r="B39" s="10">
        <f>IF(A39,0,IF(减肥跟踪器!B60=0,减肥跟踪器!B59+5,减肥跟踪器!B60))</f>
        <v>0</v>
      </c>
      <c r="C39" s="3">
        <f>减肥跟踪器!C60</f>
        <v>0</v>
      </c>
    </row>
    <row r="40" spans="1:3" x14ac:dyDescent="0.25">
      <c r="A40" s="3" t="b">
        <f>IF((减肥跟踪器!C61=0)*(减肥跟踪器!C60=0),TRUE)</f>
        <v>1</v>
      </c>
      <c r="B40" s="10">
        <f>IF(A40,0,IF(减肥跟踪器!B61=0,减肥跟踪器!B60+5,减肥跟踪器!B61))</f>
        <v>0</v>
      </c>
      <c r="C40" s="3">
        <f>减肥跟踪器!C61</f>
        <v>0</v>
      </c>
    </row>
    <row r="41" spans="1:3" x14ac:dyDescent="0.25">
      <c r="A41" s="3" t="b">
        <f>IF((减肥跟踪器!C62=0)*(减肥跟踪器!C61=0),TRUE)</f>
        <v>1</v>
      </c>
      <c r="B41" s="10">
        <f>IF(A41,0,IF(减肥跟踪器!B62=0,减肥跟踪器!B61+5,减肥跟踪器!B62))</f>
        <v>0</v>
      </c>
      <c r="C41" s="3">
        <f>减肥跟踪器!C62</f>
        <v>0</v>
      </c>
    </row>
    <row r="42" spans="1:3" x14ac:dyDescent="0.25">
      <c r="A42" s="3" t="b">
        <f>IF((减肥跟踪器!C63=0)*(减肥跟踪器!C62=0),TRUE)</f>
        <v>1</v>
      </c>
      <c r="B42" s="10">
        <f>IF(A42,0,IF(减肥跟踪器!B63=0,减肥跟踪器!B62+5,减肥跟踪器!B63))</f>
        <v>0</v>
      </c>
      <c r="C42" s="3">
        <f>减肥跟踪器!C63</f>
        <v>0</v>
      </c>
    </row>
    <row r="43" spans="1:3" x14ac:dyDescent="0.25">
      <c r="A43" s="3" t="b">
        <f>IF((减肥跟踪器!C64=0)*(减肥跟踪器!C63=0),TRUE)</f>
        <v>1</v>
      </c>
      <c r="B43" s="10">
        <f>IF(A43,0,IF(减肥跟踪器!B64=0,减肥跟踪器!B63+5,减肥跟踪器!B64))</f>
        <v>0</v>
      </c>
      <c r="C43" s="3">
        <f>减肥跟踪器!C64</f>
        <v>0</v>
      </c>
    </row>
    <row r="44" spans="1:3" x14ac:dyDescent="0.25">
      <c r="A44" s="3" t="b">
        <f>IF((减肥跟踪器!C65=0)*(减肥跟踪器!C64=0),TRUE)</f>
        <v>1</v>
      </c>
      <c r="B44" s="10">
        <f>IF(A44,0,IF(减肥跟踪器!B65=0,减肥跟踪器!B64+5,减肥跟踪器!B65))</f>
        <v>0</v>
      </c>
      <c r="C44" s="3">
        <f>减肥跟踪器!C65</f>
        <v>0</v>
      </c>
    </row>
    <row r="45" spans="1:3" x14ac:dyDescent="0.25">
      <c r="A45" s="3" t="b">
        <f>IF((减肥跟踪器!C66=0)*(减肥跟踪器!C65=0),TRUE)</f>
        <v>1</v>
      </c>
      <c r="B45" s="10">
        <f>IF(A45,0,IF(减肥跟踪器!B66=0,减肥跟踪器!B65+5,减肥跟踪器!B66))</f>
        <v>0</v>
      </c>
      <c r="C45" s="3">
        <f>减肥跟踪器!C66</f>
        <v>0</v>
      </c>
    </row>
    <row r="46" spans="1:3" x14ac:dyDescent="0.25">
      <c r="A46" s="3" t="b">
        <f>IF((减肥跟踪器!C67=0)*(减肥跟踪器!C66=0),TRUE)</f>
        <v>1</v>
      </c>
      <c r="B46" s="10">
        <f>IF(A46,0,IF(减肥跟踪器!B67=0,减肥跟踪器!B66+5,减肥跟踪器!B67))</f>
        <v>0</v>
      </c>
      <c r="C46" s="3">
        <f>减肥跟踪器!C67</f>
        <v>0</v>
      </c>
    </row>
    <row r="47" spans="1:3" x14ac:dyDescent="0.25">
      <c r="A47" s="3" t="b">
        <f>IF((减肥跟踪器!C68=0)*(减肥跟踪器!C67=0),TRUE)</f>
        <v>1</v>
      </c>
      <c r="B47" s="10">
        <f>IF(A47,0,IF(减肥跟踪器!B68=0,减肥跟踪器!B67+5,减肥跟踪器!B68))</f>
        <v>0</v>
      </c>
      <c r="C47" s="3">
        <f>减肥跟踪器!C68</f>
        <v>0</v>
      </c>
    </row>
    <row r="48" spans="1:3" x14ac:dyDescent="0.25">
      <c r="A48" s="3" t="b">
        <f>IF((减肥跟踪器!C69=0)*(减肥跟踪器!C68=0),TRUE)</f>
        <v>1</v>
      </c>
      <c r="B48" s="10">
        <f>IF(A48,0,IF(减肥跟踪器!B69=0,减肥跟踪器!B68+5,减肥跟踪器!B69))</f>
        <v>0</v>
      </c>
      <c r="C48" s="3">
        <f>减肥跟踪器!C69</f>
        <v>0</v>
      </c>
    </row>
    <row r="49" spans="1:3" x14ac:dyDescent="0.25">
      <c r="A49" s="3" t="b">
        <f>IF((减肥跟踪器!C70=0)*(减肥跟踪器!C69=0),TRUE)</f>
        <v>1</v>
      </c>
      <c r="B49" s="10">
        <f>IF(A49,0,IF(减肥跟踪器!B70=0,减肥跟踪器!B69+5,减肥跟踪器!B70))</f>
        <v>0</v>
      </c>
      <c r="C49" s="3">
        <f>减肥跟踪器!C70</f>
        <v>0</v>
      </c>
    </row>
    <row r="50" spans="1:3" x14ac:dyDescent="0.25">
      <c r="A50" s="3" t="b">
        <f>IF((减肥跟踪器!C71=0)*(减肥跟踪器!C70=0),TRUE)</f>
        <v>1</v>
      </c>
      <c r="B50" s="10">
        <f>IF(A50,0,IF(减肥跟踪器!B71=0,减肥跟踪器!B70+5,减肥跟踪器!B71))</f>
        <v>0</v>
      </c>
      <c r="C50" s="3">
        <f>减肥跟踪器!C71</f>
        <v>0</v>
      </c>
    </row>
    <row r="51" spans="1:3" x14ac:dyDescent="0.25">
      <c r="A51" s="3" t="b">
        <f>IF((减肥跟踪器!C72=0)*(减肥跟踪器!C71=0),TRUE)</f>
        <v>1</v>
      </c>
      <c r="B51" s="10">
        <f>IF(A51,0,IF(减肥跟踪器!B72=0,减肥跟踪器!B71+5,减肥跟踪器!B72))</f>
        <v>0</v>
      </c>
      <c r="C51" s="3">
        <f>减肥跟踪器!C72</f>
        <v>0</v>
      </c>
    </row>
    <row r="52" spans="1:3" x14ac:dyDescent="0.25">
      <c r="A52" s="3" t="b">
        <f>IF((减肥跟踪器!C73=0)*(减肥跟踪器!C72=0),TRUE)</f>
        <v>1</v>
      </c>
      <c r="B52" s="10">
        <f>IF(A52,0,IF(减肥跟踪器!B73=0,减肥跟踪器!B72+5,减肥跟踪器!B73))</f>
        <v>0</v>
      </c>
      <c r="C52" s="3">
        <f>减肥跟踪器!C73</f>
        <v>0</v>
      </c>
    </row>
    <row r="53" spans="1:3" x14ac:dyDescent="0.25">
      <c r="A53" s="3" t="b">
        <f>IF((减肥跟踪器!C74=0)*(减肥跟踪器!C73=0),TRUE)</f>
        <v>1</v>
      </c>
      <c r="B53" s="10">
        <f>IF(A53,0,IF(减肥跟踪器!B74=0,减肥跟踪器!B73+5,减肥跟踪器!B74))</f>
        <v>0</v>
      </c>
      <c r="C53" s="3">
        <f>减肥跟踪器!C74</f>
        <v>0</v>
      </c>
    </row>
    <row r="54" spans="1:3" x14ac:dyDescent="0.25">
      <c r="A54" s="3" t="b">
        <f>IF((减肥跟踪器!C75=0)*(减肥跟踪器!C74=0),TRUE)</f>
        <v>1</v>
      </c>
      <c r="B54" s="10">
        <f>IF(A54,0,IF(减肥跟踪器!B75=0,减肥跟踪器!B74+5,减肥跟踪器!B75))</f>
        <v>0</v>
      </c>
      <c r="C54" s="3">
        <f>减肥跟踪器!C75</f>
        <v>0</v>
      </c>
    </row>
    <row r="55" spans="1:3" x14ac:dyDescent="0.25">
      <c r="A55" s="3" t="b">
        <f>IF((减肥跟踪器!C76=0)*(减肥跟踪器!C75=0),TRUE)</f>
        <v>1</v>
      </c>
      <c r="B55" s="10">
        <f>IF(A55,0,IF(减肥跟踪器!B76=0,减肥跟踪器!B75+5,减肥跟踪器!B76))</f>
        <v>0</v>
      </c>
      <c r="C55" s="3">
        <f>减肥跟踪器!C76</f>
        <v>0</v>
      </c>
    </row>
    <row r="56" spans="1:3" x14ac:dyDescent="0.25">
      <c r="A56" s="3" t="b">
        <f>IF((减肥跟踪器!C77=0)*(减肥跟踪器!C76=0),TRUE)</f>
        <v>1</v>
      </c>
      <c r="B56" s="10">
        <f>IF(A56,0,IF(减肥跟踪器!B77=0,减肥跟踪器!B76+5,减肥跟踪器!B77))</f>
        <v>0</v>
      </c>
      <c r="C56" s="3">
        <f>减肥跟踪器!C77</f>
        <v>0</v>
      </c>
    </row>
    <row r="57" spans="1:3" x14ac:dyDescent="0.25">
      <c r="A57" s="3" t="b">
        <f>IF((减肥跟踪器!C78=0)*(减肥跟踪器!C77=0),TRUE)</f>
        <v>1</v>
      </c>
      <c r="B57" s="10">
        <f>IF(A57,0,IF(减肥跟踪器!B78=0,减肥跟踪器!B77+5,减肥跟踪器!B78))</f>
        <v>0</v>
      </c>
      <c r="C57" s="3">
        <f>减肥跟踪器!C78</f>
        <v>0</v>
      </c>
    </row>
    <row r="58" spans="1:3" x14ac:dyDescent="0.25">
      <c r="A58" s="3" t="b">
        <f>IF((减肥跟踪器!C79=0)*(减肥跟踪器!C78=0),TRUE)</f>
        <v>1</v>
      </c>
      <c r="B58" s="10">
        <f>IF(A58,0,IF(减肥跟踪器!B79=0,减肥跟踪器!B78+5,减肥跟踪器!B79))</f>
        <v>0</v>
      </c>
      <c r="C58" s="3">
        <f>减肥跟踪器!C79</f>
        <v>0</v>
      </c>
    </row>
    <row r="59" spans="1:3" x14ac:dyDescent="0.25">
      <c r="A59" s="3" t="b">
        <f>IF((减肥跟踪器!C80=0)*(减肥跟踪器!C79=0),TRUE)</f>
        <v>1</v>
      </c>
      <c r="B59" s="10">
        <f>IF(A59,0,IF(减肥跟踪器!B80=0,减肥跟踪器!B79+5,减肥跟踪器!B80))</f>
        <v>0</v>
      </c>
      <c r="C59" s="3">
        <f>减肥跟踪器!C80</f>
        <v>0</v>
      </c>
    </row>
    <row r="60" spans="1:3" x14ac:dyDescent="0.25">
      <c r="A60" s="3" t="b">
        <f>IF((减肥跟踪器!C81=0)*(减肥跟踪器!C80=0),TRUE)</f>
        <v>1</v>
      </c>
      <c r="B60" s="10">
        <f>IF(A60,0,IF(减肥跟踪器!B81=0,减肥跟踪器!B80+5,减肥跟踪器!B81))</f>
        <v>0</v>
      </c>
      <c r="C60" s="3">
        <f>减肥跟踪器!C81</f>
        <v>0</v>
      </c>
    </row>
    <row r="61" spans="1:3" x14ac:dyDescent="0.25">
      <c r="A61" s="3" t="b">
        <f>IF((减肥跟踪器!C82=0)*(减肥跟踪器!C81=0),TRUE)</f>
        <v>1</v>
      </c>
      <c r="B61" s="10">
        <f>IF(A61,0,IF(减肥跟踪器!B82=0,减肥跟踪器!B81+5,减肥跟踪器!B82))</f>
        <v>0</v>
      </c>
      <c r="C61" s="3">
        <f>减肥跟踪器!C82</f>
        <v>0</v>
      </c>
    </row>
    <row r="62" spans="1:3" x14ac:dyDescent="0.25">
      <c r="A62" s="3" t="b">
        <f>IF((减肥跟踪器!C83=0)*(减肥跟踪器!C82=0),TRUE)</f>
        <v>1</v>
      </c>
      <c r="B62" s="10">
        <f>IF(A62,0,IF(减肥跟踪器!B83=0,减肥跟踪器!B82+5,减肥跟踪器!B83))</f>
        <v>0</v>
      </c>
      <c r="C62" s="3">
        <f>减肥跟踪器!C83</f>
        <v>0</v>
      </c>
    </row>
    <row r="63" spans="1:3" x14ac:dyDescent="0.25">
      <c r="A63" s="3" t="b">
        <f>IF((减肥跟踪器!C84=0)*(减肥跟踪器!C83=0),TRUE)</f>
        <v>1</v>
      </c>
      <c r="B63" s="10">
        <f>IF(A63,0,IF(减肥跟踪器!B84=0,减肥跟踪器!B83+5,减肥跟踪器!B84))</f>
        <v>0</v>
      </c>
      <c r="C63" s="3">
        <f>减肥跟踪器!C84</f>
        <v>0</v>
      </c>
    </row>
    <row r="64" spans="1:3" x14ac:dyDescent="0.25">
      <c r="A64" s="3" t="b">
        <f>IF((减肥跟踪器!C85=0)*(减肥跟踪器!C84=0),TRUE)</f>
        <v>1</v>
      </c>
      <c r="B64" s="10">
        <f>IF(A64,0,IF(减肥跟踪器!B85=0,减肥跟踪器!B84+5,减肥跟踪器!B85))</f>
        <v>0</v>
      </c>
      <c r="C64" s="3">
        <f>减肥跟踪器!C85</f>
        <v>0</v>
      </c>
    </row>
    <row r="65" spans="1:3" x14ac:dyDescent="0.25">
      <c r="A65" s="3" t="b">
        <f>IF((减肥跟踪器!C86=0)*(减肥跟踪器!C85=0),TRUE)</f>
        <v>1</v>
      </c>
      <c r="B65" s="10">
        <f>IF(A65,0,IF(减肥跟踪器!B86=0,减肥跟踪器!B85+5,减肥跟踪器!B86))</f>
        <v>0</v>
      </c>
      <c r="C65" s="3">
        <f>减肥跟踪器!C86</f>
        <v>0</v>
      </c>
    </row>
    <row r="66" spans="1:3" x14ac:dyDescent="0.25">
      <c r="A66" s="3" t="b">
        <f>IF((减肥跟踪器!C87=0)*(减肥跟踪器!C86=0),TRUE)</f>
        <v>1</v>
      </c>
      <c r="B66" s="10">
        <f>IF(A66,0,IF(减肥跟踪器!B87=0,减肥跟踪器!B86+5,减肥跟踪器!B87))</f>
        <v>0</v>
      </c>
      <c r="C66" s="3">
        <f>减肥跟踪器!C87</f>
        <v>0</v>
      </c>
    </row>
    <row r="67" spans="1:3" x14ac:dyDescent="0.25">
      <c r="A67" s="3" t="b">
        <f>IF((减肥跟踪器!C88=0)*(减肥跟踪器!C87=0),TRUE)</f>
        <v>1</v>
      </c>
      <c r="B67" s="10">
        <f>IF(A67,0,IF(减肥跟踪器!B88=0,减肥跟踪器!B87+5,减肥跟踪器!B88))</f>
        <v>0</v>
      </c>
      <c r="C67" s="3">
        <f>减肥跟踪器!C88</f>
        <v>0</v>
      </c>
    </row>
    <row r="68" spans="1:3" x14ac:dyDescent="0.25">
      <c r="A68" s="3" t="b">
        <f>IF((减肥跟踪器!C89=0)*(减肥跟踪器!C88=0),TRUE)</f>
        <v>1</v>
      </c>
      <c r="B68" s="10">
        <f>IF(A68,0,IF(减肥跟踪器!B89=0,减肥跟踪器!B88+5,减肥跟踪器!B89))</f>
        <v>0</v>
      </c>
      <c r="C68" s="3">
        <f>减肥跟踪器!C89</f>
        <v>0</v>
      </c>
    </row>
    <row r="69" spans="1:3" x14ac:dyDescent="0.25">
      <c r="A69" s="3" t="b">
        <f>IF((减肥跟踪器!C90=0)*(减肥跟踪器!C89=0),TRUE)</f>
        <v>1</v>
      </c>
      <c r="B69" s="10">
        <f>IF(A69,0,IF(减肥跟踪器!B90=0,减肥跟踪器!B89+5,减肥跟踪器!B90))</f>
        <v>0</v>
      </c>
      <c r="C69" s="3">
        <f>减肥跟踪器!C90</f>
        <v>0</v>
      </c>
    </row>
    <row r="70" spans="1:3" x14ac:dyDescent="0.25">
      <c r="A70" s="3" t="b">
        <f>IF((减肥跟踪器!C91=0)*(减肥跟踪器!C90=0),TRUE)</f>
        <v>1</v>
      </c>
      <c r="B70" s="10">
        <f>IF(A70,0,IF(减肥跟踪器!B91=0,减肥跟踪器!B90+5,减肥跟踪器!B91))</f>
        <v>0</v>
      </c>
      <c r="C70" s="3">
        <f>减肥跟踪器!C91</f>
        <v>0</v>
      </c>
    </row>
    <row r="71" spans="1:3" x14ac:dyDescent="0.25">
      <c r="A71" s="3" t="b">
        <f>IF((减肥跟踪器!C92=0)*(减肥跟踪器!C91=0),TRUE)</f>
        <v>1</v>
      </c>
      <c r="B71" s="10">
        <f>IF(A71,0,IF(减肥跟踪器!B92=0,减肥跟踪器!B91+5,减肥跟踪器!B92))</f>
        <v>0</v>
      </c>
      <c r="C71" s="3">
        <f>减肥跟踪器!C92</f>
        <v>0</v>
      </c>
    </row>
    <row r="72" spans="1:3" x14ac:dyDescent="0.25">
      <c r="A72" s="3" t="b">
        <f>IF((减肥跟踪器!C93=0)*(减肥跟踪器!C92=0),TRUE)</f>
        <v>1</v>
      </c>
      <c r="B72" s="10">
        <f>IF(A72,0,IF(减肥跟踪器!B93=0,减肥跟踪器!B92+5,减肥跟踪器!B93))</f>
        <v>0</v>
      </c>
      <c r="C72" s="3">
        <f>减肥跟踪器!C93</f>
        <v>0</v>
      </c>
    </row>
    <row r="73" spans="1:3" x14ac:dyDescent="0.25">
      <c r="A73" s="3" t="b">
        <f>IF((减肥跟踪器!C94=0)*(减肥跟踪器!C93=0),TRUE)</f>
        <v>1</v>
      </c>
      <c r="B73" s="10">
        <f>IF(A73,0,IF(减肥跟踪器!B94=0,减肥跟踪器!B93+5,减肥跟踪器!B94))</f>
        <v>0</v>
      </c>
      <c r="C73" s="3">
        <f>减肥跟踪器!C94</f>
        <v>0</v>
      </c>
    </row>
    <row r="74" spans="1:3" x14ac:dyDescent="0.25">
      <c r="A74" s="3" t="b">
        <f>IF((减肥跟踪器!C95=0)*(减肥跟踪器!C94=0),TRUE)</f>
        <v>1</v>
      </c>
      <c r="B74" s="10">
        <f>IF(A74,0,IF(减肥跟踪器!B95=0,减肥跟踪器!B94+5,减肥跟踪器!B95))</f>
        <v>0</v>
      </c>
      <c r="C74" s="3">
        <f>减肥跟踪器!C95</f>
        <v>0</v>
      </c>
    </row>
    <row r="75" spans="1:3" x14ac:dyDescent="0.25">
      <c r="A75" s="3" t="b">
        <f>IF((减肥跟踪器!C96=0)*(减肥跟踪器!C95=0),TRUE)</f>
        <v>1</v>
      </c>
      <c r="B75" s="10">
        <f>IF(A75,0,IF(减肥跟踪器!B96=0,减肥跟踪器!B95+5,减肥跟踪器!B96))</f>
        <v>0</v>
      </c>
      <c r="C75" s="3">
        <f>减肥跟踪器!C96</f>
        <v>0</v>
      </c>
    </row>
    <row r="76" spans="1:3" x14ac:dyDescent="0.25">
      <c r="A76" s="3" t="b">
        <f>IF((减肥跟踪器!C97=0)*(减肥跟踪器!C96=0),TRUE)</f>
        <v>1</v>
      </c>
      <c r="B76" s="10">
        <f>IF(A76,0,IF(减肥跟踪器!B97=0,减肥跟踪器!B96+5,减肥跟踪器!B97))</f>
        <v>0</v>
      </c>
      <c r="C76" s="3">
        <f>减肥跟踪器!C97</f>
        <v>0</v>
      </c>
    </row>
    <row r="77" spans="1:3" x14ac:dyDescent="0.25">
      <c r="A77" s="3" t="b">
        <f>IF((减肥跟踪器!C98=0)*(减肥跟踪器!C97=0),TRUE)</f>
        <v>1</v>
      </c>
      <c r="B77" s="10">
        <f>IF(A77,0,IF(减肥跟踪器!B98=0,减肥跟踪器!B97+5,减肥跟踪器!B98))</f>
        <v>0</v>
      </c>
      <c r="C77" s="3">
        <f>减肥跟踪器!C98</f>
        <v>0</v>
      </c>
    </row>
    <row r="78" spans="1:3" x14ac:dyDescent="0.25">
      <c r="A78" s="3" t="b">
        <f>IF((减肥跟踪器!C99=0)*(减肥跟踪器!C98=0),TRUE)</f>
        <v>1</v>
      </c>
      <c r="B78" s="10">
        <f>IF(A78,0,IF(减肥跟踪器!B99=0,减肥跟踪器!B98+5,减肥跟踪器!B99))</f>
        <v>0</v>
      </c>
      <c r="C78" s="3">
        <f>减肥跟踪器!C99</f>
        <v>0</v>
      </c>
    </row>
    <row r="79" spans="1:3" x14ac:dyDescent="0.25">
      <c r="A79" s="3" t="b">
        <f>IF((减肥跟踪器!C100=0)*(减肥跟踪器!C99=0),TRUE)</f>
        <v>1</v>
      </c>
      <c r="B79" s="10">
        <f>IF(A79,0,IF(减肥跟踪器!B100=0,减肥跟踪器!B99+5,减肥跟踪器!B100))</f>
        <v>0</v>
      </c>
      <c r="C79" s="3">
        <f>减肥跟踪器!C100</f>
        <v>0</v>
      </c>
    </row>
    <row r="80" spans="1:3" x14ac:dyDescent="0.25">
      <c r="A80" s="3" t="b">
        <f>IF((减肥跟踪器!C101=0)*(减肥跟踪器!C100=0),TRUE)</f>
        <v>1</v>
      </c>
      <c r="B80" s="10">
        <f>IF(A80,0,IF(减肥跟踪器!B101=0,减肥跟踪器!B100+5,减肥跟踪器!B101))</f>
        <v>0</v>
      </c>
      <c r="C80" s="3">
        <f>减肥跟踪器!C101</f>
        <v>0</v>
      </c>
    </row>
    <row r="81" spans="1:3" x14ac:dyDescent="0.25">
      <c r="A81" s="3" t="b">
        <f>IF((减肥跟踪器!C102=0)*(减肥跟踪器!C101=0),TRUE)</f>
        <v>1</v>
      </c>
      <c r="B81" s="10">
        <f>IF(A81,0,IF(减肥跟踪器!B102=0,减肥跟踪器!B101+5,减肥跟踪器!B102))</f>
        <v>0</v>
      </c>
      <c r="C81" s="3">
        <f>减肥跟踪器!C102</f>
        <v>0</v>
      </c>
    </row>
    <row r="82" spans="1:3" x14ac:dyDescent="0.25">
      <c r="A82" s="3" t="b">
        <f>IF((减肥跟踪器!C103=0)*(减肥跟踪器!C102=0),TRUE)</f>
        <v>1</v>
      </c>
      <c r="B82" s="10">
        <f>IF(A82,0,IF(减肥跟踪器!B103=0,减肥跟踪器!B102+5,减肥跟踪器!B103))</f>
        <v>0</v>
      </c>
      <c r="C82" s="3">
        <f>减肥跟踪器!C103</f>
        <v>0</v>
      </c>
    </row>
    <row r="83" spans="1:3" x14ac:dyDescent="0.25">
      <c r="A83" s="3" t="b">
        <f>IF((减肥跟踪器!C104=0)*(减肥跟踪器!C103=0),TRUE)</f>
        <v>1</v>
      </c>
      <c r="B83" s="10">
        <f>IF(A83,0,IF(减肥跟踪器!B104=0,减肥跟踪器!B103+5,减肥跟踪器!B104))</f>
        <v>0</v>
      </c>
      <c r="C83" s="3">
        <f>减肥跟踪器!C104</f>
        <v>0</v>
      </c>
    </row>
    <row r="84" spans="1:3" x14ac:dyDescent="0.25">
      <c r="A84" s="3" t="b">
        <f>IF((减肥跟踪器!C105=0)*(减肥跟踪器!C104=0),TRUE)</f>
        <v>1</v>
      </c>
      <c r="B84" s="10">
        <f>IF(A84,0,IF(减肥跟踪器!B105=0,减肥跟踪器!B104+5,减肥跟踪器!B105))</f>
        <v>0</v>
      </c>
      <c r="C84" s="3">
        <f>减肥跟踪器!C105</f>
        <v>0</v>
      </c>
    </row>
    <row r="85" spans="1:3" x14ac:dyDescent="0.25">
      <c r="A85" s="3" t="b">
        <f>IF((减肥跟踪器!C106=0)*(减肥跟踪器!C105=0),TRUE)</f>
        <v>1</v>
      </c>
      <c r="B85" s="10">
        <f>IF(A85,0,IF(减肥跟踪器!B106=0,减肥跟踪器!B105+5,减肥跟踪器!B106))</f>
        <v>0</v>
      </c>
      <c r="C85" s="3">
        <f>减肥跟踪器!C106</f>
        <v>0</v>
      </c>
    </row>
    <row r="86" spans="1:3" x14ac:dyDescent="0.25">
      <c r="A86" s="3" t="b">
        <f>IF((减肥跟踪器!C107=0)*(减肥跟踪器!C106=0),TRUE)</f>
        <v>1</v>
      </c>
      <c r="B86" s="10">
        <f>IF(A86,0,IF(减肥跟踪器!B107=0,减肥跟踪器!B106+5,减肥跟踪器!B107))</f>
        <v>0</v>
      </c>
      <c r="C86" s="3">
        <f>减肥跟踪器!C107</f>
        <v>0</v>
      </c>
    </row>
    <row r="87" spans="1:3" x14ac:dyDescent="0.25">
      <c r="A87" s="3" t="b">
        <f>IF((减肥跟踪器!C108=0)*(减肥跟踪器!C107=0),TRUE)</f>
        <v>1</v>
      </c>
      <c r="B87" s="10">
        <f>IF(A87,0,IF(减肥跟踪器!B108=0,减肥跟踪器!B107+5,减肥跟踪器!B108))</f>
        <v>0</v>
      </c>
      <c r="C87" s="3">
        <f>减肥跟踪器!C108</f>
        <v>0</v>
      </c>
    </row>
    <row r="88" spans="1:3" x14ac:dyDescent="0.25">
      <c r="A88" s="3" t="b">
        <f>IF((减肥跟踪器!C109=0)*(减肥跟踪器!C108=0),TRUE)</f>
        <v>1</v>
      </c>
      <c r="B88" s="10">
        <f>IF(A88,0,IF(减肥跟踪器!B109=0,减肥跟踪器!B108+5,减肥跟踪器!B109))</f>
        <v>0</v>
      </c>
      <c r="C88" s="3">
        <f>减肥跟踪器!C109</f>
        <v>0</v>
      </c>
    </row>
    <row r="89" spans="1:3" x14ac:dyDescent="0.25">
      <c r="A89" s="3" t="b">
        <f>IF((减肥跟踪器!C110=0)*(减肥跟踪器!C109=0),TRUE)</f>
        <v>1</v>
      </c>
      <c r="B89" s="10">
        <f>IF(A89,0,IF(减肥跟踪器!B110=0,减肥跟踪器!B109+5,减肥跟踪器!B110))</f>
        <v>0</v>
      </c>
      <c r="C89" s="3">
        <f>减肥跟踪器!C110</f>
        <v>0</v>
      </c>
    </row>
    <row r="90" spans="1:3" x14ac:dyDescent="0.25">
      <c r="A90" s="3" t="b">
        <f>IF((减肥跟踪器!C111=0)*(减肥跟踪器!C110=0),TRUE)</f>
        <v>1</v>
      </c>
      <c r="B90" s="10">
        <f>IF(A90,0,IF(减肥跟踪器!B111=0,减肥跟踪器!B110+5,减肥跟踪器!B111))</f>
        <v>0</v>
      </c>
      <c r="C90" s="3">
        <f>减肥跟踪器!C111</f>
        <v>0</v>
      </c>
    </row>
    <row r="91" spans="1:3" x14ac:dyDescent="0.25">
      <c r="A91" s="3" t="b">
        <f>IF((减肥跟踪器!C112=0)*(减肥跟踪器!C111=0),TRUE)</f>
        <v>1</v>
      </c>
      <c r="B91" s="10">
        <f>IF(A91,0,IF(减肥跟踪器!B112=0,减肥跟踪器!B111+5,减肥跟踪器!B112))</f>
        <v>0</v>
      </c>
      <c r="C91" s="3">
        <f>减肥跟踪器!C112</f>
        <v>0</v>
      </c>
    </row>
    <row r="92" spans="1:3" x14ac:dyDescent="0.25">
      <c r="A92" s="3" t="b">
        <f>IF((减肥跟踪器!C113=0)*(减肥跟踪器!C112=0),TRUE)</f>
        <v>1</v>
      </c>
      <c r="B92" s="10">
        <f>IF(A92,0,IF(减肥跟踪器!B113=0,减肥跟踪器!B112+5,减肥跟踪器!B113))</f>
        <v>0</v>
      </c>
      <c r="C92" s="3">
        <f>减肥跟踪器!C113</f>
        <v>0</v>
      </c>
    </row>
    <row r="93" spans="1:3" x14ac:dyDescent="0.25">
      <c r="A93" s="3" t="b">
        <f>IF((减肥跟踪器!C114=0)*(减肥跟踪器!C113=0),TRUE)</f>
        <v>1</v>
      </c>
      <c r="B93" s="10">
        <f>IF(A93,0,IF(减肥跟踪器!B114=0,减肥跟踪器!B113+5,减肥跟踪器!B114))</f>
        <v>0</v>
      </c>
      <c r="C93" s="3">
        <f>减肥跟踪器!C114</f>
        <v>0</v>
      </c>
    </row>
    <row r="94" spans="1:3" x14ac:dyDescent="0.25">
      <c r="A94" s="3" t="b">
        <f>IF((减肥跟踪器!C115=0)*(减肥跟踪器!C114=0),TRUE)</f>
        <v>1</v>
      </c>
      <c r="B94" s="10">
        <f>IF(A94,0,IF(减肥跟踪器!B115=0,减肥跟踪器!B114+5,减肥跟踪器!B115))</f>
        <v>0</v>
      </c>
      <c r="C94" s="3">
        <f>减肥跟踪器!C115</f>
        <v>0</v>
      </c>
    </row>
    <row r="95" spans="1:3" x14ac:dyDescent="0.25">
      <c r="A95" s="3" t="b">
        <f>IF((减肥跟踪器!C116=0)*(减肥跟踪器!C115=0),TRUE)</f>
        <v>1</v>
      </c>
      <c r="B95" s="10">
        <f>IF(A95,0,IF(减肥跟踪器!B116=0,减肥跟踪器!B115+5,减肥跟踪器!B116))</f>
        <v>0</v>
      </c>
      <c r="C95" s="3">
        <f>减肥跟踪器!C116</f>
        <v>0</v>
      </c>
    </row>
    <row r="96" spans="1:3" x14ac:dyDescent="0.25">
      <c r="A96" s="3" t="b">
        <f>IF((减肥跟踪器!C117=0)*(减肥跟踪器!C116=0),TRUE)</f>
        <v>1</v>
      </c>
      <c r="B96" s="10">
        <f>IF(A96,0,IF(减肥跟踪器!B117=0,减肥跟踪器!B116+5,减肥跟踪器!B117))</f>
        <v>0</v>
      </c>
      <c r="C96" s="3">
        <f>减肥跟踪器!C117</f>
        <v>0</v>
      </c>
    </row>
    <row r="97" spans="1:3" x14ac:dyDescent="0.25">
      <c r="A97" s="3" t="b">
        <f>IF((减肥跟踪器!C118=0)*(减肥跟踪器!C117=0),TRUE)</f>
        <v>1</v>
      </c>
      <c r="B97" s="10">
        <f>IF(A97,0,IF(减肥跟踪器!B118=0,减肥跟踪器!B117+5,减肥跟踪器!B118))</f>
        <v>0</v>
      </c>
      <c r="C97" s="3">
        <f>减肥跟踪器!C118</f>
        <v>0</v>
      </c>
    </row>
    <row r="98" spans="1:3" x14ac:dyDescent="0.25">
      <c r="A98" s="3" t="b">
        <f>IF((减肥跟踪器!C119=0)*(减肥跟踪器!C118=0),TRUE)</f>
        <v>1</v>
      </c>
      <c r="B98" s="10">
        <f>IF(A98,0,IF(减肥跟踪器!B119=0,减肥跟踪器!B118+5,减肥跟踪器!B119))</f>
        <v>0</v>
      </c>
      <c r="C98" s="3">
        <f>减肥跟踪器!C119</f>
        <v>0</v>
      </c>
    </row>
    <row r="99" spans="1:3" x14ac:dyDescent="0.25">
      <c r="A99" s="3" t="b">
        <f>IF((减肥跟踪器!C120=0)*(减肥跟踪器!C119=0),TRUE)</f>
        <v>1</v>
      </c>
      <c r="B99" s="10">
        <f>IF(A99,0,IF(减肥跟踪器!B120=0,减肥跟踪器!B119+5,减肥跟踪器!B120))</f>
        <v>0</v>
      </c>
      <c r="C99" s="3">
        <f>减肥跟踪器!C120</f>
        <v>0</v>
      </c>
    </row>
    <row r="100" spans="1:3" x14ac:dyDescent="0.25">
      <c r="A100" s="3" t="b">
        <f>IF((减肥跟踪器!C121=0)*(减肥跟踪器!C120=0),TRUE)</f>
        <v>1</v>
      </c>
      <c r="B100" s="10">
        <f>IF(A100,0,IF(减肥跟踪器!B121=0,减肥跟踪器!B120+5,减肥跟踪器!B121))</f>
        <v>0</v>
      </c>
      <c r="C100" s="3">
        <f>减肥跟踪器!C121</f>
        <v>0</v>
      </c>
    </row>
    <row r="101" spans="1:3" x14ac:dyDescent="0.25">
      <c r="A101" s="3" t="b">
        <f>IF((减肥跟踪器!C122=0)*(减肥跟踪器!C121=0),TRUE)</f>
        <v>1</v>
      </c>
      <c r="B101" s="10">
        <f>IF(A101,0,IF(减肥跟踪器!B122=0,减肥跟踪器!B121+5,减肥跟踪器!B122))</f>
        <v>0</v>
      </c>
      <c r="C101" s="3">
        <f>减肥跟踪器!C122</f>
        <v>0</v>
      </c>
    </row>
    <row r="102" spans="1:3" x14ac:dyDescent="0.25">
      <c r="A102" s="3" t="b">
        <f>IF((减肥跟踪器!C123=0)*(减肥跟踪器!C122=0),TRUE)</f>
        <v>1</v>
      </c>
      <c r="B102" s="10">
        <f>IF(A102,0,IF(减肥跟踪器!B123=0,减肥跟踪器!B122+5,减肥跟踪器!B123))</f>
        <v>0</v>
      </c>
      <c r="C102" s="3">
        <f>减肥跟踪器!C123</f>
        <v>0</v>
      </c>
    </row>
    <row r="103" spans="1:3" x14ac:dyDescent="0.25">
      <c r="A103" s="3" t="b">
        <f>IF((减肥跟踪器!C124=0)*(减肥跟踪器!C123=0),TRUE)</f>
        <v>1</v>
      </c>
      <c r="B103" s="10">
        <f>IF(A103,0,IF(减肥跟踪器!B124=0,减肥跟踪器!B123+5,减肥跟踪器!B124))</f>
        <v>0</v>
      </c>
      <c r="C103" s="3">
        <f>减肥跟踪器!C124</f>
        <v>0</v>
      </c>
    </row>
    <row r="104" spans="1:3" x14ac:dyDescent="0.25">
      <c r="A104" s="3" t="b">
        <f>IF((减肥跟踪器!C125=0)*(减肥跟踪器!C124=0),TRUE)</f>
        <v>1</v>
      </c>
      <c r="B104" s="10">
        <f>IF(A104,0,IF(减肥跟踪器!B125=0,减肥跟踪器!B124+5,减肥跟踪器!B125))</f>
        <v>0</v>
      </c>
      <c r="C104" s="3">
        <f>减肥跟踪器!C125</f>
        <v>0</v>
      </c>
    </row>
    <row r="105" spans="1:3" x14ac:dyDescent="0.25">
      <c r="A105" s="3" t="b">
        <f>IF((减肥跟踪器!C126=0)*(减肥跟踪器!C125=0),TRUE)</f>
        <v>1</v>
      </c>
      <c r="B105" s="10">
        <f>IF(A105,0,IF(减肥跟踪器!B126=0,减肥跟踪器!B125+5,减肥跟踪器!B126))</f>
        <v>0</v>
      </c>
      <c r="C105" s="3">
        <f>减肥跟踪器!C126</f>
        <v>0</v>
      </c>
    </row>
    <row r="106" spans="1:3" x14ac:dyDescent="0.25">
      <c r="A106" s="3" t="b">
        <f>IF((减肥跟踪器!C127=0)*(减肥跟踪器!C126=0),TRUE)</f>
        <v>1</v>
      </c>
      <c r="B106" s="10">
        <f>IF(A106,0,IF(减肥跟踪器!B127=0,减肥跟踪器!B126+5,减肥跟踪器!B127))</f>
        <v>0</v>
      </c>
      <c r="C106" s="3">
        <f>减肥跟踪器!C127</f>
        <v>0</v>
      </c>
    </row>
    <row r="107" spans="1:3" x14ac:dyDescent="0.25">
      <c r="A107" s="3" t="b">
        <f>IF((减肥跟踪器!C128=0)*(减肥跟踪器!C127=0),TRUE)</f>
        <v>1</v>
      </c>
      <c r="B107" s="10">
        <f>IF(A107,0,IF(减肥跟踪器!B128=0,减肥跟踪器!B127+5,减肥跟踪器!B128))</f>
        <v>0</v>
      </c>
      <c r="C107" s="3">
        <f>减肥跟踪器!C128</f>
        <v>0</v>
      </c>
    </row>
    <row r="108" spans="1:3" x14ac:dyDescent="0.25">
      <c r="A108" s="3" t="b">
        <f>IF((减肥跟踪器!C129=0)*(减肥跟踪器!C128=0),TRUE)</f>
        <v>1</v>
      </c>
      <c r="B108" s="10">
        <f>IF(A108,0,IF(减肥跟踪器!B129=0,减肥跟踪器!B128+5,减肥跟踪器!B129))</f>
        <v>0</v>
      </c>
      <c r="C108" s="3">
        <f>减肥跟踪器!C129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F04C9E8-6A20-459B-84DE-AE144FE8B7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减肥跟踪器</vt:lpstr>
      <vt:lpstr>计算</vt:lpstr>
      <vt:lpstr>ChartView</vt:lpstr>
      <vt:lpstr>GoalWeight</vt:lpstr>
      <vt:lpstr>减肥跟踪器!Print_Titles</vt:lpstr>
      <vt:lpstr>ShowGoalWeight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keywords/>
  <cp:lastModifiedBy>user</cp:lastModifiedBy>
  <dcterms:created xsi:type="dcterms:W3CDTF">2017-07-04T02:54:21Z</dcterms:created>
  <dcterms:modified xsi:type="dcterms:W3CDTF">2017-07-04T02:54:21Z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TC034580799991</vt:lpwstr>
  </property>
</Properties>
</file>