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sclient\N\O16\Template\!HB\2014-01-27\BugFixing\ZH-CN\"/>
    </mc:Choice>
  </mc:AlternateContent>
  <bookViews>
    <workbookView xWindow="0" yWindow="0" windowWidth="28800" windowHeight="10560"/>
  </bookViews>
  <sheets>
    <sheet name="行程规划器" sheetId="1" r:id="rId1"/>
  </sheets>
  <definedNames>
    <definedName name="AddAirfare">行程规划器!$D$20</definedName>
    <definedName name="AddGas">行程规划器!$D$13</definedName>
    <definedName name="AddLodging">行程规划器!$D$30</definedName>
    <definedName name="AddMeals">行程规划器!$D$25</definedName>
    <definedName name="Length">行程规划器!$D$6</definedName>
    <definedName name="TotalAirfare">Airfare[[#Totals],[总额]]</definedName>
    <definedName name="TotalEntertainment">Misc[[#Totals],[总成本]]</definedName>
    <definedName name="TotalGas">Fuel[[#Totals],[总额]]</definedName>
    <definedName name="TotalLodging">Lodging[[#Totals],[总额]]</definedName>
    <definedName name="TotalMeals">Meals[[#Totals],[总额]]</definedName>
    <definedName name="TotalTravelers">行程规划器!$B$6</definedName>
    <definedName name="TotalTripCost">行程规划器!$B$9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9" i="1"/>
  <c r="E38" i="1"/>
  <c r="E39" i="1"/>
  <c r="E40" i="1"/>
  <c r="E41" i="1"/>
  <c r="C42" i="1"/>
  <c r="C41" i="1"/>
  <c r="C38" i="1"/>
  <c r="C27" i="1" l="1"/>
  <c r="C35" i="1"/>
  <c r="C17" i="1"/>
  <c r="C22" i="1"/>
</calcChain>
</file>

<file path=xl/sharedStrings.xml><?xml version="1.0" encoding="utf-8"?>
<sst xmlns="http://schemas.openxmlformats.org/spreadsheetml/2006/main" count="59" uniqueCount="46">
  <si>
    <t>1.</t>
  </si>
  <si>
    <t>2.</t>
  </si>
  <si>
    <t>3.</t>
  </si>
  <si>
    <t>旅行者总数：</t>
  </si>
  <si>
    <t>行程时间长度（天数）：</t>
  </si>
  <si>
    <t>行程总成本：</t>
  </si>
  <si>
    <t>每人成本：</t>
  </si>
  <si>
    <t>行程规划器</t>
  </si>
  <si>
    <t>2014 年夏季假期</t>
  </si>
  <si>
    <t>提示</t>
  </si>
  <si>
    <t>计算汽油和机票成本以确定最佳交通工具。</t>
  </si>
  <si>
    <t>汽油</t>
  </si>
  <si>
    <t>估计总英里数</t>
  </si>
  <si>
    <t>每加仑平均英里数</t>
  </si>
  <si>
    <t>每加仑平均成本</t>
  </si>
  <si>
    <t>车辆总数</t>
  </si>
  <si>
    <t>总计</t>
  </si>
  <si>
    <t>机票</t>
  </si>
  <si>
    <t>每位人员的估计成本</t>
  </si>
  <si>
    <t>租车</t>
  </si>
  <si>
    <t>餐饮</t>
  </si>
  <si>
    <t>每餐的估计成本</t>
  </si>
  <si>
    <t>每天的餐食</t>
  </si>
  <si>
    <t>住宿</t>
  </si>
  <si>
    <t>平均成本（每晚）</t>
  </si>
  <si>
    <t>总夜晚数</t>
  </si>
  <si>
    <t>总房间数</t>
  </si>
  <si>
    <t>洗烫服务（每天）</t>
  </si>
  <si>
    <t>Internet 服务（每天）</t>
  </si>
  <si>
    <t>娱乐/杂项</t>
  </si>
  <si>
    <t>总成本</t>
  </si>
  <si>
    <t>音乐会</t>
  </si>
  <si>
    <t>船只租赁</t>
  </si>
  <si>
    <t>冲浪板租赁</t>
  </si>
  <si>
    <t>杂费</t>
  </si>
  <si>
    <t>添加到行程的总计</t>
  </si>
  <si>
    <t>添加到总计？</t>
  </si>
  <si>
    <t>成本</t>
  </si>
  <si>
    <t>否</t>
  </si>
  <si>
    <t>是</t>
  </si>
  <si>
    <t>添加到行程？</t>
  </si>
  <si>
    <t>是</t>
    <phoneticPr fontId="1" type="noConversion"/>
  </si>
  <si>
    <t>是</t>
    <phoneticPr fontId="1" type="noConversion"/>
  </si>
  <si>
    <t>总额</t>
  </si>
  <si>
    <r>
      <t>规划最经济高效的行程，方法是在以下两列中输入</t>
    </r>
    <r>
      <rPr>
        <b/>
        <sz val="11"/>
        <color theme="3"/>
        <rFont val="Microsoft YaHei UI"/>
        <family val="2"/>
        <charset val="134"/>
      </rPr>
      <t>“是/否”：“添加到行程”</t>
    </r>
    <r>
      <rPr>
        <sz val="11"/>
        <color theme="3"/>
        <rFont val="Microsoft YaHei UI"/>
        <family val="2"/>
        <charset val="134"/>
      </rPr>
      <t>或</t>
    </r>
    <r>
      <rPr>
        <b/>
        <sz val="11"/>
        <color theme="3"/>
        <rFont val="Microsoft YaHei UI"/>
        <family val="2"/>
        <charset val="134"/>
      </rPr>
      <t>“添加到总计”</t>
    </r>
    <r>
      <rPr>
        <sz val="11"/>
        <color theme="3"/>
        <rFont val="Microsoft YaHei UI"/>
        <family val="2"/>
        <charset val="134"/>
      </rPr>
      <t>以在</t>
    </r>
    <r>
      <rPr>
        <b/>
        <sz val="11"/>
        <color theme="3"/>
        <rFont val="Microsoft YaHei UI"/>
        <family val="2"/>
        <charset val="134"/>
      </rPr>
      <t>“行程总成本”</t>
    </r>
    <r>
      <rPr>
        <sz val="11"/>
        <color theme="3"/>
        <rFont val="Microsoft YaHei UI"/>
        <family val="2"/>
        <charset val="134"/>
      </rPr>
      <t xml:space="preserve">中添加/删除总额。 </t>
    </r>
    <phoneticPr fontId="1" type="noConversion"/>
  </si>
  <si>
    <r>
      <t xml:space="preserve">在“娱乐/杂项”表中，使用公式计算每位人员的总成本。例如，要按每张票 500 元计算音乐会入场券，请在“总额”列中输入 </t>
    </r>
    <r>
      <rPr>
        <b/>
        <sz val="11"/>
        <color theme="3"/>
        <rFont val="Microsoft YaHei UI"/>
        <family val="2"/>
        <charset val="134"/>
      </rPr>
      <t>=500*TotalTravelers.</t>
    </r>
    <r>
      <rPr>
        <sz val="11"/>
        <color theme="3"/>
        <rFont val="Microsoft YaHei UI"/>
        <family val="2"/>
        <charset val="134"/>
      </rPr>
      <t xml:space="preserve">（TotalTravelers 是引用单元格 B6 中的旅行者总数的命名单元格。）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</si>
</sst>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&quot;$&quot;#,##0.00"/>
  </numFmts>
  <fonts count="26" x14ac:knownFonts="1">
    <font>
      <sz val="11"/>
      <color theme="3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3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20"/>
      <color theme="4" tint="-0.249977111117893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20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sz val="14"/>
      <color theme="3"/>
      <name val="Microsoft YaHei UI"/>
      <family val="2"/>
      <charset val="134"/>
    </font>
    <font>
      <sz val="14"/>
      <color theme="4" tint="-0.24994659260841701"/>
      <name val="Microsoft YaHei UI"/>
      <family val="2"/>
      <charset val="134"/>
    </font>
    <font>
      <b/>
      <sz val="18"/>
      <color theme="4"/>
      <name val="Microsoft YaHei UI"/>
      <family val="2"/>
      <charset val="134"/>
    </font>
    <font>
      <sz val="18"/>
      <color theme="4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 style="medium">
        <color theme="4" tint="0.39988402966399123"/>
      </top>
      <bottom style="medium">
        <color theme="4" tint="0.39988402966399123"/>
      </bottom>
      <diagonal/>
    </border>
    <border>
      <left/>
      <right/>
      <top style="medium">
        <color theme="4" tint="0.39991454817346722"/>
      </top>
      <bottom/>
      <diagonal/>
    </border>
    <border>
      <left/>
      <right/>
      <top/>
      <bottom style="medium">
        <color theme="4" tint="0.399884029663991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">
    <xf numFmtId="0" fontId="0" fillId="0" borderId="0">
      <alignment vertical="center"/>
    </xf>
    <xf numFmtId="0" fontId="3" fillId="5" borderId="0" applyNumberFormat="0" applyBorder="0" applyAlignment="0" applyProtection="0"/>
    <xf numFmtId="0" fontId="4" fillId="2" borderId="0" applyNumberFormat="0" applyAlignment="0" applyProtection="0"/>
    <xf numFmtId="0" fontId="5" fillId="0" borderId="0" applyNumberFormat="0" applyFill="0" applyAlignment="0" applyProtection="0"/>
    <xf numFmtId="0" fontId="12" fillId="0" borderId="3" applyNumberFormat="0" applyFill="0" applyAlignment="0" applyProtection="0"/>
    <xf numFmtId="0" fontId="14" fillId="0" borderId="0" applyNumberFormat="0" applyFill="0" applyBorder="0" applyProtection="0">
      <alignment horizontal="center" vertical="center"/>
    </xf>
    <xf numFmtId="0" fontId="18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13" borderId="10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4" borderId="0" xfId="0" applyFont="1" applyFill="1" applyAlignment="1">
      <alignment vertical="top" wrapText="1"/>
    </xf>
    <xf numFmtId="7" fontId="0" fillId="0" borderId="0" xfId="0" applyNumberFormat="1" applyFont="1" applyBorder="1">
      <alignment vertical="center"/>
    </xf>
    <xf numFmtId="0" fontId="3" fillId="6" borderId="0" xfId="1" applyFont="1" applyFill="1" applyAlignment="1">
      <alignment horizontal="right" vertical="center" indent="1"/>
    </xf>
    <xf numFmtId="0" fontId="4" fillId="3" borderId="0" xfId="2" applyFont="1" applyFill="1" applyAlignment="1">
      <alignment horizontal="right" vertical="center" indent="1"/>
    </xf>
    <xf numFmtId="0" fontId="5" fillId="0" borderId="0" xfId="3" applyFont="1" applyAlignment="1">
      <alignment horizontal="left"/>
    </xf>
    <xf numFmtId="0" fontId="5" fillId="0" borderId="0" xfId="3" applyFont="1"/>
    <xf numFmtId="0" fontId="6" fillId="4" borderId="0" xfId="0" applyFont="1" applyFill="1" applyAlignment="1">
      <alignment vertical="top"/>
    </xf>
    <xf numFmtId="0" fontId="7" fillId="0" borderId="2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6" fillId="4" borderId="0" xfId="0" quotePrefix="1" applyNumberFormat="1" applyFont="1" applyFill="1" applyAlignment="1">
      <alignment horizontal="left" vertical="center"/>
    </xf>
    <xf numFmtId="49" fontId="8" fillId="4" borderId="0" xfId="0" quotePrefix="1" applyNumberFormat="1" applyFont="1" applyFill="1" applyAlignment="1">
      <alignment horizontal="left" vertical="center"/>
    </xf>
    <xf numFmtId="49" fontId="6" fillId="4" borderId="0" xfId="0" quotePrefix="1" applyNumberFormat="1" applyFont="1" applyFill="1" applyAlignment="1">
      <alignment horizontal="left" vertical="center" wrapText="1"/>
    </xf>
    <xf numFmtId="7" fontId="10" fillId="2" borderId="0" xfId="0" applyNumberFormat="1" applyFont="1" applyFill="1" applyAlignment="1">
      <alignment horizontal="center" vertical="center"/>
    </xf>
    <xf numFmtId="7" fontId="7" fillId="0" borderId="2" xfId="0" applyNumberFormat="1" applyFont="1" applyBorder="1" applyAlignment="1">
      <alignment horizontal="center" vertical="center"/>
    </xf>
    <xf numFmtId="49" fontId="8" fillId="4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left" vertical="center" indent="1"/>
    </xf>
    <xf numFmtId="0" fontId="11" fillId="0" borderId="0" xfId="0" applyNumberFormat="1" applyFont="1" applyAlignment="1">
      <alignment horizontal="right" vertical="center"/>
    </xf>
    <xf numFmtId="0" fontId="12" fillId="0" borderId="3" xfId="4" applyFont="1" applyFill="1" applyAlignment="1">
      <alignment horizontal="center"/>
    </xf>
    <xf numFmtId="176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7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6" borderId="0" xfId="0" applyFon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right" vertical="top"/>
    </xf>
    <xf numFmtId="0" fontId="0" fillId="4" borderId="0" xfId="0" applyFont="1" applyFill="1" applyAlignment="1">
      <alignment vertical="top" wrapText="1"/>
    </xf>
    <xf numFmtId="0" fontId="14" fillId="0" borderId="5" xfId="5" applyFont="1" applyBorder="1" applyAlignment="1">
      <alignment horizontal="center" vertical="center"/>
    </xf>
    <xf numFmtId="0" fontId="14" fillId="0" borderId="6" xfId="5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0" fontId="13" fillId="0" borderId="0" xfId="5" applyFont="1" applyBorder="1" applyAlignment="1">
      <alignment horizontal="center" vertical="center"/>
    </xf>
    <xf numFmtId="0" fontId="13" fillId="0" borderId="6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</cellXfs>
  <cellStyles count="17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适中" xfId="8" builtinId="28" customBuiltin="1"/>
    <cellStyle name="输出" xfId="10" builtinId="21" customBuiltin="1"/>
    <cellStyle name="输入" xfId="9" builtinId="20" customBuiltin="1"/>
    <cellStyle name="注释" xfId="14" builtinId="10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4"/>
        <name val="Microsoft YaHei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1" formatCode="&quot;¥&quot;#,##0.00;&quot;¥&quot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horizontal style="thin">
          <color theme="0" tint="-0.14996795556505021"/>
        </horizontal>
      </border>
    </dxf>
    <dxf>
      <font>
        <b/>
        <i val="0"/>
        <color theme="4"/>
      </font>
    </dxf>
    <dxf>
      <font>
        <b/>
        <i val="0"/>
      </font>
      <border>
        <top style="medium">
          <color theme="4" tint="0.39991454817346722"/>
        </top>
        <bottom style="medium">
          <color theme="4" tint="0.39991454817346722"/>
        </bottom>
      </border>
    </dxf>
    <dxf>
      <font>
        <color theme="4" tint="-0.24994659260841701"/>
      </font>
      <border>
        <bottom style="medium">
          <color theme="4" tint="0.39991454817346722"/>
        </bottom>
      </border>
    </dxf>
  </dxfs>
  <tableStyles count="1" defaultTableStyle="行程规划器" defaultPivotStyle="PivotStyleLight16">
    <tableStyle name="行程规划器" pivot="0" count="4">
      <tableStyleElement type="headerRow" dxfId="42"/>
      <tableStyleElement type="totalRow" dxfId="41"/>
      <tableStyleElement type="lastColumn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104775</xdr:rowOff>
    </xdr:from>
    <xdr:to>
      <xdr:col>8</xdr:col>
      <xdr:colOff>662827</xdr:colOff>
      <xdr:row>1</xdr:row>
      <xdr:rowOff>438150</xdr:rowOff>
    </xdr:to>
    <xdr:pic>
      <xdr:nvPicPr>
        <xdr:cNvPr id="4" name="飞机" descr="&quot;&quot;" title="Airplan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392153"/>
          <a:ext cx="1188717" cy="334084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142875</xdr:rowOff>
    </xdr:from>
    <xdr:to>
      <xdr:col>3</xdr:col>
      <xdr:colOff>1535206</xdr:colOff>
      <xdr:row>4</xdr:row>
      <xdr:rowOff>28575</xdr:rowOff>
    </xdr:to>
    <xdr:pic>
      <xdr:nvPicPr>
        <xdr:cNvPr id="5" name="主插图" descr="船只、湖泊、车辆和公路。" title="主插图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0" y="435746"/>
          <a:ext cx="5274087" cy="14833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Fuel" displayName="Fuel" ref="B12:C17" totalsRowCount="1" headerRowDxfId="38" dataDxfId="37" totalsRowDxfId="36">
  <autoFilter ref="B12:C16">
    <filterColumn colId="0" hiddenButton="1"/>
    <filterColumn colId="1" hiddenButton="1"/>
  </autoFilter>
  <tableColumns count="2">
    <tableColumn id="1" name="汽油" totalsRowLabel="总计" dataDxfId="35" totalsRowDxfId="34"/>
    <tableColumn id="2" name="总额" totalsRowFunction="custom" dataDxfId="33" totalsRowDxfId="32">
      <totalsRowFormula>((C13/C14)*C15)*C16</totalsRowFormula>
    </tableColumn>
  </tableColumns>
  <tableStyleInfo name="行程规划器" showFirstColumn="0" showLastColumn="0" showRowStripes="0" showColumnStripes="0"/>
</table>
</file>

<file path=xl/tables/table2.xml><?xml version="1.0" encoding="utf-8"?>
<table xmlns="http://schemas.openxmlformats.org/spreadsheetml/2006/main" id="3" name="Airfare" displayName="Airfare" ref="B19:C22" totalsRowCount="1" headerRowDxfId="31" dataDxfId="30" totalsRowDxfId="29">
  <autoFilter ref="B19:C21">
    <filterColumn colId="0" hiddenButton="1"/>
    <filterColumn colId="1" hiddenButton="1"/>
  </autoFilter>
  <tableColumns count="2">
    <tableColumn id="1" name="机票" totalsRowLabel="总计" dataDxfId="28" totalsRowDxfId="27"/>
    <tableColumn id="2" name="总额" totalsRowFunction="custom" dataDxfId="26" totalsRowDxfId="25">
      <totalsRowFormula>(C20*TotalTravelers)+C21</totalsRowFormula>
    </tableColumn>
  </tableColumns>
  <tableStyleInfo name="行程规划器" showFirstColumn="0" showLastColumn="0" showRowStripes="0" showColumnStripes="0"/>
</table>
</file>

<file path=xl/tables/table3.xml><?xml version="1.0" encoding="utf-8"?>
<table xmlns="http://schemas.openxmlformats.org/spreadsheetml/2006/main" id="4" name="Meals" displayName="Meals" ref="B24:C27" totalsRowCount="1" headerRowDxfId="24" dataDxfId="23" totalsRowDxfId="22">
  <autoFilter ref="B24:C26">
    <filterColumn colId="0" hiddenButton="1"/>
    <filterColumn colId="1" hiddenButton="1"/>
  </autoFilter>
  <tableColumns count="2">
    <tableColumn id="1" name="餐饮" totalsRowLabel="总计" dataDxfId="21" totalsRowDxfId="20"/>
    <tableColumn id="2" name="总额" totalsRowFunction="custom" dataDxfId="19" totalsRowDxfId="18">
      <totalsRowFormula>((C26*TotalTravelers)*C25)*Length</totalsRowFormula>
    </tableColumn>
  </tableColumns>
  <tableStyleInfo name="行程规划器" showFirstColumn="0" showLastColumn="0" showRowStripes="1" showColumnStripes="0"/>
</table>
</file>

<file path=xl/tables/table4.xml><?xml version="1.0" encoding="utf-8"?>
<table xmlns="http://schemas.openxmlformats.org/spreadsheetml/2006/main" id="5" name="Lodging" displayName="Lodging" ref="B29:C35" totalsRowCount="1" headerRowDxfId="17" dataDxfId="16" totalsRowDxfId="15">
  <tableColumns count="2">
    <tableColumn id="1" name="住宿" totalsRowLabel="总计" dataDxfId="14" totalsRowDxfId="13"/>
    <tableColumn id="2" name="总额" totalsRowFunction="custom" dataDxfId="12" totalsRowDxfId="11">
      <totalsRowFormula>((C30+C33+C34)*C31)*C32</totalsRowFormula>
    </tableColumn>
  </tableColumns>
  <tableStyleInfo name="行程规划器" showFirstColumn="0" showLastColumn="0" showRowStripes="0" showColumnStripes="0"/>
</table>
</file>

<file path=xl/tables/table5.xml><?xml version="1.0" encoding="utf-8"?>
<table xmlns="http://schemas.openxmlformats.org/spreadsheetml/2006/main" id="6" name="Misc" displayName="Misc" ref="B37:E42" totalsRowCount="1" headerRowDxfId="10" dataDxfId="9" totalsRowDxfId="8">
  <tableColumns count="4">
    <tableColumn id="1" name="娱乐/杂项" totalsRowLabel="添加到行程的总计" dataDxfId="7" totalsRowDxfId="6"/>
    <tableColumn id="2" name="总成本" totalsRowFunction="custom" dataDxfId="5" totalsRowDxfId="4">
      <totalsRowFormula>SUBTOTAL(109,Misc[成本])</totalsRowFormula>
    </tableColumn>
    <tableColumn id="4" name="添加到总计？" dataDxfId="3" totalsRowDxfId="2"/>
    <tableColumn id="5" name="成本" dataDxfId="1" totalsRowDxfId="0">
      <calculatedColumnFormula>IF(Misc[[#This Row],[添加到总计？]]="是",Misc[[#This Row],[总成本]],0)</calculatedColumnFormula>
    </tableColumn>
  </tableColumns>
  <tableStyleInfo name="行程规划器" showFirstColumn="0" showLastColumn="1" showRowStripes="0" showColumnStripes="0"/>
</table>
</file>

<file path=xl/theme/theme1.xml><?xml version="1.0" encoding="utf-8"?>
<a:theme xmlns:a="http://schemas.openxmlformats.org/drawingml/2006/main" name="Basis">
  <a:themeElements>
    <a:clrScheme name="Trip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6FC8F5"/>
      </a:accent1>
      <a:accent2>
        <a:srgbClr val="FF834B"/>
      </a:accent2>
      <a:accent3>
        <a:srgbClr val="7F97B3"/>
      </a:accent3>
      <a:accent4>
        <a:srgbClr val="B16B8E"/>
      </a:accent4>
      <a:accent5>
        <a:srgbClr val="87CB3D"/>
      </a:accent5>
      <a:accent6>
        <a:srgbClr val="F23A00"/>
      </a:accent6>
      <a:hlink>
        <a:srgbClr val="10A5ED"/>
      </a:hlink>
      <a:folHlink>
        <a:srgbClr val="B16B8E"/>
      </a:folHlink>
    </a:clrScheme>
    <a:fontScheme name="Trip Plann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L42"/>
  <sheetViews>
    <sheetView showGridLines="0" tabSelected="1" zoomScale="85" zoomScaleNormal="85" workbookViewId="0"/>
  </sheetViews>
  <sheetFormatPr defaultRowHeight="22.5" customHeight="1" x14ac:dyDescent="0.25"/>
  <cols>
    <col min="1" max="1" width="1.6640625" style="28" customWidth="1"/>
    <col min="2" max="2" width="26.77734375" style="25" customWidth="1"/>
    <col min="3" max="3" width="15.6640625" style="30" customWidth="1"/>
    <col min="4" max="4" width="26" style="28" customWidth="1"/>
    <col min="5" max="5" width="9.33203125" style="28" hidden="1" customWidth="1"/>
    <col min="6" max="6" width="7" style="28" customWidth="1"/>
    <col min="7" max="7" width="2.6640625" style="28" customWidth="1"/>
    <col min="8" max="8" width="5" style="28" customWidth="1"/>
    <col min="9" max="9" width="48.5546875" style="28" customWidth="1"/>
    <col min="10" max="10" width="2.6640625" style="28" customWidth="1"/>
    <col min="11" max="16384" width="8.88671875" style="28"/>
  </cols>
  <sheetData>
    <row r="1" spans="2:12" ht="16.5" customHeight="1" x14ac:dyDescent="0.25">
      <c r="C1" s="27"/>
    </row>
    <row r="2" spans="2:12" ht="44.25" customHeight="1" x14ac:dyDescent="0.25">
      <c r="C2" s="27"/>
      <c r="G2" s="29"/>
      <c r="H2" s="29"/>
      <c r="I2" s="6" t="s">
        <v>7</v>
      </c>
      <c r="J2" s="29"/>
      <c r="L2" s="30"/>
    </row>
    <row r="3" spans="2:12" ht="44.25" customHeight="1" x14ac:dyDescent="0.25">
      <c r="C3" s="27"/>
      <c r="G3" s="31"/>
      <c r="H3" s="31"/>
      <c r="I3" s="7" t="s">
        <v>8</v>
      </c>
      <c r="J3" s="31"/>
    </row>
    <row r="4" spans="2:12" ht="36.75" customHeight="1" x14ac:dyDescent="0.25">
      <c r="C4" s="27"/>
      <c r="G4" s="32"/>
      <c r="H4" s="32"/>
      <c r="I4" s="32"/>
      <c r="J4" s="32"/>
    </row>
    <row r="5" spans="2:12" ht="38.25" customHeight="1" thickBot="1" x14ac:dyDescent="0.3">
      <c r="B5" s="8" t="s">
        <v>3</v>
      </c>
      <c r="C5" s="27"/>
      <c r="D5" s="9" t="s">
        <v>4</v>
      </c>
      <c r="G5" s="32"/>
      <c r="H5" s="10" t="s">
        <v>9</v>
      </c>
      <c r="I5" s="32"/>
      <c r="J5" s="32"/>
    </row>
    <row r="6" spans="2:12" ht="22.5" customHeight="1" thickBot="1" x14ac:dyDescent="0.3">
      <c r="B6" s="11">
        <v>6</v>
      </c>
      <c r="C6" s="27"/>
      <c r="D6" s="12">
        <v>7</v>
      </c>
      <c r="G6" s="32"/>
      <c r="H6" s="13" t="s">
        <v>0</v>
      </c>
      <c r="I6" s="36" t="s">
        <v>10</v>
      </c>
      <c r="J6" s="32"/>
    </row>
    <row r="7" spans="2:12" ht="25.5" customHeight="1" x14ac:dyDescent="0.25">
      <c r="C7" s="27"/>
      <c r="G7" s="32"/>
      <c r="H7" s="14"/>
      <c r="I7" s="36"/>
      <c r="J7" s="32"/>
    </row>
    <row r="8" spans="2:12" ht="22.5" customHeight="1" thickBot="1" x14ac:dyDescent="0.3">
      <c r="B8" s="8" t="s">
        <v>5</v>
      </c>
      <c r="C8" s="27"/>
      <c r="D8" s="8" t="s">
        <v>6</v>
      </c>
      <c r="G8" s="32"/>
      <c r="H8" s="15" t="s">
        <v>1</v>
      </c>
      <c r="I8" s="36" t="s">
        <v>44</v>
      </c>
      <c r="J8" s="32"/>
    </row>
    <row r="9" spans="2:12" ht="22.5" customHeight="1" thickBot="1" x14ac:dyDescent="0.3">
      <c r="B9" s="16">
        <f>IF(AddGas="是",TotalGas,0)+IF(AddAirfare="是",TotalAirfare,0)+IF(AddMeals="是",TotalMeals,0)+IF(AddLodging="是",TotalLodging,0)+TotalEntertainment</f>
        <v>43807.428571428572</v>
      </c>
      <c r="C9" s="27"/>
      <c r="D9" s="17">
        <f>TotalTripCost/TotalTravelers</f>
        <v>7301.2380952380954</v>
      </c>
      <c r="E9" s="30"/>
      <c r="G9" s="32"/>
      <c r="H9" s="18"/>
      <c r="I9" s="36"/>
      <c r="J9" s="32"/>
    </row>
    <row r="10" spans="2:12" ht="22.5" customHeight="1" x14ac:dyDescent="0.25">
      <c r="C10" s="27"/>
      <c r="G10" s="32"/>
      <c r="H10" s="32"/>
      <c r="I10" s="36"/>
      <c r="J10" s="32"/>
    </row>
    <row r="11" spans="2:12" ht="22.5" customHeight="1" x14ac:dyDescent="0.25">
      <c r="C11" s="27"/>
      <c r="G11" s="32"/>
      <c r="H11" s="15" t="s">
        <v>2</v>
      </c>
      <c r="I11" s="36" t="s">
        <v>45</v>
      </c>
      <c r="J11" s="32"/>
    </row>
    <row r="12" spans="2:12" ht="22.5" customHeight="1" thickBot="1" x14ac:dyDescent="0.35">
      <c r="B12" s="19" t="s">
        <v>11</v>
      </c>
      <c r="C12" s="20" t="s">
        <v>43</v>
      </c>
      <c r="D12" s="21" t="s">
        <v>40</v>
      </c>
      <c r="G12" s="32"/>
      <c r="H12" s="18"/>
      <c r="I12" s="36"/>
      <c r="J12" s="32"/>
    </row>
    <row r="13" spans="2:12" ht="22.5" customHeight="1" x14ac:dyDescent="0.25">
      <c r="B13" s="25" t="s">
        <v>12</v>
      </c>
      <c r="C13" s="27">
        <v>690</v>
      </c>
      <c r="D13" s="39" t="s">
        <v>42</v>
      </c>
      <c r="G13" s="32"/>
      <c r="H13" s="32"/>
      <c r="I13" s="36"/>
      <c r="J13" s="32"/>
    </row>
    <row r="14" spans="2:12" ht="22.5" customHeight="1" x14ac:dyDescent="0.25">
      <c r="B14" s="25" t="s">
        <v>13</v>
      </c>
      <c r="C14" s="27">
        <v>21</v>
      </c>
      <c r="D14" s="40"/>
      <c r="G14" s="32"/>
      <c r="H14" s="32"/>
      <c r="I14" s="36"/>
      <c r="J14" s="32"/>
    </row>
    <row r="15" spans="2:12" ht="22.5" customHeight="1" x14ac:dyDescent="0.25">
      <c r="B15" s="25" t="s">
        <v>14</v>
      </c>
      <c r="C15" s="26">
        <v>41.2</v>
      </c>
      <c r="D15" s="40"/>
      <c r="G15" s="32"/>
      <c r="H15" s="32"/>
      <c r="I15" s="36"/>
      <c r="J15" s="32"/>
    </row>
    <row r="16" spans="2:12" ht="22.5" customHeight="1" thickBot="1" x14ac:dyDescent="0.3">
      <c r="B16" s="25" t="s">
        <v>15</v>
      </c>
      <c r="C16" s="27">
        <v>2</v>
      </c>
      <c r="D16" s="41"/>
      <c r="G16" s="32"/>
      <c r="H16" s="15"/>
      <c r="I16" s="36"/>
      <c r="J16" s="32"/>
    </row>
    <row r="17" spans="2:10" ht="22.5" customHeight="1" thickBot="1" x14ac:dyDescent="0.3">
      <c r="B17" s="25" t="s">
        <v>16</v>
      </c>
      <c r="C17" s="26">
        <f>((C13/C14)*C15)*C16</f>
        <v>2707.4285714285716</v>
      </c>
      <c r="D17" s="33"/>
      <c r="G17" s="32"/>
      <c r="H17" s="32"/>
      <c r="I17" s="36"/>
      <c r="J17" s="32"/>
    </row>
    <row r="18" spans="2:10" ht="22.5" customHeight="1" x14ac:dyDescent="0.25">
      <c r="C18" s="34"/>
      <c r="D18" s="34"/>
      <c r="G18" s="32"/>
      <c r="H18" s="35"/>
      <c r="I18" s="4"/>
      <c r="J18" s="32"/>
    </row>
    <row r="19" spans="2:10" ht="22.5" customHeight="1" thickBot="1" x14ac:dyDescent="0.35">
      <c r="B19" s="19" t="s">
        <v>17</v>
      </c>
      <c r="C19" s="22" t="s">
        <v>43</v>
      </c>
      <c r="D19" s="21" t="s">
        <v>40</v>
      </c>
      <c r="G19" s="32"/>
      <c r="H19" s="35"/>
      <c r="I19" s="4"/>
      <c r="J19" s="32"/>
    </row>
    <row r="20" spans="2:10" ht="22.5" customHeight="1" x14ac:dyDescent="0.25">
      <c r="B20" s="25" t="s">
        <v>18</v>
      </c>
      <c r="C20" s="26">
        <v>2200</v>
      </c>
      <c r="D20" s="37" t="s">
        <v>38</v>
      </c>
      <c r="G20" s="32"/>
      <c r="H20" s="32"/>
      <c r="I20" s="4"/>
      <c r="J20" s="32"/>
    </row>
    <row r="21" spans="2:10" ht="22.5" customHeight="1" thickBot="1" x14ac:dyDescent="0.3">
      <c r="B21" s="25" t="s">
        <v>19</v>
      </c>
      <c r="C21" s="26">
        <v>4800</v>
      </c>
      <c r="D21" s="38"/>
      <c r="G21" s="32"/>
      <c r="H21" s="4"/>
      <c r="I21" s="32"/>
      <c r="J21" s="32"/>
    </row>
    <row r="22" spans="2:10" ht="22.5" customHeight="1" thickBot="1" x14ac:dyDescent="0.3">
      <c r="B22" s="25" t="s">
        <v>16</v>
      </c>
      <c r="C22" s="26">
        <f>(C20*TotalTravelers)+C21</f>
        <v>18000</v>
      </c>
      <c r="D22" s="33"/>
      <c r="G22" s="32"/>
      <c r="H22" s="4"/>
      <c r="I22" s="4"/>
      <c r="J22" s="32"/>
    </row>
    <row r="23" spans="2:10" ht="22.5" customHeight="1" x14ac:dyDescent="0.25">
      <c r="C23" s="34"/>
      <c r="D23" s="34"/>
      <c r="G23" s="32"/>
      <c r="H23" s="32"/>
      <c r="I23" s="4"/>
      <c r="J23" s="32"/>
    </row>
    <row r="24" spans="2:10" ht="22.5" customHeight="1" thickBot="1" x14ac:dyDescent="0.35">
      <c r="B24" s="19" t="s">
        <v>20</v>
      </c>
      <c r="C24" s="22" t="s">
        <v>43</v>
      </c>
      <c r="D24" s="21" t="s">
        <v>40</v>
      </c>
      <c r="G24" s="32"/>
      <c r="H24" s="32"/>
      <c r="I24" s="4"/>
      <c r="J24" s="32"/>
    </row>
    <row r="25" spans="2:10" ht="22.5" customHeight="1" x14ac:dyDescent="0.25">
      <c r="B25" s="25" t="s">
        <v>21</v>
      </c>
      <c r="C25" s="26">
        <v>100</v>
      </c>
      <c r="D25" s="37" t="s">
        <v>39</v>
      </c>
      <c r="G25" s="32"/>
      <c r="H25" s="32"/>
      <c r="I25" s="32"/>
      <c r="J25" s="32"/>
    </row>
    <row r="26" spans="2:10" ht="22.5" customHeight="1" thickBot="1" x14ac:dyDescent="0.3">
      <c r="B26" s="25" t="s">
        <v>22</v>
      </c>
      <c r="C26" s="27">
        <v>3</v>
      </c>
      <c r="D26" s="38"/>
      <c r="G26" s="32"/>
      <c r="H26" s="32"/>
      <c r="I26" s="32"/>
      <c r="J26" s="32"/>
    </row>
    <row r="27" spans="2:10" ht="22.5" customHeight="1" thickBot="1" x14ac:dyDescent="0.3">
      <c r="B27" s="25" t="s">
        <v>16</v>
      </c>
      <c r="C27" s="26">
        <f>((C26*TotalTravelers)*C25)*Length</f>
        <v>12600</v>
      </c>
      <c r="D27" s="33"/>
      <c r="G27" s="32"/>
      <c r="H27" s="32"/>
      <c r="I27" s="32"/>
      <c r="J27" s="32"/>
    </row>
    <row r="28" spans="2:10" ht="22.5" customHeight="1" x14ac:dyDescent="0.25">
      <c r="C28" s="34"/>
      <c r="D28" s="34"/>
      <c r="G28" s="32"/>
      <c r="H28" s="32"/>
      <c r="I28" s="32"/>
      <c r="J28" s="32"/>
    </row>
    <row r="29" spans="2:10" ht="22.5" customHeight="1" thickBot="1" x14ac:dyDescent="0.35">
      <c r="B29" s="19" t="s">
        <v>23</v>
      </c>
      <c r="C29" s="22" t="s">
        <v>43</v>
      </c>
      <c r="D29" s="21" t="s">
        <v>40</v>
      </c>
      <c r="G29" s="32"/>
      <c r="H29" s="32"/>
      <c r="I29" s="32"/>
      <c r="J29" s="32"/>
    </row>
    <row r="30" spans="2:10" ht="22.5" customHeight="1" x14ac:dyDescent="0.25">
      <c r="B30" s="25" t="s">
        <v>24</v>
      </c>
      <c r="C30" s="26">
        <v>1100</v>
      </c>
      <c r="D30" s="37" t="s">
        <v>39</v>
      </c>
      <c r="G30" s="32"/>
      <c r="H30" s="32"/>
      <c r="I30" s="32"/>
      <c r="J30" s="32"/>
    </row>
    <row r="31" spans="2:10" ht="22.5" customHeight="1" x14ac:dyDescent="0.25">
      <c r="B31" s="25" t="s">
        <v>25</v>
      </c>
      <c r="C31" s="27">
        <v>6</v>
      </c>
      <c r="D31" s="42"/>
      <c r="G31" s="32"/>
      <c r="H31" s="32"/>
      <c r="I31" s="32"/>
      <c r="J31" s="32"/>
    </row>
    <row r="32" spans="2:10" ht="22.5" customHeight="1" x14ac:dyDescent="0.25">
      <c r="B32" s="25" t="s">
        <v>26</v>
      </c>
      <c r="C32" s="27">
        <v>3</v>
      </c>
      <c r="D32" s="42"/>
      <c r="G32" s="32"/>
      <c r="H32" s="32"/>
      <c r="I32" s="32"/>
      <c r="J32" s="32"/>
    </row>
    <row r="33" spans="2:10" ht="22.5" customHeight="1" x14ac:dyDescent="0.25">
      <c r="B33" s="25" t="s">
        <v>27</v>
      </c>
      <c r="C33" s="26">
        <v>200</v>
      </c>
      <c r="D33" s="42"/>
      <c r="G33" s="32"/>
      <c r="H33" s="32"/>
      <c r="I33" s="32"/>
      <c r="J33" s="32"/>
    </row>
    <row r="34" spans="2:10" ht="22.5" customHeight="1" thickBot="1" x14ac:dyDescent="0.3">
      <c r="B34" s="25" t="s">
        <v>28</v>
      </c>
      <c r="C34" s="26">
        <v>100</v>
      </c>
      <c r="D34" s="38"/>
      <c r="G34" s="32"/>
      <c r="H34" s="32"/>
      <c r="I34" s="32"/>
      <c r="J34" s="32"/>
    </row>
    <row r="35" spans="2:10" ht="22.5" customHeight="1" thickBot="1" x14ac:dyDescent="0.3">
      <c r="B35" s="25" t="s">
        <v>16</v>
      </c>
      <c r="C35" s="26">
        <f>((C30+C33+C34)*C31)*C32</f>
        <v>25200</v>
      </c>
      <c r="D35" s="33"/>
      <c r="G35" s="32"/>
      <c r="H35" s="32"/>
      <c r="I35" s="32"/>
      <c r="J35" s="32"/>
    </row>
    <row r="36" spans="2:10" ht="22.5" customHeight="1" x14ac:dyDescent="0.25">
      <c r="C36" s="34"/>
      <c r="D36" s="34"/>
      <c r="G36" s="32"/>
      <c r="H36" s="32"/>
      <c r="I36" s="32"/>
      <c r="J36" s="32"/>
    </row>
    <row r="37" spans="2:10" ht="22.5" customHeight="1" x14ac:dyDescent="0.25">
      <c r="B37" s="19" t="s">
        <v>29</v>
      </c>
      <c r="C37" s="22" t="s">
        <v>30</v>
      </c>
      <c r="D37" s="23" t="s">
        <v>36</v>
      </c>
      <c r="E37" s="23" t="s">
        <v>37</v>
      </c>
      <c r="G37" s="32"/>
      <c r="H37" s="32"/>
      <c r="I37" s="32"/>
      <c r="J37" s="32"/>
    </row>
    <row r="38" spans="2:10" ht="22.5" customHeight="1" x14ac:dyDescent="0.25">
      <c r="B38" s="3" t="s">
        <v>31</v>
      </c>
      <c r="C38" s="5">
        <f>500*TotalTravelers</f>
        <v>3000</v>
      </c>
      <c r="D38" s="24" t="s">
        <v>38</v>
      </c>
      <c r="E38" s="2">
        <f>IF(Misc[[#This Row],[添加到总计？]]="是",Misc[[#This Row],[总成本]],0)</f>
        <v>0</v>
      </c>
      <c r="F38" s="2"/>
      <c r="G38" s="32"/>
      <c r="H38" s="32"/>
      <c r="I38" s="32"/>
      <c r="J38" s="32"/>
    </row>
    <row r="39" spans="2:10" ht="22.5" customHeight="1" x14ac:dyDescent="0.25">
      <c r="B39" s="3" t="s">
        <v>32</v>
      </c>
      <c r="C39" s="5">
        <v>1000</v>
      </c>
      <c r="D39" s="24" t="s">
        <v>41</v>
      </c>
      <c r="E39" s="2">
        <f>IF(Misc[[#This Row],[添加到总计？]]="是",Misc[[#This Row],[总成本]],0)</f>
        <v>1000</v>
      </c>
      <c r="F39" s="2"/>
      <c r="G39" s="32"/>
      <c r="H39" s="32"/>
      <c r="I39" s="32"/>
      <c r="J39" s="32"/>
    </row>
    <row r="40" spans="2:10" ht="22.5" customHeight="1" x14ac:dyDescent="0.25">
      <c r="B40" s="3" t="s">
        <v>33</v>
      </c>
      <c r="C40" s="5">
        <v>800</v>
      </c>
      <c r="D40" s="24" t="s">
        <v>39</v>
      </c>
      <c r="E40" s="2">
        <f>IF(Misc[[#This Row],[添加到总计？]]="是",Misc[[#This Row],[总成本]],0)</f>
        <v>800</v>
      </c>
      <c r="F40" s="2"/>
      <c r="G40" s="32"/>
      <c r="H40" s="32"/>
      <c r="I40" s="32"/>
      <c r="J40" s="32"/>
    </row>
    <row r="41" spans="2:10" ht="22.5" customHeight="1" x14ac:dyDescent="0.25">
      <c r="B41" s="3" t="s">
        <v>34</v>
      </c>
      <c r="C41" s="5">
        <f>250*TotalTravelers</f>
        <v>1500</v>
      </c>
      <c r="D41" s="24" t="s">
        <v>39</v>
      </c>
      <c r="E41" s="2">
        <f>IF(Misc[[#This Row],[添加到总计？]]="是",Misc[[#This Row],[总成本]],0)</f>
        <v>1500</v>
      </c>
      <c r="F41" s="2"/>
      <c r="G41" s="32"/>
      <c r="H41" s="32"/>
      <c r="I41" s="32"/>
      <c r="J41" s="32"/>
    </row>
    <row r="42" spans="2:10" ht="22.5" customHeight="1" x14ac:dyDescent="0.25">
      <c r="B42" s="3" t="s">
        <v>35</v>
      </c>
      <c r="C42" s="5">
        <f>SUBTOTAL(109,Misc[成本])</f>
        <v>3300</v>
      </c>
      <c r="D42" s="1"/>
      <c r="E42" s="1"/>
      <c r="F42" s="1"/>
      <c r="G42" s="32"/>
      <c r="H42" s="32"/>
      <c r="I42" s="32"/>
      <c r="J42" s="32"/>
    </row>
  </sheetData>
  <mergeCells count="8">
    <mergeCell ref="I6:I7"/>
    <mergeCell ref="D20:D21"/>
    <mergeCell ref="D13:D16"/>
    <mergeCell ref="D30:D34"/>
    <mergeCell ref="D25:D26"/>
    <mergeCell ref="I8:I10"/>
    <mergeCell ref="I11:I15"/>
    <mergeCell ref="I16:I17"/>
  </mergeCells>
  <phoneticPr fontId="1" type="noConversion"/>
  <pageMargins left="0.25" right="0.25" top="0.75" bottom="0.75" header="0.3" footer="0.3"/>
  <pageSetup scale="73" fitToHeight="0" orientation="portrait" r:id="rId1"/>
  <ignoredErrors>
    <ignoredError sqref="H6:H9 H11:H12" numberStoredAsText="1"/>
  </ignoredErrors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12</vt:i4>
      </vt:variant>
    </vt:vector>
  </HeadingPairs>
  <TitlesOfParts>
    <vt:vector size="13" baseType="lpstr">
      <vt:lpstr>行程规划器</vt:lpstr>
      <vt:lpstr>AddAirfare</vt:lpstr>
      <vt:lpstr>AddGas</vt:lpstr>
      <vt:lpstr>AddLodging</vt:lpstr>
      <vt:lpstr>AddMeals</vt:lpstr>
      <vt:lpstr>Length</vt:lpstr>
      <vt:lpstr>TotalAirfare</vt:lpstr>
      <vt:lpstr>TotalEntertainment</vt:lpstr>
      <vt:lpstr>TotalGas</vt:lpstr>
      <vt:lpstr>TotalLodging</vt:lpstr>
      <vt:lpstr>TotalMeals</vt:lpstr>
      <vt:lpstr>TotalTravelers</vt:lpstr>
      <vt:lpstr>TotalTripCost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wac Tran</cp:lastModifiedBy>
  <dcterms:created xsi:type="dcterms:W3CDTF">2013-03-20T17:02:19Z</dcterms:created>
  <dcterms:modified xsi:type="dcterms:W3CDTF">2014-01-27T08:13:30Z</dcterms:modified>
</cp:coreProperties>
</file>