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-CN\Desktop\"/>
    </mc:Choice>
  </mc:AlternateContent>
  <bookViews>
    <workbookView xWindow="0" yWindow="0" windowWidth="28800" windowHeight="12210"/>
  </bookViews>
  <sheets>
    <sheet name="现金流" sheetId="1" r:id="rId1"/>
    <sheet name="每月收入" sheetId="4" r:id="rId2"/>
    <sheet name="每月支出" sheetId="3" r:id="rId3"/>
  </sheets>
  <definedNames>
    <definedName name="_xlnm.Print_Titles" localSheetId="1">每月收入!$1:$1</definedName>
    <definedName name="_xlnm.Print_Titles" localSheetId="2">每月支出!$1:$1</definedName>
    <definedName name="_xlnm.Print_Titles" localSheetId="0">现金流!$5:$5</definedName>
    <definedName name="Title1">现金流[[#Headers],[现金流]]</definedName>
    <definedName name="Title2">收入[[#Headers],[每月收入]]</definedName>
    <definedName name="Title3">支出[[#Headers],[每月支出]]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3" l="1"/>
  <c r="C22" i="3"/>
  <c r="E3" i="3"/>
  <c r="E4" i="3"/>
  <c r="E5" i="3"/>
  <c r="E6" i="3"/>
  <c r="E18" i="3"/>
  <c r="E19" i="3"/>
  <c r="E20" i="3"/>
  <c r="E21" i="3"/>
  <c r="E7" i="3"/>
  <c r="E8" i="3"/>
  <c r="E9" i="3"/>
  <c r="E10" i="3"/>
  <c r="E11" i="3"/>
  <c r="E12" i="3"/>
  <c r="E13" i="3"/>
  <c r="E14" i="3"/>
  <c r="E15" i="3"/>
  <c r="E16" i="3"/>
  <c r="E17" i="3"/>
  <c r="E2" i="3"/>
  <c r="E22" i="3" s="1"/>
  <c r="E5" i="4"/>
  <c r="D5" i="4"/>
  <c r="C5" i="4"/>
  <c r="E3" i="4" l="1"/>
  <c r="E4" i="4"/>
  <c r="E2" i="4"/>
  <c r="E7" i="1"/>
  <c r="D7" i="1" l="1"/>
  <c r="E6" i="1"/>
  <c r="D6" i="1"/>
  <c r="C7" i="1"/>
  <c r="C6" i="1"/>
  <c r="C8" i="1" l="1"/>
  <c r="D8" i="1"/>
  <c r="E8" i="1" s="1"/>
</calcChain>
</file>

<file path=xl/sharedStrings.xml><?xml version="1.0" encoding="utf-8"?>
<sst xmlns="http://schemas.openxmlformats.org/spreadsheetml/2006/main" count="43" uniqueCount="37">
  <si>
    <t>月</t>
  </si>
  <si>
    <t>年</t>
  </si>
  <si>
    <t>每月家庭预算</t>
  </si>
  <si>
    <t>现金流</t>
  </si>
  <si>
    <t>总收入</t>
  </si>
  <si>
    <t>总支出</t>
  </si>
  <si>
    <t>现金总额</t>
  </si>
  <si>
    <t>计划</t>
  </si>
  <si>
    <t>实际</t>
  </si>
  <si>
    <t>差额</t>
  </si>
  <si>
    <t>每月收入</t>
  </si>
  <si>
    <t>收入 1</t>
  </si>
  <si>
    <t>收入 2</t>
  </si>
  <si>
    <t>其他收入</t>
  </si>
  <si>
    <t>每月支出</t>
  </si>
  <si>
    <t>住房</t>
  </si>
  <si>
    <t>日用杂货</t>
  </si>
  <si>
    <t>电话</t>
  </si>
  <si>
    <t>用电/燃气</t>
  </si>
  <si>
    <t>用水/排污/垃圾</t>
  </si>
  <si>
    <t>有线电视</t>
  </si>
  <si>
    <t>上网</t>
  </si>
  <si>
    <t>保养/修理</t>
  </si>
  <si>
    <t>儿童保育</t>
  </si>
  <si>
    <t>学费</t>
  </si>
  <si>
    <t>宠物</t>
  </si>
  <si>
    <t>交通费</t>
  </si>
  <si>
    <t>个人护理</t>
  </si>
  <si>
    <t>保险</t>
  </si>
  <si>
    <t>信用卡</t>
  </si>
  <si>
    <t>贷款</t>
  </si>
  <si>
    <t>税款</t>
  </si>
  <si>
    <t>送礼/慈善</t>
  </si>
  <si>
    <t>存款</t>
  </si>
  <si>
    <t>其他</t>
  </si>
  <si>
    <t>预计</t>
  </si>
  <si>
    <t>总收入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</si>
</sst>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¥&quot;#,##0;&quot;¥&quot;\-#,##0"/>
    <numFmt numFmtId="176" formatCode="_(&quot;$&quot;* #,##0_);_(&quot;$&quot;* \(#,##0\);_(&quot;$&quot;* &quot;-&quot;_);_(@_)"/>
    <numFmt numFmtId="177" formatCode="_(* #,##0_);_(* \(#,##0\);_(* &quot;-&quot;_);_(@_)"/>
    <numFmt numFmtId="178" formatCode="_(* #,##0.00_);_(* \(#,##0.00\);_(* &quot;-&quot;??_);_(@_)"/>
    <numFmt numFmtId="179" formatCode="&quot;$&quot;#,##0"/>
  </numFmts>
  <fonts count="20" x14ac:knownFonts="1">
    <font>
      <sz val="11"/>
      <color theme="1" tint="0.34998626667073579"/>
      <name val="Microsoft YaHei UI"/>
      <family val="2"/>
      <charset val="134"/>
    </font>
    <font>
      <b/>
      <sz val="11"/>
      <color theme="1"/>
      <name val="黑体"/>
      <family val="2"/>
      <scheme val="minor"/>
    </font>
    <font>
      <sz val="11"/>
      <color theme="1" tint="0.34998626667073579"/>
      <name val="黑体"/>
      <family val="2"/>
      <scheme val="minor"/>
    </font>
    <font>
      <b/>
      <sz val="11"/>
      <color theme="4"/>
      <name val="黑体"/>
      <family val="2"/>
      <scheme val="major"/>
    </font>
    <font>
      <u/>
      <sz val="11"/>
      <color theme="1" tint="0.34998626667073579"/>
      <name val="黑体"/>
      <family val="2"/>
      <scheme val="minor"/>
    </font>
    <font>
      <b/>
      <sz val="11"/>
      <color theme="5" tint="-0.24994659260841701"/>
      <name val="黑体"/>
      <family val="2"/>
      <scheme val="major"/>
    </font>
    <font>
      <b/>
      <sz val="11"/>
      <color theme="7" tint="-0.24994659260841701"/>
      <name val="黑体"/>
      <family val="2"/>
      <scheme val="major"/>
    </font>
    <font>
      <sz val="9"/>
      <name val="黑体"/>
      <family val="3"/>
      <charset val="134"/>
      <scheme val="minor"/>
    </font>
    <font>
      <sz val="11"/>
      <color theme="1" tint="0.34998626667073579"/>
      <name val="Microsoft YaHei UI"/>
      <family val="2"/>
      <charset val="134"/>
    </font>
    <font>
      <sz val="24"/>
      <color theme="6"/>
      <name val="Microsoft YaHei UI"/>
      <family val="2"/>
      <charset val="134"/>
    </font>
    <font>
      <b/>
      <sz val="56"/>
      <color theme="6"/>
      <name val="Microsoft YaHei UI"/>
      <family val="2"/>
      <charset val="134"/>
    </font>
    <font>
      <i/>
      <sz val="16"/>
      <color theme="1" tint="0.34998626667073579"/>
      <name val="Microsoft YaHei UI"/>
      <family val="2"/>
      <charset val="134"/>
    </font>
    <font>
      <b/>
      <sz val="11"/>
      <color theme="4"/>
      <name val="Microsoft YaHei UI"/>
      <family val="2"/>
      <charset val="134"/>
    </font>
    <font>
      <b/>
      <sz val="11"/>
      <color theme="5" tint="-0.24994659260841701"/>
      <name val="Microsoft YaHei UI"/>
      <family val="2"/>
      <charset val="134"/>
    </font>
    <font>
      <b/>
      <sz val="11"/>
      <color theme="7" tint="-0.24994659260841701"/>
      <name val="Microsoft YaHei UI"/>
      <family val="2"/>
      <charset val="134"/>
    </font>
    <font>
      <sz val="11"/>
      <color theme="5" tint="-0.2499465926084170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theme="5" tint="-0.249977111117893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0" fontId="0" fillId="0" borderId="0">
      <alignment vertical="center" wrapText="1"/>
    </xf>
    <xf numFmtId="0" fontId="11" fillId="0" borderId="0" applyNumberFormat="0" applyFill="0" applyBorder="0" applyProtection="0">
      <alignment horizontal="left" vertical="top"/>
    </xf>
    <xf numFmtId="0" fontId="9" fillId="0" borderId="0" applyNumberFormat="0" applyFill="0" applyProtection="0">
      <alignment horizontal="left"/>
    </xf>
    <xf numFmtId="0" fontId="10" fillId="0" borderId="0" applyNumberFormat="0" applyFill="0" applyProtection="0">
      <alignment horizontal="left" vertical="center"/>
    </xf>
    <xf numFmtId="0" fontId="13" fillId="0" borderId="0" applyNumberFormat="0" applyFill="0" applyBorder="0" applyProtection="0">
      <alignment horizontal="right" vertical="center" indent="2"/>
    </xf>
    <xf numFmtId="0" fontId="12" fillId="0" borderId="0" applyNumberFormat="0" applyFill="0" applyBorder="0" applyProtection="0">
      <alignment horizontal="right" vertical="center" indent="2"/>
    </xf>
    <xf numFmtId="0" fontId="1" fillId="0" borderId="0" applyNumberFormat="0" applyFill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5" fontId="8" fillId="0" borderId="0" applyFill="0" applyBorder="0" applyProtection="0">
      <alignment horizontal="right" vertical="center" indent="2"/>
    </xf>
    <xf numFmtId="176" fontId="2" fillId="0" borderId="0" applyFont="0" applyFill="0" applyBorder="0" applyAlignment="0" applyProtection="0"/>
    <xf numFmtId="9" fontId="8" fillId="0" borderId="0" applyFill="0" applyBorder="0" applyAlignment="0" applyProtection="0"/>
    <xf numFmtId="0" fontId="2" fillId="2" borderId="1" applyNumberFormat="0" applyFont="0" applyAlignment="0" applyProtection="0"/>
    <xf numFmtId="5" fontId="15" fillId="0" borderId="0" applyFill="0" applyBorder="0">
      <alignment horizontal="right" vertical="center" indent="2"/>
    </xf>
    <xf numFmtId="0" fontId="14" fillId="0" borderId="0" applyNumberFormat="0" applyFill="0" applyBorder="0">
      <alignment horizontal="right" vertical="center" indent="2"/>
    </xf>
    <xf numFmtId="0" fontId="2" fillId="0" borderId="0" applyNumberFormat="0" applyFill="0" applyBorder="0" applyProtection="0">
      <alignment vertical="center" wrapText="1"/>
    </xf>
    <xf numFmtId="0" fontId="4" fillId="0" borderId="0" applyNumberFormat="0" applyFill="0" applyBorder="0" applyProtection="0">
      <alignment vertical="center" wrapText="1"/>
    </xf>
    <xf numFmtId="5" fontId="16" fillId="0" borderId="0" applyFill="0" applyBorder="0">
      <alignment horizontal="right" vertical="center" indent="2"/>
    </xf>
    <xf numFmtId="0" fontId="18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 wrapText="1"/>
    </xf>
    <xf numFmtId="0" fontId="0" fillId="0" borderId="0" xfId="0" applyAlignment="1">
      <alignment horizontal="right" indent="2"/>
    </xf>
    <xf numFmtId="0" fontId="0" fillId="0" borderId="0" xfId="0" applyFont="1" applyFill="1" applyBorder="1" applyAlignment="1">
      <alignment horizontal="left" vertical="center"/>
    </xf>
    <xf numFmtId="0" fontId="0" fillId="0" borderId="0" xfId="0">
      <alignment vertical="center" wrapText="1"/>
    </xf>
    <xf numFmtId="5" fontId="15" fillId="0" borderId="0" xfId="13">
      <alignment horizontal="right" vertical="center" indent="2"/>
    </xf>
    <xf numFmtId="179" fontId="15" fillId="0" borderId="0" xfId="13" applyNumberFormat="1" applyFill="1" applyBorder="1">
      <alignment horizontal="right" vertical="center" indent="2"/>
    </xf>
    <xf numFmtId="5" fontId="0" fillId="0" borderId="0" xfId="9" applyFont="1">
      <alignment horizontal="right" vertical="center" indent="2"/>
    </xf>
    <xf numFmtId="0" fontId="0" fillId="0" borderId="0" xfId="0" applyFont="1" applyFill="1" applyBorder="1">
      <alignment vertical="center" wrapText="1"/>
    </xf>
    <xf numFmtId="5" fontId="5" fillId="0" borderId="0" xfId="9" applyFont="1" applyFill="1" applyBorder="1">
      <alignment horizontal="right" vertical="center" indent="2"/>
    </xf>
    <xf numFmtId="5" fontId="3" fillId="0" borderId="0" xfId="9" applyFont="1" applyFill="1" applyBorder="1">
      <alignment horizontal="right" vertical="center" indent="2"/>
    </xf>
    <xf numFmtId="5" fontId="6" fillId="0" borderId="0" xfId="9" applyFont="1" applyFill="1" applyBorder="1">
      <alignment horizontal="right" vertical="center" indent="2"/>
    </xf>
    <xf numFmtId="0" fontId="8" fillId="0" borderId="0" xfId="0" applyFont="1">
      <alignment vertical="center" wrapText="1"/>
    </xf>
    <xf numFmtId="0" fontId="9" fillId="0" borderId="0" xfId="2" applyFont="1">
      <alignment horizontal="left"/>
    </xf>
    <xf numFmtId="0" fontId="8" fillId="0" borderId="0" xfId="0" applyFont="1" applyAlignment="1">
      <alignment horizontal="right" indent="2"/>
    </xf>
    <xf numFmtId="0" fontId="10" fillId="0" borderId="0" xfId="3" applyFont="1" applyAlignment="1">
      <alignment horizontal="left" vertical="center"/>
    </xf>
    <xf numFmtId="0" fontId="11" fillId="0" borderId="0" xfId="1" applyFont="1" applyAlignment="1">
      <alignment horizontal="left" vertical="top"/>
    </xf>
    <xf numFmtId="0" fontId="8" fillId="0" borderId="0" xfId="0" applyFont="1" applyBorder="1">
      <alignment vertical="center" wrapText="1"/>
    </xf>
    <xf numFmtId="0" fontId="8" fillId="0" borderId="0" xfId="0" applyFont="1" applyBorder="1" applyAlignment="1">
      <alignment horizontal="right" indent="2"/>
    </xf>
    <xf numFmtId="0" fontId="8" fillId="0" borderId="0" xfId="0" applyFont="1" applyFill="1" applyBorder="1">
      <alignment vertical="center" wrapText="1"/>
    </xf>
    <xf numFmtId="0" fontId="12" fillId="0" borderId="0" xfId="5" applyFont="1" applyFill="1" applyBorder="1">
      <alignment horizontal="right" vertical="center" indent="2"/>
    </xf>
    <xf numFmtId="0" fontId="13" fillId="0" borderId="0" xfId="4" applyFont="1" applyFill="1" applyBorder="1">
      <alignment horizontal="right" vertical="center" indent="2"/>
    </xf>
    <xf numFmtId="0" fontId="14" fillId="0" borderId="0" xfId="14" applyFont="1">
      <alignment horizontal="right" vertical="center" indent="2"/>
    </xf>
    <xf numFmtId="0" fontId="8" fillId="0" borderId="0" xfId="0" applyFont="1" applyFill="1" applyBorder="1" applyAlignment="1">
      <alignment horizontal="left" vertical="center"/>
    </xf>
    <xf numFmtId="5" fontId="8" fillId="0" borderId="0" xfId="9" applyFont="1" applyFill="1" applyBorder="1">
      <alignment horizontal="right" vertical="center" indent="2"/>
    </xf>
    <xf numFmtId="5" fontId="8" fillId="0" borderId="0" xfId="9" applyFont="1">
      <alignment horizontal="right" vertical="center" indent="2"/>
    </xf>
    <xf numFmtId="5" fontId="12" fillId="0" borderId="0" xfId="9" applyFont="1" applyFill="1">
      <alignment horizontal="right" vertical="center" indent="2"/>
    </xf>
    <xf numFmtId="0" fontId="14" fillId="0" borderId="0" xfId="14" applyFont="1" applyFill="1" applyBorder="1">
      <alignment horizontal="right" vertical="center" indent="2"/>
    </xf>
    <xf numFmtId="0" fontId="8" fillId="0" borderId="0" xfId="0" applyFont="1" applyFill="1" applyBorder="1" applyAlignment="1">
      <alignment vertical="center"/>
    </xf>
    <xf numFmtId="5" fontId="15" fillId="0" borderId="0" xfId="13" applyFont="1" applyFill="1" applyBorder="1">
      <alignment horizontal="right" vertical="center" indent="2"/>
    </xf>
    <xf numFmtId="5" fontId="8" fillId="0" borderId="0" xfId="9" applyNumberFormat="1" applyFont="1">
      <alignment horizontal="right" vertical="center" indent="2"/>
    </xf>
    <xf numFmtId="5" fontId="8" fillId="0" borderId="0" xfId="9" applyFill="1" applyBorder="1">
      <alignment horizontal="right" vertical="center" indent="2"/>
    </xf>
    <xf numFmtId="5" fontId="8" fillId="0" borderId="0" xfId="9">
      <alignment horizontal="right" vertical="center" indent="2"/>
    </xf>
    <xf numFmtId="5" fontId="16" fillId="0" borderId="0" xfId="9" applyFont="1">
      <alignment horizontal="right" vertical="center" indent="2"/>
    </xf>
    <xf numFmtId="5" fontId="19" fillId="0" borderId="0" xfId="9" applyFont="1" applyFill="1" applyBorder="1">
      <alignment horizontal="right" vertical="center" indent="2"/>
    </xf>
    <xf numFmtId="5" fontId="16" fillId="0" borderId="0" xfId="17">
      <alignment horizontal="right" vertical="center" indent="2"/>
    </xf>
    <xf numFmtId="5" fontId="15" fillId="0" borderId="0" xfId="13" applyFill="1" applyBorder="1">
      <alignment horizontal="right" vertical="center" indent="2"/>
    </xf>
    <xf numFmtId="5" fontId="19" fillId="0" borderId="0" xfId="9" applyFont="1" applyFill="1">
      <alignment horizontal="right" vertical="center" indent="2"/>
    </xf>
    <xf numFmtId="5" fontId="16" fillId="0" borderId="0" xfId="9" applyFont="1" applyFill="1" applyBorder="1">
      <alignment horizontal="right" vertical="center" indent="2"/>
    </xf>
  </cellXfs>
  <cellStyles count="20">
    <cellStyle name="百分比" xfId="11" builtinId="5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19" builtinId="27" customBuiltin="1"/>
    <cellStyle name="差额标题" xfId="14"/>
    <cellStyle name="常规" xfId="0" builtinId="0" customBuiltin="1"/>
    <cellStyle name="超链接" xfId="15" builtinId="8" customBuiltin="1"/>
    <cellStyle name="好" xfId="18" builtinId="26" customBuiltin="1"/>
    <cellStyle name="汇总" xfId="6" builtinId="25" customBuiltin="1"/>
    <cellStyle name="货币" xfId="9" builtinId="4" customBuiltin="1"/>
    <cellStyle name="货币[0]" xfId="10" builtinId="7" customBuiltin="1"/>
    <cellStyle name="千位分隔" xfId="7" builtinId="3" customBuiltin="1"/>
    <cellStyle name="千位分隔[0]" xfId="8" builtinId="6" customBuiltin="1"/>
    <cellStyle name="实际" xfId="13"/>
    <cellStyle name="已访问的超链接" xfId="16" builtinId="9" customBuiltin="1"/>
    <cellStyle name="预计" xfId="17"/>
    <cellStyle name="注释" xfId="12" builtinId="10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5" tint="-0.249977111117893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4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b/>
        <i val="0"/>
        <color theme="7" tint="-0.24994659260841701"/>
      </font>
      <fill>
        <patternFill>
          <bgColor theme="2"/>
        </patternFill>
      </fill>
    </dxf>
    <dxf>
      <font>
        <b/>
        <i val="0"/>
        <color theme="7" tint="-0.24994659260841701"/>
      </font>
    </dxf>
    <dxf>
      <font>
        <b/>
        <i val="0"/>
        <color theme="6"/>
      </font>
    </dxf>
    <dxf>
      <font>
        <color theme="4"/>
      </font>
    </dxf>
    <dxf>
      <font>
        <color theme="5" tint="-0.24994659260841701"/>
      </font>
    </dxf>
    <dxf>
      <font>
        <b val="0"/>
        <i val="0"/>
        <color theme="7" tint="-0.24994659260841701"/>
      </font>
    </dxf>
    <dxf>
      <font>
        <color theme="1" tint="0.34998626667073579"/>
      </font>
    </dxf>
    <dxf>
      <font>
        <b/>
        <i val="0"/>
        <color theme="1" tint="0.24994659260841701"/>
      </font>
      <fill>
        <patternFill>
          <bgColor theme="2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theme="4"/>
      </font>
      <border>
        <top style="thin">
          <color theme="1" tint="0.499984740745262"/>
        </top>
        <bottom style="thin">
          <color theme="1" tint="0.499984740745262"/>
        </bottom>
      </border>
    </dxf>
    <dxf>
      <border>
        <horizontal style="thin">
          <color theme="0" tint="-0.24994659260841701"/>
        </horizontal>
      </border>
    </dxf>
  </dxfs>
  <tableStyles count="1" defaultTableStyle="每月家庭预算" defaultPivotStyle="PivotStyleLight16">
    <tableStyle name="每月家庭预算" pivot="0" count="10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ColumnStripe" dxfId="25"/>
      <tableStyleElement type="secondColumnStripe" dxfId="24"/>
      <tableStyleElement type="firstHeaderCell" dxfId="23"/>
      <tableStyleElement type="lastHeaderCell" dxfId="22"/>
      <tableStyleElement type="lastTotalCell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16024908914837"/>
          <c:y val="0.1702132503050636"/>
          <c:w val="0.86007165436409405"/>
          <c:h val="0.660702266941499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现金流!$B$6:$B$8</c:f>
              <c:strCache>
                <c:ptCount val="3"/>
                <c:pt idx="0">
                  <c:v>总收入</c:v>
                </c:pt>
                <c:pt idx="1">
                  <c:v>总支出</c:v>
                </c:pt>
                <c:pt idx="2">
                  <c:v>现金总额</c:v>
                </c:pt>
              </c:strCache>
            </c:strRef>
          </c:cat>
          <c:val>
            <c:numRef>
              <c:f>现金流!$C$6:$C$8</c:f>
              <c:numCache>
                <c:formatCode>"¥"#,##0_);\("¥"#,##0\)</c:formatCode>
                <c:ptCount val="3"/>
                <c:pt idx="0">
                  <c:v>5700</c:v>
                </c:pt>
                <c:pt idx="1">
                  <c:v>3603</c:v>
                </c:pt>
                <c:pt idx="2">
                  <c:v>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5-4261-84B8-4431F68597AD}"/>
            </c:ext>
          </c:extLst>
        </c:ser>
        <c:ser>
          <c:idx val="1"/>
          <c:order val="1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现金流!$B$6:$B$8</c:f>
              <c:strCache>
                <c:ptCount val="3"/>
                <c:pt idx="0">
                  <c:v>总收入</c:v>
                </c:pt>
                <c:pt idx="1">
                  <c:v>总支出</c:v>
                </c:pt>
                <c:pt idx="2">
                  <c:v>现金总额</c:v>
                </c:pt>
              </c:strCache>
            </c:strRef>
          </c:cat>
          <c:val>
            <c:numRef>
              <c:f>现金流!$D$6:$D$8</c:f>
              <c:numCache>
                <c:formatCode>"¥"#,##0_);\("¥"#,##0\)</c:formatCode>
                <c:ptCount val="3"/>
                <c:pt idx="0">
                  <c:v>5500</c:v>
                </c:pt>
                <c:pt idx="1">
                  <c:v>3655</c:v>
                </c:pt>
                <c:pt idx="2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5-4261-84B8-4431F6859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589480"/>
        <c:axId val="350589088"/>
      </c:barChart>
      <c:catAx>
        <c:axId val="35058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350589088"/>
        <c:crosses val="autoZero"/>
        <c:auto val="1"/>
        <c:lblAlgn val="ctr"/>
        <c:lblOffset val="100"/>
        <c:noMultiLvlLbl val="0"/>
      </c:catAx>
      <c:valAx>
        <c:axId val="3505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35058948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0833462874412123"/>
          <c:y val="1.2778451950459487E-2"/>
          <c:w val="0.27323299068350981"/>
          <c:h val="8.8608486439195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defRPr>
          </a:pPr>
          <a:endParaRPr lang="zh-CN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Microsoft YaHei UI" panose="020B0503020204020204" pitchFamily="34" charset="-122"/>
          <a:ea typeface="Microsoft YaHei U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3</xdr:row>
      <xdr:rowOff>79716</xdr:rowOff>
    </xdr:from>
    <xdr:to>
      <xdr:col>4</xdr:col>
      <xdr:colOff>1333500</xdr:colOff>
      <xdr:row>3</xdr:row>
      <xdr:rowOff>2381250</xdr:rowOff>
    </xdr:to>
    <xdr:graphicFrame macro="">
      <xdr:nvGraphicFramePr>
        <xdr:cNvPr id="8" name="图表 7" descr="簇状柱形图显示总收入、总支出和现金总额的估计值和实际值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现金流" displayName="现金流" ref="B5:E8" totalsRowCount="1" headerRowDxfId="20" dataDxfId="19" totalsRowDxfId="18">
  <autoFilter ref="B5:E7"/>
  <tableColumns count="4">
    <tableColumn id="1" name="现金流" totalsRowLabel="现金总额" dataDxfId="17" totalsRowDxfId="16"/>
    <tableColumn id="2" name="计划" totalsRowFunction="custom" dataDxfId="15" totalsRowDxfId="14" dataCellStyle="货币">
      <totalsRowFormula>C6-C7</totalsRowFormula>
    </tableColumn>
    <tableColumn id="3" name="实际" totalsRowFunction="custom" dataCellStyle="实际">
      <totalsRowFormula>D6-D7</totalsRowFormula>
    </tableColumn>
    <tableColumn id="4" name="差额" totalsRowFunction="custom" dataDxfId="13" totalsRowDxfId="12" dataCellStyle="货币">
      <totalsRowFormula>现金流[[#Totals],[实际]]-现金流[[#Totals],[计划]]</totalsRowFormula>
    </tableColumn>
  </tableColumns>
  <tableStyleInfo name="每月家庭预算" showFirstColumn="1" showLastColumn="1" showRowStripes="1" showColumnStripes="1"/>
  <extLst>
    <ext xmlns:x14="http://schemas.microsoft.com/office/spreadsheetml/2009/9/main" uri="{504A1905-F514-4f6f-8877-14C23A59335A}">
      <x14:table altTextSummary="总收入、总支出和现金总额的预计值、实际值和差额现金流会根据“每月收入”和“每月支出”工作表中的条目自动更新"/>
    </ext>
  </extLst>
</table>
</file>

<file path=xl/tables/table2.xml><?xml version="1.0" encoding="utf-8"?>
<table xmlns="http://schemas.openxmlformats.org/spreadsheetml/2006/main" id="5" name="收入" displayName="收入" ref="B1:E5" totalsRowCount="1" headerRowDxfId="11" dataDxfId="10" totalsRowDxfId="9">
  <autoFilter ref="B1:E4"/>
  <tableColumns count="4">
    <tableColumn id="1" name="每月收入" totalsRowLabel="总收入" dataDxfId="8" totalsRowDxfId="7"/>
    <tableColumn id="2" name="计划" totalsRowFunction="sum" totalsRowDxfId="6" dataCellStyle="货币"/>
    <tableColumn id="3" name="实际" totalsRowFunction="sum" totalsRowDxfId="5" dataCellStyle="货币"/>
    <tableColumn id="4" name="差额" totalsRowFunction="sum" dataCellStyle="货币">
      <calculatedColumnFormula>收入[[#This Row],[实际]]-收入[[#This Row],[计划]]</calculatedColumnFormula>
    </tableColumn>
  </tableColumns>
  <tableStyleInfo name="每月家庭预算" showFirstColumn="1" showLastColumn="1" showRowStripes="1" showColumnStripes="1"/>
  <extLst>
    <ext xmlns:x14="http://schemas.microsoft.com/office/spreadsheetml/2009/9/main" uri="{504A1905-F514-4f6f-8877-14C23A59335A}">
      <x14:table altTextSummary="在此表中输入各个来源的每月收入、预计收入和实际收入。自动计算差额和总收入"/>
    </ext>
  </extLst>
</table>
</file>

<file path=xl/tables/table3.xml><?xml version="1.0" encoding="utf-8"?>
<table xmlns="http://schemas.openxmlformats.org/spreadsheetml/2006/main" id="9" name="支出" displayName="支出" ref="B1:E22" totalsRowCount="1" headerRowDxfId="4" dataDxfId="3" totalsRowDxfId="2">
  <autoFilter ref="B1:E21"/>
  <tableColumns count="4">
    <tableColumn id="1" name="每月支出" totalsRowLabel="总支出" dataDxfId="1" totalsRowDxfId="0"/>
    <tableColumn id="2" name="预计" totalsRowFunction="sum" dataCellStyle="预计"/>
    <tableColumn id="3" name="实际" totalsRowFunction="sum" dataCellStyle="货币"/>
    <tableColumn id="4" name="差额" totalsRowFunction="sum" dataCellStyle="货币">
      <calculatedColumnFormula>支出[[#This Row],[预计]]-支出[[#This Row],[实际]]</calculatedColumnFormula>
    </tableColumn>
  </tableColumns>
  <tableStyleInfo name="每月家庭预算" showFirstColumn="1" showLastColumn="1" showRowStripes="1" showColumnStripes="1"/>
  <extLst>
    <ext xmlns:x14="http://schemas.microsoft.com/office/spreadsheetml/2009/9/main" uri="{504A1905-F514-4f6f-8877-14C23A59335A}">
      <x14:table altTextSummary="在此表中输入每月支出、预计支出和实际支出。自动计算差额和总支出"/>
    </ext>
  </extLst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2D1739"/>
      </a:dk2>
      <a:lt2>
        <a:srgbClr val="EAEAEA"/>
      </a:lt2>
      <a:accent1>
        <a:srgbClr val="D12F2F"/>
      </a:accent1>
      <a:accent2>
        <a:srgbClr val="F1740D"/>
      </a:accent2>
      <a:accent3>
        <a:srgbClr val="934EBA"/>
      </a:accent3>
      <a:accent4>
        <a:srgbClr val="3084AA"/>
      </a:accent4>
      <a:accent5>
        <a:srgbClr val="60A846"/>
      </a:accent5>
      <a:accent6>
        <a:srgbClr val="C2513E"/>
      </a:accent6>
      <a:hlink>
        <a:srgbClr val="00B0F0"/>
      </a:hlink>
      <a:folHlink>
        <a:srgbClr val="934EB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E9"/>
  <sheetViews>
    <sheetView showGridLines="0" tabSelected="1" zoomScaleNormal="100" workbookViewId="0"/>
  </sheetViews>
  <sheetFormatPr defaultColWidth="9.109375" defaultRowHeight="30" customHeight="1" x14ac:dyDescent="0.3"/>
  <cols>
    <col min="1" max="1" width="2.77734375" style="3" customWidth="1"/>
    <col min="2" max="2" width="28" style="3" customWidth="1"/>
    <col min="3" max="5" width="15.6640625" style="1" customWidth="1"/>
    <col min="6" max="6" width="2.77734375" style="3" customWidth="1"/>
    <col min="7" max="16384" width="9.109375" style="3"/>
  </cols>
  <sheetData>
    <row r="1" spans="1:5" ht="39.950000000000003" customHeight="1" x14ac:dyDescent="0.5">
      <c r="A1" s="11"/>
      <c r="B1" s="12" t="s">
        <v>0</v>
      </c>
      <c r="C1" s="13"/>
      <c r="D1" s="13"/>
      <c r="E1" s="13"/>
    </row>
    <row r="2" spans="1:5" ht="66.95" customHeight="1" x14ac:dyDescent="0.3">
      <c r="A2" s="11"/>
      <c r="B2" s="14" t="s">
        <v>1</v>
      </c>
      <c r="C2" s="13"/>
      <c r="D2" s="13"/>
      <c r="E2" s="13"/>
    </row>
    <row r="3" spans="1:5" ht="47.1" customHeight="1" x14ac:dyDescent="0.3">
      <c r="A3" s="11"/>
      <c r="B3" s="15" t="s">
        <v>2</v>
      </c>
      <c r="C3" s="13"/>
      <c r="D3" s="13"/>
      <c r="E3" s="13"/>
    </row>
    <row r="4" spans="1:5" ht="200.1" customHeight="1" x14ac:dyDescent="0.3">
      <c r="A4" s="11"/>
      <c r="B4" s="16"/>
      <c r="C4" s="17"/>
      <c r="D4" s="17"/>
      <c r="E4" s="17"/>
    </row>
    <row r="5" spans="1:5" ht="30" customHeight="1" x14ac:dyDescent="0.3">
      <c r="A5" s="11"/>
      <c r="B5" s="18" t="s">
        <v>3</v>
      </c>
      <c r="C5" s="19" t="s">
        <v>7</v>
      </c>
      <c r="D5" s="20" t="s">
        <v>8</v>
      </c>
      <c r="E5" s="21" t="s">
        <v>9</v>
      </c>
    </row>
    <row r="6" spans="1:5" ht="30" customHeight="1" x14ac:dyDescent="0.3">
      <c r="A6" s="11"/>
      <c r="B6" s="22" t="s">
        <v>4</v>
      </c>
      <c r="C6" s="23">
        <f>收入[[#Totals],[计划]]</f>
        <v>5700</v>
      </c>
      <c r="D6" s="4">
        <f>收入[[#Totals],[实际]]</f>
        <v>5500</v>
      </c>
      <c r="E6" s="24">
        <f>收入[[#Totals],[差额]]</f>
        <v>-200</v>
      </c>
    </row>
    <row r="7" spans="1:5" ht="30" customHeight="1" x14ac:dyDescent="0.3">
      <c r="A7" s="11"/>
      <c r="B7" s="22" t="s">
        <v>5</v>
      </c>
      <c r="C7" s="23">
        <f>支出[[#Totals],[预计]]</f>
        <v>3603</v>
      </c>
      <c r="D7" s="4">
        <f>支出[[#Totals],[实际]]</f>
        <v>3655</v>
      </c>
      <c r="E7" s="24">
        <f>支出[[#Totals],[差额]]</f>
        <v>-52</v>
      </c>
    </row>
    <row r="8" spans="1:5" ht="30" customHeight="1" x14ac:dyDescent="0.3">
      <c r="A8" s="11"/>
      <c r="B8" s="18" t="s">
        <v>6</v>
      </c>
      <c r="C8" s="25">
        <f>C6-C7</f>
        <v>2097</v>
      </c>
      <c r="D8" s="36">
        <f>D6-D7</f>
        <v>1845</v>
      </c>
      <c r="E8" s="24">
        <f>现金流[[#Totals],[实际]]-现金流[[#Totals],[计划]]</f>
        <v>-252</v>
      </c>
    </row>
    <row r="9" spans="1:5" ht="30" customHeight="1" x14ac:dyDescent="0.3">
      <c r="B9" s="7"/>
      <c r="C9" s="9"/>
      <c r="D9" s="8"/>
      <c r="E9" s="6"/>
    </row>
  </sheetData>
  <phoneticPr fontId="7" type="noConversion"/>
  <dataValidations count="9">
    <dataValidation allowBlank="1" showInputMessage="1" showErrorMessage="1" prompt="在此工作簿中创建每月家庭预算。现金流表格和簇状柱形图预算摘要会根据“每月收入”和“每月支出”工作表自动更新" sqref="A1"/>
    <dataValidation allowBlank="1" showInputMessage="1" showErrorMessage="1" prompt="在此单元格中输入月份" sqref="B1"/>
    <dataValidation allowBlank="1" showInputMessage="1" showErrorMessage="1" prompt="在此单元格中输入年份" sqref="B2"/>
    <dataValidation allowBlank="1" showInputMessage="1" showErrorMessage="1" prompt="此工作表的标题位于此单元格中。在“每月收入”工作表中输入每月收入，在“每月支出”工作表中输入每月支出" sqref="B3"/>
    <dataValidation allowBlank="1" showInputMessage="1" showErrorMessage="1" prompt="簇状柱形图描述总收入、总支出和现金总额的估计值和实际值" sqref="B4"/>
    <dataValidation allowBlank="1" showInputMessage="1" showErrorMessage="1" prompt="总收入和总支出会在此标题下的此列中自动更新" sqref="B5"/>
    <dataValidation allowBlank="1" showInputMessage="1" showErrorMessage="1" prompt="将在此标题下的此列中自动更新预计值" sqref="C5"/>
    <dataValidation allowBlank="1" showInputMessage="1" showErrorMessage="1" prompt="将在此标题下的此列中自动更新实际值" sqref="D5"/>
    <dataValidation allowBlank="1" showInputMessage="1" showErrorMessage="1" prompt="将在此标题下的此列中自动计算差额" sqref="E5"/>
  </dataValidations>
  <printOptions horizontalCentered="1"/>
  <pageMargins left="0.3" right="0.3" top="0.4" bottom="0.75" header="0.3" footer="0.3"/>
  <pageSetup paperSize="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E6"/>
  <sheetViews>
    <sheetView showGridLines="0" workbookViewId="0"/>
  </sheetViews>
  <sheetFormatPr defaultColWidth="9.109375" defaultRowHeight="30" customHeight="1" x14ac:dyDescent="0.3"/>
  <cols>
    <col min="1" max="1" width="2.77734375" style="3" customWidth="1"/>
    <col min="2" max="2" width="37.44140625" style="3" customWidth="1"/>
    <col min="3" max="5" width="15.88671875" style="3" customWidth="1"/>
    <col min="6" max="6" width="2.77734375" style="3" customWidth="1"/>
    <col min="7" max="16384" width="9.109375" style="3"/>
  </cols>
  <sheetData>
    <row r="1" spans="1:5" ht="30" customHeight="1" x14ac:dyDescent="0.3">
      <c r="A1" s="11"/>
      <c r="B1" s="18" t="s">
        <v>10</v>
      </c>
      <c r="C1" s="19" t="s">
        <v>7</v>
      </c>
      <c r="D1" s="20" t="s">
        <v>8</v>
      </c>
      <c r="E1" s="26" t="s">
        <v>9</v>
      </c>
    </row>
    <row r="2" spans="1:5" ht="30" customHeight="1" x14ac:dyDescent="0.3">
      <c r="A2" s="11"/>
      <c r="B2" s="18" t="s">
        <v>11</v>
      </c>
      <c r="C2" s="30">
        <v>4000</v>
      </c>
      <c r="D2" s="30">
        <v>4000</v>
      </c>
      <c r="E2" s="30">
        <f>收入[[#This Row],[实际]]-收入[[#This Row],[计划]]</f>
        <v>0</v>
      </c>
    </row>
    <row r="3" spans="1:5" ht="30" customHeight="1" x14ac:dyDescent="0.3">
      <c r="A3" s="11"/>
      <c r="B3" s="18" t="s">
        <v>12</v>
      </c>
      <c r="C3" s="30">
        <v>1400</v>
      </c>
      <c r="D3" s="30">
        <v>1500</v>
      </c>
      <c r="E3" s="30">
        <f>收入[[#This Row],[实际]]-收入[[#This Row],[计划]]</f>
        <v>100</v>
      </c>
    </row>
    <row r="4" spans="1:5" ht="30" customHeight="1" x14ac:dyDescent="0.3">
      <c r="A4" s="11"/>
      <c r="B4" s="18" t="s">
        <v>13</v>
      </c>
      <c r="C4" s="30">
        <v>300</v>
      </c>
      <c r="D4" s="30">
        <v>0</v>
      </c>
      <c r="E4" s="30">
        <f>收入[[#This Row],[实际]]-收入[[#This Row],[计划]]</f>
        <v>-300</v>
      </c>
    </row>
    <row r="5" spans="1:5" ht="30" customHeight="1" x14ac:dyDescent="0.3">
      <c r="A5" s="11"/>
      <c r="B5" s="11" t="s">
        <v>36</v>
      </c>
      <c r="C5" s="32">
        <f>SUBTOTAL(109,收入[计划])</f>
        <v>5700</v>
      </c>
      <c r="D5" s="33">
        <f>SUBTOTAL(109,收入[实际])</f>
        <v>5500</v>
      </c>
      <c r="E5" s="31">
        <f>SUBTOTAL(109,收入[差额])</f>
        <v>-200</v>
      </c>
    </row>
    <row r="6" spans="1:5" ht="30" customHeight="1" x14ac:dyDescent="0.3">
      <c r="B6" s="7"/>
      <c r="C6" s="9"/>
      <c r="D6" s="8"/>
      <c r="E6" s="10"/>
    </row>
  </sheetData>
  <phoneticPr fontId="7" type="noConversion"/>
  <dataValidations count="5">
    <dataValidation allowBlank="1" showInputMessage="1" showErrorMessage="1" prompt="在此工作表中输入每月收入" sqref="A1"/>
    <dataValidation allowBlank="1" showInputMessage="1" showErrorMessage="1" prompt="将在此标题下的此列中自动计算差额" sqref="E1"/>
    <dataValidation allowBlank="1" showInputMessage="1" showErrorMessage="1" prompt="在此标题下的此列中输入每月收入。使用标题筛选器查找特定项" sqref="B1"/>
    <dataValidation allowBlank="1" showInputMessage="1" showErrorMessage="1" prompt="在此标题下的此列中输入预计收入" sqref="C1"/>
    <dataValidation allowBlank="1" showInputMessage="1" showErrorMessage="1" prompt="在此标题下的此列中输入实际收入" sqref="D1"/>
  </dataValidations>
  <printOptions horizontalCentered="1"/>
  <pageMargins left="0.3" right="0.3" top="0.4" bottom="0.75" header="0.3" footer="0.3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  <pageSetUpPr fitToPage="1"/>
  </sheetPr>
  <dimension ref="A1:E23"/>
  <sheetViews>
    <sheetView showGridLines="0" workbookViewId="0"/>
  </sheetViews>
  <sheetFormatPr defaultColWidth="9.109375" defaultRowHeight="30" customHeight="1" x14ac:dyDescent="0.3"/>
  <cols>
    <col min="1" max="1" width="2.77734375" style="3" customWidth="1"/>
    <col min="2" max="2" width="37.44140625" style="3" customWidth="1"/>
    <col min="3" max="3" width="15.88671875" style="1" customWidth="1"/>
    <col min="4" max="4" width="15.88671875" style="4" customWidth="1"/>
    <col min="5" max="5" width="15.88671875" style="1" customWidth="1"/>
    <col min="6" max="6" width="2.77734375" style="3" customWidth="1"/>
    <col min="7" max="16384" width="9.109375" style="3"/>
  </cols>
  <sheetData>
    <row r="1" spans="1:5" ht="30" customHeight="1" x14ac:dyDescent="0.3">
      <c r="A1" s="11"/>
      <c r="B1" s="27" t="s">
        <v>14</v>
      </c>
      <c r="C1" s="19" t="s">
        <v>35</v>
      </c>
      <c r="D1" s="28" t="s">
        <v>8</v>
      </c>
      <c r="E1" s="26" t="s">
        <v>9</v>
      </c>
    </row>
    <row r="2" spans="1:5" ht="30" customHeight="1" x14ac:dyDescent="0.3">
      <c r="A2" s="11"/>
      <c r="B2" s="22" t="s">
        <v>15</v>
      </c>
      <c r="C2" s="34">
        <v>1500</v>
      </c>
      <c r="D2" s="31">
        <v>1500</v>
      </c>
      <c r="E2" s="31">
        <f>支出[[#This Row],[预计]]-支出[[#This Row],[实际]]</f>
        <v>0</v>
      </c>
    </row>
    <row r="3" spans="1:5" ht="30" customHeight="1" x14ac:dyDescent="0.3">
      <c r="A3" s="11"/>
      <c r="B3" s="22" t="s">
        <v>16</v>
      </c>
      <c r="C3" s="34">
        <v>250</v>
      </c>
      <c r="D3" s="31">
        <v>280</v>
      </c>
      <c r="E3" s="31">
        <f>支出[[#This Row],[预计]]-支出[[#This Row],[实际]]</f>
        <v>-30</v>
      </c>
    </row>
    <row r="4" spans="1:5" ht="30" customHeight="1" x14ac:dyDescent="0.3">
      <c r="A4" s="11"/>
      <c r="B4" s="22" t="s">
        <v>17</v>
      </c>
      <c r="C4" s="34">
        <v>38</v>
      </c>
      <c r="D4" s="31">
        <v>38</v>
      </c>
      <c r="E4" s="31">
        <f>支出[[#This Row],[预计]]-支出[[#This Row],[实际]]</f>
        <v>0</v>
      </c>
    </row>
    <row r="5" spans="1:5" ht="30" customHeight="1" x14ac:dyDescent="0.3">
      <c r="A5" s="11"/>
      <c r="B5" s="22" t="s">
        <v>18</v>
      </c>
      <c r="C5" s="34">
        <v>65</v>
      </c>
      <c r="D5" s="31">
        <v>78</v>
      </c>
      <c r="E5" s="31">
        <f>支出[[#This Row],[预计]]-支出[[#This Row],[实际]]</f>
        <v>-13</v>
      </c>
    </row>
    <row r="6" spans="1:5" ht="30" customHeight="1" x14ac:dyDescent="0.3">
      <c r="A6" s="11"/>
      <c r="B6" s="22" t="s">
        <v>19</v>
      </c>
      <c r="C6" s="34">
        <v>25</v>
      </c>
      <c r="D6" s="31">
        <v>21</v>
      </c>
      <c r="E6" s="31">
        <f>支出[[#This Row],[预计]]-支出[[#This Row],[实际]]</f>
        <v>4</v>
      </c>
    </row>
    <row r="7" spans="1:5" ht="30" customHeight="1" x14ac:dyDescent="0.3">
      <c r="A7" s="11"/>
      <c r="B7" s="22" t="s">
        <v>20</v>
      </c>
      <c r="C7" s="34">
        <v>75</v>
      </c>
      <c r="D7" s="31">
        <v>83</v>
      </c>
      <c r="E7" s="31">
        <f>支出[[#This Row],[预计]]-支出[[#This Row],[实际]]</f>
        <v>-8</v>
      </c>
    </row>
    <row r="8" spans="1:5" ht="30" customHeight="1" x14ac:dyDescent="0.3">
      <c r="A8" s="11"/>
      <c r="B8" s="22" t="s">
        <v>21</v>
      </c>
      <c r="C8" s="34">
        <v>60</v>
      </c>
      <c r="D8" s="31">
        <v>60</v>
      </c>
      <c r="E8" s="31">
        <f>支出[[#This Row],[预计]]-支出[[#This Row],[实际]]</f>
        <v>0</v>
      </c>
    </row>
    <row r="9" spans="1:5" ht="30" customHeight="1" x14ac:dyDescent="0.3">
      <c r="A9" s="11"/>
      <c r="B9" s="22" t="s">
        <v>22</v>
      </c>
      <c r="C9" s="34">
        <v>0</v>
      </c>
      <c r="D9" s="31">
        <v>60</v>
      </c>
      <c r="E9" s="31">
        <f>支出[[#This Row],[预计]]-支出[[#This Row],[实际]]</f>
        <v>-60</v>
      </c>
    </row>
    <row r="10" spans="1:5" ht="30" customHeight="1" x14ac:dyDescent="0.3">
      <c r="A10" s="11"/>
      <c r="B10" s="22" t="s">
        <v>23</v>
      </c>
      <c r="C10" s="34">
        <v>180</v>
      </c>
      <c r="D10" s="31">
        <v>150</v>
      </c>
      <c r="E10" s="31">
        <f>支出[[#This Row],[预计]]-支出[[#This Row],[实际]]</f>
        <v>30</v>
      </c>
    </row>
    <row r="11" spans="1:5" ht="30" customHeight="1" x14ac:dyDescent="0.3">
      <c r="A11" s="11"/>
      <c r="B11" s="22" t="s">
        <v>24</v>
      </c>
      <c r="C11" s="34">
        <v>250</v>
      </c>
      <c r="D11" s="31">
        <v>250</v>
      </c>
      <c r="E11" s="31">
        <f>支出[[#This Row],[预计]]-支出[[#This Row],[实际]]</f>
        <v>0</v>
      </c>
    </row>
    <row r="12" spans="1:5" ht="30" customHeight="1" x14ac:dyDescent="0.3">
      <c r="A12" s="11"/>
      <c r="B12" s="22" t="s">
        <v>25</v>
      </c>
      <c r="C12" s="34">
        <v>75</v>
      </c>
      <c r="D12" s="31">
        <v>80</v>
      </c>
      <c r="E12" s="31">
        <f>支出[[#This Row],[预计]]-支出[[#This Row],[实际]]</f>
        <v>-5</v>
      </c>
    </row>
    <row r="13" spans="1:5" ht="30" customHeight="1" x14ac:dyDescent="0.3">
      <c r="A13" s="11"/>
      <c r="B13" s="22" t="s">
        <v>26</v>
      </c>
      <c r="C13" s="34">
        <v>280</v>
      </c>
      <c r="D13" s="31">
        <v>260</v>
      </c>
      <c r="E13" s="31">
        <f>支出[[#This Row],[预计]]-支出[[#This Row],[实际]]</f>
        <v>20</v>
      </c>
    </row>
    <row r="14" spans="1:5" ht="30" customHeight="1" x14ac:dyDescent="0.3">
      <c r="A14" s="11"/>
      <c r="B14" s="22" t="s">
        <v>27</v>
      </c>
      <c r="C14" s="34">
        <v>75</v>
      </c>
      <c r="D14" s="31">
        <v>65</v>
      </c>
      <c r="E14" s="31">
        <f>支出[[#This Row],[预计]]-支出[[#This Row],[实际]]</f>
        <v>10</v>
      </c>
    </row>
    <row r="15" spans="1:5" ht="30" customHeight="1" x14ac:dyDescent="0.3">
      <c r="A15" s="11"/>
      <c r="B15" s="22" t="s">
        <v>28</v>
      </c>
      <c r="C15" s="34">
        <v>255</v>
      </c>
      <c r="D15" s="31">
        <v>255</v>
      </c>
      <c r="E15" s="31">
        <f>支出[[#This Row],[预计]]-支出[[#This Row],[实际]]</f>
        <v>0</v>
      </c>
    </row>
    <row r="16" spans="1:5" ht="30" customHeight="1" x14ac:dyDescent="0.3">
      <c r="A16" s="11"/>
      <c r="B16" s="22" t="s">
        <v>29</v>
      </c>
      <c r="C16" s="34">
        <v>100</v>
      </c>
      <c r="D16" s="31">
        <v>100</v>
      </c>
      <c r="E16" s="31">
        <f>支出[[#This Row],[预计]]-支出[[#This Row],[实际]]</f>
        <v>0</v>
      </c>
    </row>
    <row r="17" spans="1:5" ht="30" customHeight="1" x14ac:dyDescent="0.3">
      <c r="A17" s="11"/>
      <c r="B17" s="22" t="s">
        <v>30</v>
      </c>
      <c r="C17" s="34">
        <v>0</v>
      </c>
      <c r="D17" s="31">
        <v>0</v>
      </c>
      <c r="E17" s="31">
        <f>支出[[#This Row],[预计]]-支出[[#This Row],[实际]]</f>
        <v>0</v>
      </c>
    </row>
    <row r="18" spans="1:5" ht="30" customHeight="1" x14ac:dyDescent="0.3">
      <c r="A18" s="11"/>
      <c r="B18" s="22" t="s">
        <v>31</v>
      </c>
      <c r="C18" s="34">
        <v>0</v>
      </c>
      <c r="D18" s="31">
        <v>0</v>
      </c>
      <c r="E18" s="31">
        <f>支出[[#This Row],[预计]]-支出[[#This Row],[实际]]</f>
        <v>0</v>
      </c>
    </row>
    <row r="19" spans="1:5" ht="30" customHeight="1" x14ac:dyDescent="0.3">
      <c r="A19" s="11"/>
      <c r="B19" s="22" t="s">
        <v>32</v>
      </c>
      <c r="C19" s="34">
        <v>150</v>
      </c>
      <c r="D19" s="31">
        <v>150</v>
      </c>
      <c r="E19" s="31">
        <f>支出[[#This Row],[预计]]-支出[[#This Row],[实际]]</f>
        <v>0</v>
      </c>
    </row>
    <row r="20" spans="1:5" ht="30" customHeight="1" x14ac:dyDescent="0.3">
      <c r="A20" s="11"/>
      <c r="B20" s="22" t="s">
        <v>33</v>
      </c>
      <c r="C20" s="34">
        <v>225</v>
      </c>
      <c r="D20" s="31">
        <v>225</v>
      </c>
      <c r="E20" s="31">
        <f>支出[[#This Row],[预计]]-支出[[#This Row],[实际]]</f>
        <v>0</v>
      </c>
    </row>
    <row r="21" spans="1:5" ht="30" customHeight="1" x14ac:dyDescent="0.3">
      <c r="A21" s="11"/>
      <c r="B21" s="22" t="s">
        <v>34</v>
      </c>
      <c r="C21" s="34">
        <v>0</v>
      </c>
      <c r="D21" s="31">
        <v>0</v>
      </c>
      <c r="E21" s="31">
        <f>支出[[#This Row],[预计]]-支出[[#This Row],[实际]]</f>
        <v>0</v>
      </c>
    </row>
    <row r="22" spans="1:5" ht="30" customHeight="1" x14ac:dyDescent="0.3">
      <c r="A22" s="11"/>
      <c r="B22" s="22" t="s">
        <v>5</v>
      </c>
      <c r="C22" s="37">
        <f>SUBTOTAL(109,支出[预计])</f>
        <v>3603</v>
      </c>
      <c r="D22" s="35">
        <f>SUBTOTAL(109,支出[实际])</f>
        <v>3655</v>
      </c>
      <c r="E22" s="29">
        <f>SUBTOTAL(109,支出[差额])</f>
        <v>-52</v>
      </c>
    </row>
    <row r="23" spans="1:5" ht="30" customHeight="1" x14ac:dyDescent="0.3">
      <c r="B23" s="2"/>
      <c r="C23" s="9"/>
      <c r="D23" s="5"/>
      <c r="E23" s="6"/>
    </row>
  </sheetData>
  <phoneticPr fontId="7" type="noConversion"/>
  <dataValidations count="5">
    <dataValidation allowBlank="1" showInputMessage="1" showErrorMessage="1" prompt="在此标题下的此列中输入每月支出。使用标题筛选器查找特定项" sqref="B1"/>
    <dataValidation allowBlank="1" showInputMessage="1" showErrorMessage="1" prompt="在此标题下的此列中输入每月预计支出" sqref="C1"/>
    <dataValidation allowBlank="1" showInputMessage="1" showErrorMessage="1" prompt="在此标题下的此列中输入每月实际支出" sqref="D1"/>
    <dataValidation allowBlank="1" showInputMessage="1" showErrorMessage="1" prompt="将在此标题下的此列中自动计算差额" sqref="E1"/>
    <dataValidation allowBlank="1" showInputMessage="1" showErrorMessage="1" prompt="在此工作表中输入每月支出" sqref="A1"/>
  </dataValidations>
  <printOptions horizontalCentered="1"/>
  <pageMargins left="0.3" right="0.3" top="0.4" bottom="0.75" header="0.3" footer="0.3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6</vt:i4>
      </vt:variant>
    </vt:vector>
  </HeadingPairs>
  <TitlesOfParts>
    <vt:vector size="9" baseType="lpstr">
      <vt:lpstr>现金流</vt:lpstr>
      <vt:lpstr>每月收入</vt:lpstr>
      <vt:lpstr>每月支出</vt:lpstr>
      <vt:lpstr>每月收入!Print_Titles</vt:lpstr>
      <vt:lpstr>每月支出!Print_Titles</vt:lpstr>
      <vt:lpstr>现金流!Print_Titles</vt:lpstr>
      <vt:lpstr>Title1</vt:lpstr>
      <vt:lpstr>Title2</vt:lpstr>
      <vt:lpstr>Title3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2017-02-16T06:35:50Z</dcterms:created>
  <dcterms:modified xsi:type="dcterms:W3CDTF">2017-05-12T10:14:22Z</dcterms:modified>
</cp:coreProperties>
</file>