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智宇项目\公司应收款系统\测试数据\"/>
    </mc:Choice>
  </mc:AlternateContent>
  <xr:revisionPtr revIDLastSave="0" documentId="13_ncr:1_{AEF80F78-318C-432C-B21E-DBBFA398FE6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R7" i="1"/>
  <c r="M6" i="1"/>
  <c r="R6" i="1" s="1"/>
  <c r="R3" i="1"/>
  <c r="R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于含</author>
    <author>Administrator</author>
    <author>lenovo12</author>
  </authors>
  <commentList>
    <comment ref="L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于含:</t>
        </r>
        <r>
          <rPr>
            <sz val="9"/>
            <rFont val="宋体"/>
            <family val="3"/>
            <charset val="134"/>
          </rPr>
          <t xml:space="preserve">
整个项目完工验收合格后10日内支付至结算价款的95%，5%质保金，2年质保期满10日内支付</t>
        </r>
      </text>
    </comment>
    <comment ref="L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于含:</t>
        </r>
        <r>
          <rPr>
            <sz val="9"/>
            <rFont val="宋体"/>
            <family val="3"/>
            <charset val="134"/>
          </rPr>
          <t xml:space="preserve">
无预付款，承包人每月25日申请进度款，发包人确认后支付工程量造价的70%，次月5个工作日内支付
竣工后支付至97%
剩余3%作为保修金，质保期满30天内付清
第九条保修期
质量保修期为工程竣工验收合格之日起一年。
</t>
        </r>
      </text>
    </comment>
    <comment ref="M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2020.11.16工程结算书，结算金额：437613.48元</t>
        </r>
      </text>
    </comment>
    <comment ref="L4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1.乙方设计完成、进场施工后15个工作日内，乙方提供合同总价30%的增值税专用发票（税率11%）并在备注栏注明项目名称和项目地址给甲方，甲方向乙方支付合同总价30%的工程款
2.工程竣工验收合格并结算核定后，乙方提供合同总价50%的增值税专用发票（税率11%）并在备注栏注明项目名称和项目地址给甲方，甲方向乙方支付合同总价50%的工程款
3.于乙方向甲方提交通信行业协会验收文本后7个工作日内，乙方根据结算额提供合同余款的增值税专用发票（税率11%）并在备注栏注明项目名称和项目地址给甲方，甲方向乙方一次性付清合同余款
</t>
        </r>
      </text>
    </comment>
    <comment ref="L5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于含:</t>
        </r>
        <r>
          <rPr>
            <sz val="9"/>
            <rFont val="宋体"/>
            <family val="3"/>
            <charset val="134"/>
          </rPr>
          <t xml:space="preserve">
合同签订5日内支付70%
结算后15个工作日内支付剩余30%</t>
        </r>
      </text>
    </comment>
    <comment ref="L6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于含:</t>
        </r>
        <r>
          <rPr>
            <sz val="9"/>
            <rFont val="宋体"/>
            <family val="3"/>
            <charset val="134"/>
          </rPr>
          <t xml:space="preserve">
无预付款
进度款从进场施工第二个月开始申报，按上个月完成量的80%支付
所有工程完工，支付至完成工程量的90%，提交四份完整竣工图纸和计算资料，经甲方确认后，支付至合同结算款的97%
3%质保金，质保期满30天内支付。
原合同金额为：4120000.48元
20218.6.13签订 景园悦海湾11-18号楼有限电视网络入户安装项目（补充协议）-编号2018-hk068
主合同金额变更为：4771000.48元整。
</t>
        </r>
        <r>
          <rPr>
            <b/>
            <sz val="9"/>
            <rFont val="宋体"/>
            <family val="3"/>
            <charset val="134"/>
          </rPr>
          <t>终止协议：</t>
        </r>
        <r>
          <rPr>
            <sz val="9"/>
            <rFont val="宋体"/>
            <family val="3"/>
            <charset val="134"/>
          </rPr>
          <t xml:space="preserve">
甲、乙双方于2017 年 12 月20日签订了“景园·悦海湾二期11#-18#楼智能化弱电工程项目施工合同”（甲方合同编号：JYHW-GC(2017)013，以下简称“原合同”），合同金额为4120000.48 元。2018年6月13日签订的“景园悦海湾二期11#-18#楼智能化弱电工程补充协议”，补充协议变更合同金额为：4771000.48元，由乙方承接的《景园·悦海湾二期11#-18#楼智能化弱电工程》材料和系统设备采购、施工安装、系统调试、验收、技术培训及保修期服务等，现经甲、乙双方友好协商，达成以下协议：
第一条：合同终止
甲、乙双方一致确认，自本协议签订生效之日起原合同解除终止，原合同约定事项未施工部分不再履行，双方互不追究对方责任。工程已完工部分双方按原合同条款及计价规则进行验收及结算。
第二条：验收及结算
1、自本协议签订之日起双方对已完工部分工程的进行验收。验收后双方签署验收报告。同时，乙方将完工工程移交给予甲方。若因甲方原因对上述已完工部分工程不给予验收，经乙方催告在合理期限内仍未给予验收的，视为已完工部分工程验收合格，验收及结算标准按原合同第六条、第七条执行；
2、验收后60日内双方完成结算，若甲方不给予办理结算，以乙方提交工程造价金额作为结算金额。
第三条：付款方式
1、进度款：鉴于乙方已向甲方申请30万元进度款，并提交合法有效的增值税普通发票30万元，甲、乙双方一致确认，在本协议签订之日起30日内，甲方应向乙方支付30万元的进度款。
2、甲、乙双方一致确认，双方办理完结算后的30日内，甲方支付工程款至结算款97%。余款3%作为质保金，在保修期满后30日内一次性支付。
</t>
        </r>
      </text>
    </comment>
    <comment ref="M6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2020.9.21杨博总回复结算金额预计300万元左右（合同的80%）</t>
        </r>
      </text>
    </comment>
    <comment ref="L7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无预付款
进度款从进场施工第二个月开始申报，按上个月完成量的80%支付
所有工程完工，支付至完成工程量的90%，提交四份完整竣工图纸和计算资料，经甲方确认后，支付至合同结算款的97%
3%质保金，质保期满30天内支付
</t>
        </r>
      </text>
    </comment>
    <comment ref="L8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lenovo12:</t>
        </r>
        <r>
          <rPr>
            <sz val="9"/>
            <rFont val="宋体"/>
            <family val="3"/>
            <charset val="134"/>
          </rPr>
          <t xml:space="preserve">
合同签订后开具30%增值税专用发票，甲方付预付款195万元，收到货物后开具70%增专发票甲方向乙方开具455万元账期50天的转账支票</t>
        </r>
      </text>
    </comment>
  </commentList>
</comments>
</file>

<file path=xl/sharedStrings.xml><?xml version="1.0" encoding="utf-8"?>
<sst xmlns="http://schemas.openxmlformats.org/spreadsheetml/2006/main" count="145" uniqueCount="89">
  <si>
    <t>工程</t>
  </si>
  <si>
    <t>2017年</t>
  </si>
  <si>
    <t>李佳</t>
  </si>
  <si>
    <t>林珑</t>
  </si>
  <si>
    <t>郑波</t>
  </si>
  <si>
    <t>海口</t>
  </si>
  <si>
    <t>2年</t>
  </si>
  <si>
    <t>原件1份/工程验收单原件1份</t>
  </si>
  <si>
    <t>刘情松</t>
  </si>
  <si>
    <t>2017-hk144</t>
  </si>
  <si>
    <t>三亚哈达农副产品交易有限公司</t>
  </si>
  <si>
    <t>海南三亚恒大御府首期（5-12#）电话网络安装工程</t>
  </si>
  <si>
    <t>卢长群</t>
  </si>
  <si>
    <t>黄茂日</t>
  </si>
  <si>
    <t>三亚</t>
  </si>
  <si>
    <t>已结算</t>
  </si>
  <si>
    <t>1年</t>
  </si>
  <si>
    <t>原件1份/竣工验收备案意见书+竣工验收单彩印件各1份/移交单</t>
  </si>
  <si>
    <t>罗梦尔</t>
  </si>
  <si>
    <t>文云专</t>
  </si>
  <si>
    <t>2017-hk205</t>
  </si>
  <si>
    <t>海南积星房地产开发有限公司</t>
  </si>
  <si>
    <t>滨江新苑B区二期3#楼FTTH工程项目</t>
  </si>
  <si>
    <t>陈莲荣</t>
  </si>
  <si>
    <t>刘锐海</t>
  </si>
  <si>
    <t>原件1份</t>
  </si>
  <si>
    <t>黄工</t>
  </si>
  <si>
    <t>李祖兴</t>
  </si>
  <si>
    <t>2017-hk182</t>
  </si>
  <si>
    <t>软件</t>
  </si>
  <si>
    <t>三亚惠民村镇银行</t>
  </si>
  <si>
    <t>三亚惠民村镇银行信息化项目</t>
  </si>
  <si>
    <t>吴斯音</t>
  </si>
  <si>
    <t>刘雪梅</t>
  </si>
  <si>
    <t>陈主任</t>
  </si>
  <si>
    <t>2017-hk151</t>
  </si>
  <si>
    <t>海南福居置业有限公司</t>
  </si>
  <si>
    <t>景园·悦海湾智能化项目</t>
  </si>
  <si>
    <t>合同原件1份//终止协议2份</t>
  </si>
  <si>
    <t>陈总</t>
  </si>
  <si>
    <t>莫默君</t>
  </si>
  <si>
    <t>工程联系单原件1份/补充协议原件1份</t>
  </si>
  <si>
    <t>傅总</t>
  </si>
  <si>
    <t>2017-hk086</t>
  </si>
  <si>
    <t>销售</t>
  </si>
  <si>
    <t>海南多瑞网络科技有限公司</t>
  </si>
  <si>
    <t>昌江教育城域网H3C设备采购及安装调试</t>
  </si>
  <si>
    <t>3年原厂保修服务</t>
  </si>
  <si>
    <t>合同原件1份/合同变更协议一份/货物签收单原件3份/验收报告原件1份</t>
  </si>
  <si>
    <t>陈凤娜（采购经理兼财务）</t>
  </si>
  <si>
    <t>何忠娜（采购员）</t>
  </si>
  <si>
    <t>合同编号</t>
    <phoneticPr fontId="8" type="noConversion"/>
  </si>
  <si>
    <t>类别</t>
    <phoneticPr fontId="8" type="noConversion"/>
  </si>
  <si>
    <t>年份</t>
    <phoneticPr fontId="8" type="noConversion"/>
  </si>
  <si>
    <t>合同签订/销售日期</t>
    <phoneticPr fontId="8" type="noConversion"/>
  </si>
  <si>
    <t>客户名称</t>
    <phoneticPr fontId="8" type="noConversion"/>
  </si>
  <si>
    <t>合同项目名称/销售内容</t>
    <phoneticPr fontId="8" type="noConversion"/>
  </si>
  <si>
    <t>业务负责人</t>
    <phoneticPr fontId="8" type="noConversion"/>
  </si>
  <si>
    <t>协助助理</t>
    <phoneticPr fontId="8" type="noConversion"/>
  </si>
  <si>
    <t>项目经理</t>
    <phoneticPr fontId="8" type="noConversion"/>
  </si>
  <si>
    <t>区域</t>
    <phoneticPr fontId="8" type="noConversion"/>
  </si>
  <si>
    <t>合同状态</t>
    <phoneticPr fontId="8" type="noConversion"/>
  </si>
  <si>
    <t>合同总额</t>
    <phoneticPr fontId="8" type="noConversion"/>
  </si>
  <si>
    <t>结算金额</t>
    <phoneticPr fontId="8" type="noConversion"/>
  </si>
  <si>
    <t>竣工日期/服务起始日</t>
    <phoneticPr fontId="8" type="noConversion"/>
  </si>
  <si>
    <t>质保/维保到期</t>
    <phoneticPr fontId="8" type="noConversion"/>
  </si>
  <si>
    <t>质保年限/服务年限</t>
    <phoneticPr fontId="8" type="noConversion"/>
  </si>
  <si>
    <t>质保比例</t>
    <phoneticPr fontId="8" type="noConversion"/>
  </si>
  <si>
    <t>质保金额</t>
    <phoneticPr fontId="8" type="noConversion"/>
  </si>
  <si>
    <t>合同（原件或订单等）</t>
    <phoneticPr fontId="8" type="noConversion"/>
  </si>
  <si>
    <t>客户方联系人1</t>
    <phoneticPr fontId="8" type="noConversion"/>
  </si>
  <si>
    <t>办公固话/移动电话</t>
    <phoneticPr fontId="8" type="noConversion"/>
  </si>
  <si>
    <t>客户方联系人2</t>
    <phoneticPr fontId="8" type="noConversion"/>
  </si>
  <si>
    <t>2017-hk217</t>
    <phoneticPr fontId="8" type="noConversion"/>
  </si>
  <si>
    <t>2018-hk068</t>
    <phoneticPr fontId="8" type="noConversion"/>
  </si>
  <si>
    <t>芒果社FTTH（光纤入户）工程及地面公共区域无线AP系统的设计和施工项目合同</t>
    <phoneticPr fontId="8" type="noConversion"/>
  </si>
  <si>
    <t>景园悦海湾11-18号楼有限电视网络入户安装项目（补充协议）</t>
    <phoneticPr fontId="8" type="noConversion"/>
  </si>
  <si>
    <t>海南荣丰华景实业有限公司</t>
    <phoneticPr fontId="8" type="noConversion"/>
  </si>
  <si>
    <t>海南福居置业有限公司</t>
    <phoneticPr fontId="8" type="noConversion"/>
  </si>
  <si>
    <t>项目催款人</t>
    <phoneticPr fontId="8" type="noConversion"/>
  </si>
  <si>
    <t>分管领导</t>
    <phoneticPr fontId="8" type="noConversion"/>
  </si>
  <si>
    <t>财务催款人</t>
    <phoneticPr fontId="8" type="noConversion"/>
  </si>
  <si>
    <t>系统内</t>
    <phoneticPr fontId="8" type="noConversion"/>
  </si>
  <si>
    <t>系统外</t>
    <phoneticPr fontId="8" type="noConversion"/>
  </si>
  <si>
    <t>协同</t>
    <phoneticPr fontId="8" type="noConversion"/>
  </si>
  <si>
    <t>项目属性</t>
    <phoneticPr fontId="8" type="noConversion"/>
  </si>
  <si>
    <t>累计收款</t>
    <phoneticPr fontId="8" type="noConversion"/>
  </si>
  <si>
    <t>累计开票额</t>
    <phoneticPr fontId="8" type="noConversion"/>
  </si>
  <si>
    <t>微信群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</si>
</sst>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yyyy/m/d;@"/>
    <numFmt numFmtId="177" formatCode="&quot;￥&quot;#,##0.00_);[Red]\(&quot;￥&quot;#,##0.00\)"/>
    <numFmt numFmtId="178" formatCode="#,##0.00_ "/>
    <numFmt numFmtId="179" formatCode="0.00_);[Red]\(0.00\)"/>
    <numFmt numFmtId="180" formatCode="0.00_);\(0.00\)"/>
  </numFmts>
  <fonts count="1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</cellStyleXfs>
  <cellXfs count="5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 shrinkToFi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77" fontId="1" fillId="0" borderId="1" xfId="5" applyNumberFormat="1" applyFont="1" applyFill="1" applyBorder="1" applyAlignment="1">
      <alignment horizontal="center" vertical="center" wrapText="1" shrinkToFit="1"/>
    </xf>
    <xf numFmtId="178" fontId="1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 shrinkToFit="1"/>
    </xf>
    <xf numFmtId="179" fontId="1" fillId="0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9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80" fontId="2" fillId="0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178" fontId="1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179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/>
    </xf>
    <xf numFmtId="179" fontId="1" fillId="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4" applyFont="1" applyFill="1" applyBorder="1" applyAlignment="1">
      <alignment horizontal="center" vertical="center" wrapText="1"/>
    </xf>
    <xf numFmtId="178" fontId="9" fillId="2" borderId="1" xfId="1" applyNumberFormat="1" applyFont="1" applyFill="1" applyBorder="1" applyAlignment="1">
      <alignment horizontal="center" vertical="center" wrapText="1"/>
    </xf>
    <xf numFmtId="176" fontId="9" fillId="2" borderId="1" xfId="1" applyNumberFormat="1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 wrapText="1" shrinkToFit="1"/>
    </xf>
    <xf numFmtId="0" fontId="9" fillId="2" borderId="1" xfId="0" applyNumberFormat="1" applyFont="1" applyFill="1" applyBorder="1" applyAlignment="1">
      <alignment horizontal="center" vertical="center" wrapText="1" shrinkToFit="1"/>
    </xf>
    <xf numFmtId="180" fontId="9" fillId="2" borderId="1" xfId="1" applyNumberFormat="1" applyFont="1" applyFill="1" applyBorder="1" applyAlignment="1">
      <alignment horizontal="center" vertical="center" wrapText="1" shrinkToFit="1"/>
    </xf>
    <xf numFmtId="178" fontId="9" fillId="2" borderId="1" xfId="1" applyNumberFormat="1" applyFont="1" applyFill="1" applyBorder="1" applyAlignment="1">
      <alignment horizontal="center" vertical="center" wrapText="1" shrinkToFit="1"/>
    </xf>
    <xf numFmtId="43" fontId="9" fillId="2" borderId="1" xfId="1" applyFont="1" applyFill="1" applyBorder="1" applyAlignment="1">
      <alignment horizontal="center" vertical="center" wrapText="1" shrinkToFit="1"/>
    </xf>
    <xf numFmtId="180" fontId="9" fillId="2" borderId="1" xfId="2" applyNumberFormat="1" applyFont="1" applyFill="1" applyBorder="1" applyAlignment="1">
      <alignment horizontal="center" vertical="center" wrapText="1" shrinkToFit="1"/>
    </xf>
    <xf numFmtId="0" fontId="9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9" fillId="2" borderId="3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left" vertical="center" wrapText="1" shrinkToFit="1"/>
    </xf>
    <xf numFmtId="0" fontId="9" fillId="2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80" fontId="3" fillId="2" borderId="1" xfId="2" applyNumberFormat="1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vertical="center"/>
    </xf>
  </cellXfs>
  <cellStyles count="6">
    <cellStyle name="常规" xfId="0" builtinId="0"/>
    <cellStyle name="常规 4 2" xfId="3" xr:uid="{00000000-0005-0000-0000-000032000000}"/>
    <cellStyle name="常规 7" xfId="4" xr:uid="{00000000-0005-0000-0000-000033000000}"/>
    <cellStyle name="常规_Sheet1" xfId="5" xr:uid="{00000000-0005-0000-0000-000034000000}"/>
    <cellStyle name="千位分隔" xfId="1" builtinId="3"/>
    <cellStyle name="千位分隔 2 2" xfId="2" xr:uid="{00000000-0005-0000-0000-000031000000}"/>
  </cellStyles>
  <dxfs count="5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"/>
  <sheetViews>
    <sheetView tabSelected="1" topLeftCell="M1" workbookViewId="0">
      <selection activeCell="X3" sqref="X3"/>
    </sheetView>
  </sheetViews>
  <sheetFormatPr defaultColWidth="9" defaultRowHeight="13.5" x14ac:dyDescent="0.15"/>
  <cols>
    <col min="4" max="4" width="9" style="51"/>
    <col min="12" max="13" width="11.25" customWidth="1"/>
  </cols>
  <sheetData>
    <row r="1" spans="1:30" s="1" customFormat="1" ht="39.950000000000003" customHeight="1" x14ac:dyDescent="0.15">
      <c r="A1" s="35" t="s">
        <v>51</v>
      </c>
      <c r="B1" s="36" t="s">
        <v>52</v>
      </c>
      <c r="C1" s="46" t="s">
        <v>53</v>
      </c>
      <c r="D1" s="50" t="s">
        <v>54</v>
      </c>
      <c r="E1" s="48" t="s">
        <v>55</v>
      </c>
      <c r="F1" s="35" t="s">
        <v>56</v>
      </c>
      <c r="G1" s="36" t="s">
        <v>57</v>
      </c>
      <c r="H1" s="36" t="s">
        <v>58</v>
      </c>
      <c r="I1" s="36" t="s">
        <v>59</v>
      </c>
      <c r="J1" s="37" t="s">
        <v>60</v>
      </c>
      <c r="K1" s="37" t="s">
        <v>61</v>
      </c>
      <c r="L1" s="38" t="s">
        <v>62</v>
      </c>
      <c r="M1" s="38" t="s">
        <v>63</v>
      </c>
      <c r="N1" s="39" t="s">
        <v>64</v>
      </c>
      <c r="O1" s="40" t="s">
        <v>65</v>
      </c>
      <c r="P1" s="41" t="s">
        <v>66</v>
      </c>
      <c r="Q1" s="42" t="s">
        <v>67</v>
      </c>
      <c r="R1" s="43" t="s">
        <v>68</v>
      </c>
      <c r="S1" s="44" t="s">
        <v>69</v>
      </c>
      <c r="T1" s="37" t="s">
        <v>70</v>
      </c>
      <c r="U1" s="37" t="s">
        <v>71</v>
      </c>
      <c r="V1" s="37" t="s">
        <v>72</v>
      </c>
      <c r="W1" s="37" t="s">
        <v>71</v>
      </c>
      <c r="X1" s="53" t="s">
        <v>88</v>
      </c>
      <c r="Y1" s="45" t="s">
        <v>79</v>
      </c>
      <c r="Z1" s="52" t="s">
        <v>80</v>
      </c>
      <c r="AA1" s="53" t="s">
        <v>81</v>
      </c>
      <c r="AB1" s="53" t="s">
        <v>85</v>
      </c>
      <c r="AC1" s="53" t="s">
        <v>86</v>
      </c>
      <c r="AD1" s="53" t="s">
        <v>87</v>
      </c>
    </row>
    <row r="2" spans="1:30" s="2" customFormat="1" ht="39.950000000000003" customHeight="1" x14ac:dyDescent="0.15">
      <c r="A2" s="4" t="s">
        <v>73</v>
      </c>
      <c r="B2" s="4" t="s">
        <v>0</v>
      </c>
      <c r="C2" s="47" t="s">
        <v>1</v>
      </c>
      <c r="D2" s="10">
        <v>43047</v>
      </c>
      <c r="E2" s="49" t="s">
        <v>77</v>
      </c>
      <c r="F2" s="5" t="s">
        <v>75</v>
      </c>
      <c r="G2" s="4" t="s">
        <v>2</v>
      </c>
      <c r="H2" s="4" t="s">
        <v>3</v>
      </c>
      <c r="I2" s="4" t="s">
        <v>4</v>
      </c>
      <c r="J2" s="4" t="s">
        <v>5</v>
      </c>
      <c r="K2" s="4"/>
      <c r="L2" s="9">
        <v>385000</v>
      </c>
      <c r="M2" s="9">
        <f>L2</f>
        <v>385000</v>
      </c>
      <c r="N2" s="10">
        <v>43579</v>
      </c>
      <c r="O2" s="11">
        <v>44309</v>
      </c>
      <c r="P2" s="19" t="s">
        <v>6</v>
      </c>
      <c r="Q2" s="20">
        <v>0.05</v>
      </c>
      <c r="R2" s="21">
        <f>L2*Q2</f>
        <v>19250</v>
      </c>
      <c r="S2" s="25" t="s">
        <v>7</v>
      </c>
      <c r="T2" s="27" t="s">
        <v>8</v>
      </c>
      <c r="U2" s="27">
        <v>13698989768</v>
      </c>
      <c r="V2" s="27"/>
      <c r="W2" s="27"/>
      <c r="X2" s="25"/>
      <c r="Y2" s="4" t="s">
        <v>2</v>
      </c>
      <c r="Z2" s="4" t="s">
        <v>4</v>
      </c>
      <c r="AA2" s="4" t="s">
        <v>2</v>
      </c>
      <c r="AB2" s="54" t="s">
        <v>82</v>
      </c>
      <c r="AC2" s="54">
        <v>2000</v>
      </c>
      <c r="AD2" s="54">
        <v>2000</v>
      </c>
    </row>
    <row r="3" spans="1:30" s="2" customFormat="1" ht="36.950000000000003" customHeight="1" x14ac:dyDescent="0.15">
      <c r="A3" s="4" t="s">
        <v>9</v>
      </c>
      <c r="B3" s="4" t="s">
        <v>0</v>
      </c>
      <c r="C3" s="47" t="s">
        <v>1</v>
      </c>
      <c r="D3" s="10">
        <v>43042</v>
      </c>
      <c r="E3" s="49" t="s">
        <v>10</v>
      </c>
      <c r="F3" s="5" t="s">
        <v>11</v>
      </c>
      <c r="G3" s="4" t="s">
        <v>12</v>
      </c>
      <c r="H3" s="4" t="s">
        <v>3</v>
      </c>
      <c r="I3" s="4" t="s">
        <v>13</v>
      </c>
      <c r="J3" s="12" t="s">
        <v>14</v>
      </c>
      <c r="K3" s="12" t="s">
        <v>15</v>
      </c>
      <c r="L3" s="13">
        <v>444169.98</v>
      </c>
      <c r="M3" s="13">
        <v>437613.48</v>
      </c>
      <c r="N3" s="10">
        <v>43810</v>
      </c>
      <c r="O3" s="6">
        <v>44175</v>
      </c>
      <c r="P3" s="6" t="s">
        <v>16</v>
      </c>
      <c r="Q3" s="20">
        <v>0.03</v>
      </c>
      <c r="R3" s="22">
        <f t="shared" ref="R3:R8" si="0">M3*Q3</f>
        <v>13128.404399999999</v>
      </c>
      <c r="S3" s="25" t="s">
        <v>17</v>
      </c>
      <c r="T3" s="28" t="s">
        <v>18</v>
      </c>
      <c r="U3" s="29">
        <v>18789909807</v>
      </c>
      <c r="V3" s="30" t="s">
        <v>19</v>
      </c>
      <c r="W3" s="29">
        <v>15208918905</v>
      </c>
      <c r="X3" s="25"/>
      <c r="Y3" s="4" t="s">
        <v>12</v>
      </c>
      <c r="Z3" s="4" t="s">
        <v>13</v>
      </c>
      <c r="AA3" s="4" t="s">
        <v>12</v>
      </c>
      <c r="AB3" s="54" t="s">
        <v>83</v>
      </c>
      <c r="AC3" s="54">
        <v>3000</v>
      </c>
      <c r="AD3" s="54">
        <v>2000</v>
      </c>
    </row>
    <row r="4" spans="1:30" s="2" customFormat="1" ht="39.950000000000003" customHeight="1" x14ac:dyDescent="0.15">
      <c r="A4" s="4" t="s">
        <v>20</v>
      </c>
      <c r="B4" s="4" t="s">
        <v>0</v>
      </c>
      <c r="C4" s="47" t="s">
        <v>1</v>
      </c>
      <c r="D4" s="10">
        <v>43039</v>
      </c>
      <c r="E4" s="49" t="s">
        <v>21</v>
      </c>
      <c r="F4" s="5" t="s">
        <v>22</v>
      </c>
      <c r="G4" s="4" t="s">
        <v>23</v>
      </c>
      <c r="H4" s="7" t="s">
        <v>3</v>
      </c>
      <c r="I4" s="4" t="s">
        <v>24</v>
      </c>
      <c r="J4" s="4" t="s">
        <v>5</v>
      </c>
      <c r="K4" s="4"/>
      <c r="L4" s="9">
        <v>51152</v>
      </c>
      <c r="M4" s="9">
        <v>51152</v>
      </c>
      <c r="N4" s="10"/>
      <c r="O4" s="11"/>
      <c r="P4" s="19"/>
      <c r="Q4" s="20"/>
      <c r="R4" s="21"/>
      <c r="S4" s="25" t="s">
        <v>25</v>
      </c>
      <c r="T4" s="27" t="s">
        <v>26</v>
      </c>
      <c r="U4" s="27">
        <v>13876705988</v>
      </c>
      <c r="V4" s="27" t="s">
        <v>27</v>
      </c>
      <c r="W4" s="27">
        <v>13876770989</v>
      </c>
      <c r="X4" s="26"/>
      <c r="Y4" s="4" t="s">
        <v>23</v>
      </c>
      <c r="Z4" s="4" t="s">
        <v>24</v>
      </c>
      <c r="AA4" s="4" t="s">
        <v>23</v>
      </c>
      <c r="AB4" s="54" t="s">
        <v>84</v>
      </c>
      <c r="AC4" s="54">
        <v>3000</v>
      </c>
      <c r="AD4" s="54">
        <v>2000</v>
      </c>
    </row>
    <row r="5" spans="1:30" s="2" customFormat="1" ht="39.950000000000003" customHeight="1" x14ac:dyDescent="0.15">
      <c r="A5" s="4" t="s">
        <v>28</v>
      </c>
      <c r="B5" s="4" t="s">
        <v>29</v>
      </c>
      <c r="C5" s="47" t="s">
        <v>1</v>
      </c>
      <c r="D5" s="10">
        <v>43094</v>
      </c>
      <c r="E5" s="49" t="s">
        <v>30</v>
      </c>
      <c r="F5" s="5" t="s">
        <v>31</v>
      </c>
      <c r="G5" s="4" t="s">
        <v>32</v>
      </c>
      <c r="H5" s="4" t="s">
        <v>32</v>
      </c>
      <c r="I5" s="4" t="s">
        <v>32</v>
      </c>
      <c r="J5" s="4" t="s">
        <v>14</v>
      </c>
      <c r="K5" s="4"/>
      <c r="L5" s="9">
        <v>100000</v>
      </c>
      <c r="M5" s="9">
        <v>100000</v>
      </c>
      <c r="N5" s="10"/>
      <c r="O5" s="11"/>
      <c r="P5" s="19"/>
      <c r="Q5" s="20"/>
      <c r="R5" s="21"/>
      <c r="S5" s="25" t="s">
        <v>25</v>
      </c>
      <c r="T5" s="27" t="s">
        <v>33</v>
      </c>
      <c r="U5" s="27">
        <v>13637558016</v>
      </c>
      <c r="V5" s="27" t="s">
        <v>34</v>
      </c>
      <c r="W5" s="27">
        <v>18689906337</v>
      </c>
      <c r="X5" s="25"/>
      <c r="Y5" s="4" t="s">
        <v>32</v>
      </c>
      <c r="Z5" s="4" t="s">
        <v>32</v>
      </c>
      <c r="AA5" s="4" t="s">
        <v>32</v>
      </c>
      <c r="AB5" s="54" t="s">
        <v>82</v>
      </c>
      <c r="AC5" s="54">
        <v>3000</v>
      </c>
      <c r="AD5" s="54">
        <v>2000</v>
      </c>
    </row>
    <row r="6" spans="1:30" s="2" customFormat="1" ht="39.950000000000003" customHeight="1" x14ac:dyDescent="0.15">
      <c r="A6" s="4" t="s">
        <v>35</v>
      </c>
      <c r="B6" s="4" t="s">
        <v>0</v>
      </c>
      <c r="C6" s="47" t="s">
        <v>1</v>
      </c>
      <c r="D6" s="10">
        <v>43089</v>
      </c>
      <c r="E6" s="49" t="s">
        <v>36</v>
      </c>
      <c r="F6" s="5" t="s">
        <v>37</v>
      </c>
      <c r="G6" s="4" t="s">
        <v>23</v>
      </c>
      <c r="H6" s="4" t="s">
        <v>3</v>
      </c>
      <c r="I6" s="14" t="s">
        <v>4</v>
      </c>
      <c r="J6" s="4" t="s">
        <v>5</v>
      </c>
      <c r="K6" s="4"/>
      <c r="L6" s="9">
        <v>4120000.48</v>
      </c>
      <c r="M6" s="9">
        <f>L6*0.8</f>
        <v>3296000.3840000001</v>
      </c>
      <c r="N6" s="10"/>
      <c r="O6" s="15"/>
      <c r="P6" s="19" t="s">
        <v>6</v>
      </c>
      <c r="Q6" s="20">
        <v>0.03</v>
      </c>
      <c r="R6" s="21">
        <f t="shared" si="0"/>
        <v>98880.01152</v>
      </c>
      <c r="S6" s="25" t="s">
        <v>38</v>
      </c>
      <c r="T6" s="27" t="s">
        <v>39</v>
      </c>
      <c r="U6" s="27">
        <v>13519821221</v>
      </c>
      <c r="V6" s="27"/>
      <c r="W6" s="27"/>
      <c r="X6" s="25"/>
      <c r="Y6" s="4" t="s">
        <v>23</v>
      </c>
      <c r="Z6" s="14" t="s">
        <v>4</v>
      </c>
      <c r="AA6" s="4" t="s">
        <v>23</v>
      </c>
      <c r="AB6" s="54" t="s">
        <v>82</v>
      </c>
      <c r="AC6" s="54">
        <v>3000</v>
      </c>
      <c r="AD6" s="54">
        <v>2000</v>
      </c>
    </row>
    <row r="7" spans="1:30" s="3" customFormat="1" ht="39.950000000000003" customHeight="1" x14ac:dyDescent="0.15">
      <c r="A7" s="4" t="s">
        <v>74</v>
      </c>
      <c r="B7" s="4" t="s">
        <v>0</v>
      </c>
      <c r="C7" s="47" t="s">
        <v>1</v>
      </c>
      <c r="D7" s="10">
        <v>43264</v>
      </c>
      <c r="E7" s="49" t="s">
        <v>78</v>
      </c>
      <c r="F7" s="5" t="s">
        <v>76</v>
      </c>
      <c r="G7" s="4" t="s">
        <v>23</v>
      </c>
      <c r="H7" s="4" t="s">
        <v>3</v>
      </c>
      <c r="I7" s="14" t="s">
        <v>40</v>
      </c>
      <c r="J7" s="4" t="s">
        <v>5</v>
      </c>
      <c r="K7" s="16"/>
      <c r="L7" s="17">
        <v>651000</v>
      </c>
      <c r="M7" s="17">
        <v>651000</v>
      </c>
      <c r="N7" s="18"/>
      <c r="O7" s="6">
        <v>44803</v>
      </c>
      <c r="P7" s="4" t="s">
        <v>6</v>
      </c>
      <c r="Q7" s="23">
        <v>0.03</v>
      </c>
      <c r="R7" s="24">
        <f t="shared" si="0"/>
        <v>19530</v>
      </c>
      <c r="S7" s="27" t="s">
        <v>41</v>
      </c>
      <c r="T7" s="16" t="s">
        <v>42</v>
      </c>
      <c r="U7" s="31">
        <v>13876061278</v>
      </c>
      <c r="V7" s="14"/>
      <c r="W7" s="32"/>
      <c r="X7" s="27"/>
      <c r="Y7" s="4" t="s">
        <v>23</v>
      </c>
      <c r="Z7" s="14" t="s">
        <v>40</v>
      </c>
      <c r="AA7" s="4" t="s">
        <v>23</v>
      </c>
      <c r="AB7" s="54" t="s">
        <v>83</v>
      </c>
      <c r="AC7" s="54">
        <v>3000</v>
      </c>
      <c r="AD7" s="54">
        <v>2000</v>
      </c>
    </row>
    <row r="8" spans="1:30" s="2" customFormat="1" ht="39.950000000000003" customHeight="1" x14ac:dyDescent="0.15">
      <c r="A8" s="4" t="s">
        <v>43</v>
      </c>
      <c r="B8" s="4" t="s">
        <v>44</v>
      </c>
      <c r="C8" s="47" t="s">
        <v>1</v>
      </c>
      <c r="D8" s="10">
        <v>43285</v>
      </c>
      <c r="E8" s="49" t="s">
        <v>45</v>
      </c>
      <c r="F8" s="5" t="s">
        <v>46</v>
      </c>
      <c r="G8" s="4" t="s">
        <v>23</v>
      </c>
      <c r="H8" s="8" t="s">
        <v>3</v>
      </c>
      <c r="I8" s="4" t="s">
        <v>23</v>
      </c>
      <c r="J8" s="4" t="s">
        <v>5</v>
      </c>
      <c r="K8" s="4"/>
      <c r="L8" s="9">
        <v>6500000</v>
      </c>
      <c r="M8" s="9">
        <v>6500000</v>
      </c>
      <c r="N8" s="10">
        <v>43665</v>
      </c>
      <c r="O8" s="15"/>
      <c r="P8" s="19" t="s">
        <v>47</v>
      </c>
      <c r="Q8" s="20">
        <v>0</v>
      </c>
      <c r="R8" s="21">
        <f t="shared" si="0"/>
        <v>0</v>
      </c>
      <c r="S8" s="25" t="s">
        <v>48</v>
      </c>
      <c r="T8" s="33" t="s">
        <v>49</v>
      </c>
      <c r="U8" s="34">
        <v>13637652243</v>
      </c>
      <c r="V8" s="34" t="s">
        <v>50</v>
      </c>
      <c r="W8" s="34">
        <v>18820764072</v>
      </c>
      <c r="X8" s="25"/>
      <c r="Y8" s="4" t="s">
        <v>23</v>
      </c>
      <c r="Z8" s="4" t="s">
        <v>23</v>
      </c>
      <c r="AA8" s="4" t="s">
        <v>23</v>
      </c>
      <c r="AB8" s="54" t="s">
        <v>83</v>
      </c>
      <c r="AC8" s="54">
        <v>3000</v>
      </c>
      <c r="AD8" s="54">
        <v>2000</v>
      </c>
    </row>
  </sheetData>
  <phoneticPr fontId="8" type="noConversion"/>
  <conditionalFormatting sqref="A7">
    <cfRule type="duplicateValues" dxfId="4" priority="1"/>
  </conditionalFormatting>
  <conditionalFormatting sqref="F5:F8">
    <cfRule type="duplicateValues" dxfId="3" priority="3"/>
  </conditionalFormatting>
  <conditionalFormatting sqref="A1:A2 A4">
    <cfRule type="duplicateValues" dxfId="2" priority="4"/>
  </conditionalFormatting>
  <conditionalFormatting sqref="F1:F2 F4">
    <cfRule type="duplicateValues" dxfId="1" priority="5"/>
  </conditionalFormatting>
  <conditionalFormatting sqref="A5:A6 A8">
    <cfRule type="duplicateValues" dxfId="0" priority="2"/>
  </conditionalFormatting>
  <pageMargins left="0.75" right="0.75" top="1" bottom="1" header="0.5" footer="0.5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M2" rgbClr="13C55C"/>
    <comment s:ref="T2" rgbClr="13C55C"/>
    <comment s:ref="M3" rgbClr="6FC5C0"/>
    <comment s:ref="N3" rgbClr="6FC5C0"/>
    <comment s:ref="T3" rgbClr="6FC5C0"/>
    <comment s:ref="U3" rgbClr="6FC5C0"/>
    <comment s:ref="M4" rgbClr="13C55C"/>
    <comment s:ref="M5" rgbClr="13C55C"/>
    <comment s:ref="T5" rgbClr="13C55C"/>
    <comment s:ref="U5" rgbClr="13C55C"/>
    <comment s:ref="M6" rgbClr="13C55C"/>
    <comment s:ref="N6" rgbClr="13C55C"/>
    <comment s:ref="T6" rgbClr="13C55C"/>
    <comment s:ref="U6" rgbClr="13C55C"/>
    <comment s:ref="M7" rgbClr="CFC3E8"/>
    <comment s:ref="T7" rgbClr="CFC3E8"/>
    <comment s:ref="U7" rgbClr="CFC3E8"/>
    <comment s:ref="M8" rgbClr="CFC3E8"/>
    <comment s:ref="T8" rgbClr="CFC3E8"/>
    <comment s:ref="U8" rgbClr="CFC3E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何子翔</cp:lastModifiedBy>
  <dcterms:created xsi:type="dcterms:W3CDTF">2022-07-01T01:39:26Z</dcterms:created>
  <dcterms:modified xsi:type="dcterms:W3CDTF">2022-08-29T10:06:27Z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58573456AFDE48719160A3CBE3896FE9</vt:lpwstr>
  </property>
  <property fmtid="{D5CDD505-2E9C-101B-9397-08002B2CF9AE}" pid="3" name="KSOProductBuildVer">
    <vt:lpwstr>2052-11.1.0.11830</vt:lpwstr>
  </property>
</Properties>
</file>