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27795" windowHeight="1234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Y12" i="1" l="1"/>
  <c r="Z12" i="1" s="1"/>
  <c r="V12" i="1"/>
  <c r="M12" i="1"/>
  <c r="J12" i="1"/>
  <c r="K12" i="1" s="1"/>
  <c r="Z11" i="1"/>
  <c r="Y11" i="1"/>
  <c r="V11" i="1"/>
  <c r="M11" i="1"/>
  <c r="K11" i="1"/>
  <c r="J11" i="1"/>
  <c r="Z10" i="1"/>
  <c r="Y10" i="1"/>
  <c r="V10" i="1"/>
  <c r="M10" i="1"/>
  <c r="K10" i="1"/>
  <c r="J10" i="1"/>
  <c r="Y9" i="1"/>
  <c r="AA9" i="1" s="1"/>
  <c r="V9" i="1"/>
  <c r="M9" i="1"/>
  <c r="J9" i="1"/>
  <c r="K9" i="1" s="1"/>
  <c r="Y8" i="1"/>
  <c r="Z8" i="1" s="1"/>
  <c r="V8" i="1"/>
  <c r="M8" i="1"/>
  <c r="J8" i="1"/>
  <c r="K8" i="1" s="1"/>
  <c r="Z7" i="1"/>
  <c r="Y7" i="1"/>
  <c r="V7" i="1"/>
  <c r="M7" i="1"/>
  <c r="K7" i="1"/>
  <c r="J7" i="1"/>
  <c r="Z6" i="1"/>
  <c r="Y6" i="1"/>
  <c r="V6" i="1"/>
  <c r="M6" i="1"/>
  <c r="K6" i="1"/>
  <c r="J6" i="1"/>
  <c r="Y5" i="1"/>
  <c r="AA5" i="1" s="1"/>
  <c r="V5" i="1"/>
  <c r="F17" i="1" s="1"/>
  <c r="M5" i="1"/>
  <c r="J5" i="1"/>
  <c r="K5" i="1" s="1"/>
  <c r="AA7" i="1" l="1"/>
  <c r="AA6" i="1"/>
  <c r="AA10" i="1"/>
  <c r="AA8" i="1"/>
  <c r="AA12" i="1"/>
  <c r="Z5" i="1"/>
  <c r="E17" i="1"/>
  <c r="AA11" i="1"/>
  <c r="D17" i="1"/>
  <c r="Z9" i="1"/>
</calcChain>
</file>

<file path=xl/comments1.xml><?xml version="1.0" encoding="utf-8"?>
<comments xmlns="http://schemas.openxmlformats.org/spreadsheetml/2006/main">
  <authors>
    <author>Nus, Yevgeni</author>
  </authors>
  <commentList>
    <comment ref="G4" authorId="0">
      <text>
        <r>
          <rPr>
            <b/>
            <sz val="9"/>
            <color indexed="81"/>
            <rFont val="Tahoma"/>
            <family val="2"/>
          </rPr>
          <t>Number of DISTINCT units. This number should also be used for OS percent.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4" authorId="0">
      <text>
        <r>
          <rPr>
            <b/>
            <sz val="9"/>
            <color indexed="81"/>
            <rFont val="Tahoma"/>
            <family val="2"/>
          </rPr>
          <t>For units that were tested on this group.</t>
        </r>
      </text>
    </comment>
    <comment ref="I4" authorId="0">
      <text>
        <r>
          <rPr>
            <b/>
            <sz val="9"/>
            <color indexed="81"/>
            <rFont val="Tahoma"/>
            <family val="2"/>
          </rPr>
          <t>For units that were tested on this group.</t>
        </r>
      </text>
    </comment>
    <comment ref="L4" authorId="0">
      <text>
        <r>
          <rPr>
            <b/>
            <sz val="9"/>
            <color indexed="81"/>
            <rFont val="Tahoma"/>
            <family val="2"/>
          </rPr>
          <t>For units that were tested on this group.
Unit is considered an OS for a group if predicted result is higher than actual and number of steps is 0</t>
        </r>
      </text>
    </comment>
    <comment ref="T4" authorId="0">
      <text>
        <r>
          <rPr>
            <b/>
            <sz val="9"/>
            <color indexed="81"/>
            <rFont val="Tahoma"/>
            <family val="2"/>
          </rPr>
          <t>SUM(TESTIME) for units that were tested on this group devided by total number of units that were tested.</t>
        </r>
      </text>
    </comment>
    <comment ref="AA4" authorId="0">
      <text>
        <r>
          <rPr>
            <b/>
            <sz val="9"/>
            <color indexed="81"/>
            <rFont val="Tahoma"/>
            <family val="2"/>
          </rPr>
          <t>Percent of saved steps from the SUM(Saved Steps Per Unit)</t>
        </r>
      </text>
    </comment>
    <comment ref="C16" authorId="0">
      <text>
        <r>
          <rPr>
            <b/>
            <sz val="9"/>
            <color indexed="81"/>
            <rFont val="Tahoma"/>
            <family val="2"/>
          </rPr>
          <t xml:space="preserve">Number of DISTINCT units that were tested and considered for the calculations. </t>
        </r>
      </text>
    </comment>
  </commentList>
</comments>
</file>

<file path=xl/sharedStrings.xml><?xml version="1.0" encoding="utf-8"?>
<sst xmlns="http://schemas.openxmlformats.org/spreadsheetml/2006/main" count="53" uniqueCount="39">
  <si>
    <t>GroupID</t>
  </si>
  <si>
    <t>Domain</t>
  </si>
  <si>
    <t>Corner</t>
  </si>
  <si>
    <t>Flow</t>
  </si>
  <si>
    <t>Unit Count</t>
  </si>
  <si>
    <t>Steps Without Prediction</t>
  </si>
  <si>
    <t>Steps With Prediction</t>
  </si>
  <si>
    <t>Saved Steps</t>
  </si>
  <si>
    <t>Saved Steps Percent</t>
  </si>
  <si>
    <t>Overshoot Count</t>
  </si>
  <si>
    <t>Overshoot Percent</t>
  </si>
  <si>
    <t>10MV</t>
  </si>
  <si>
    <t>20MV</t>
  </si>
  <si>
    <t>30MV</t>
  </si>
  <si>
    <t>40MV</t>
  </si>
  <si>
    <t>50MV</t>
  </si>
  <si>
    <t xml:space="preserve"> 50+MV</t>
  </si>
  <si>
    <t>TT  Per Unit Without Prediction</t>
  </si>
  <si>
    <t>TT Per Unit With Prediction</t>
  </si>
  <si>
    <t>TTR Per Unit</t>
  </si>
  <si>
    <t>STEPS Per Unit Without Prediction</t>
  </si>
  <si>
    <t>STEPS Per Unit With Prediction</t>
  </si>
  <si>
    <t xml:space="preserve">Saved Steps Per Unit </t>
  </si>
  <si>
    <t>Saved Steps Per Unit  Percent</t>
  </si>
  <si>
    <t>Saved Steps Per Unit Overall Percent</t>
  </si>
  <si>
    <t>CLR</t>
  </si>
  <si>
    <t>P0</t>
  </si>
  <si>
    <t>P1</t>
  </si>
  <si>
    <t>PN</t>
  </si>
  <si>
    <t>GT</t>
  </si>
  <si>
    <t>Number of Units</t>
  </si>
  <si>
    <t>TTR</t>
  </si>
  <si>
    <t>Results Considered</t>
  </si>
  <si>
    <t>Predictions Mismatched</t>
  </si>
  <si>
    <t>Results Mismatched</t>
  </si>
  <si>
    <t>TestID</t>
  </si>
  <si>
    <t>UnitID</t>
  </si>
  <si>
    <t>Busuness Prediction</t>
  </si>
  <si>
    <t>Calculated Prediction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</si>
</sst>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Arial"/>
      <family val="2"/>
      <charset val="177"/>
      <scheme val="minor"/>
    </font>
    <font>
      <b/>
      <sz val="11"/>
      <color theme="0"/>
      <name val="Arial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6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0" fontId="0" fillId="0" borderId="1" xfId="0" applyNumberFormat="1" applyFill="1" applyBorder="1" applyAlignment="1">
      <alignment horizontal="center" vertical="center"/>
    </xf>
    <xf numFmtId="0" fontId="0" fillId="0" borderId="1" xfId="0" applyFill="1" applyBorder="1"/>
    <xf numFmtId="10" fontId="0" fillId="0" borderId="1" xfId="0" applyNumberFormat="1" applyFill="1" applyBorder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C4:AA31"/>
  <sheetViews>
    <sheetView tabSelected="1" topLeftCell="A7" workbookViewId="0">
      <selection activeCell="H23" sqref="H23"/>
    </sheetView>
  </sheetViews>
  <sheetFormatPr defaultRowHeight="14.25" x14ac:dyDescent="0.2"/>
  <cols>
    <col min="3" max="3" width="12.125" customWidth="1"/>
    <col min="4" max="4" width="12.5" customWidth="1"/>
    <col min="5" max="5" width="11.5" customWidth="1"/>
    <col min="6" max="6" width="10.375" customWidth="1"/>
    <col min="7" max="7" width="10.625" customWidth="1"/>
    <col min="8" max="8" width="10.875" customWidth="1"/>
    <col min="9" max="9" width="10.5" customWidth="1"/>
    <col min="12" max="12" width="12.125" customWidth="1"/>
    <col min="13" max="13" width="11" customWidth="1"/>
    <col min="20" max="20" width="12.5" customWidth="1"/>
    <col min="21" max="21" width="12" customWidth="1"/>
    <col min="23" max="23" width="14.25" customWidth="1"/>
    <col min="24" max="24" width="11.75" customWidth="1"/>
    <col min="26" max="26" width="13.375" customWidth="1"/>
    <col min="27" max="27" width="16" customWidth="1"/>
  </cols>
  <sheetData>
    <row r="4" spans="3:27" ht="75" x14ac:dyDescent="0.2">
      <c r="C4" s="1" t="s">
        <v>0</v>
      </c>
      <c r="D4" s="1" t="s">
        <v>1</v>
      </c>
      <c r="E4" s="1" t="s">
        <v>2</v>
      </c>
      <c r="F4" s="1" t="s">
        <v>3</v>
      </c>
      <c r="G4" s="1" t="s">
        <v>4</v>
      </c>
      <c r="H4" s="1" t="s">
        <v>5</v>
      </c>
      <c r="I4" s="1" t="s">
        <v>6</v>
      </c>
      <c r="J4" s="1" t="s">
        <v>7</v>
      </c>
      <c r="K4" s="1" t="s">
        <v>8</v>
      </c>
      <c r="L4" s="1" t="s">
        <v>9</v>
      </c>
      <c r="M4" s="1" t="s">
        <v>10</v>
      </c>
      <c r="N4" s="1" t="s">
        <v>11</v>
      </c>
      <c r="O4" s="1" t="s">
        <v>12</v>
      </c>
      <c r="P4" s="1" t="s">
        <v>13</v>
      </c>
      <c r="Q4" s="1" t="s">
        <v>14</v>
      </c>
      <c r="R4" s="1" t="s">
        <v>15</v>
      </c>
      <c r="S4" s="1" t="s">
        <v>16</v>
      </c>
      <c r="T4" s="2" t="s">
        <v>17</v>
      </c>
      <c r="U4" s="2" t="s">
        <v>18</v>
      </c>
      <c r="V4" s="2" t="s">
        <v>19</v>
      </c>
      <c r="W4" s="2" t="s">
        <v>20</v>
      </c>
      <c r="X4" s="2" t="s">
        <v>21</v>
      </c>
      <c r="Y4" s="2" t="s">
        <v>22</v>
      </c>
      <c r="Z4" s="2" t="s">
        <v>23</v>
      </c>
      <c r="AA4" s="2" t="s">
        <v>24</v>
      </c>
    </row>
    <row r="5" spans="3:27" x14ac:dyDescent="0.2">
      <c r="C5" s="3">
        <v>603</v>
      </c>
      <c r="D5" s="4" t="s">
        <v>25</v>
      </c>
      <c r="E5" s="4" t="s">
        <v>26</v>
      </c>
      <c r="F5" s="4">
        <v>1253</v>
      </c>
      <c r="G5" s="4">
        <v>13754</v>
      </c>
      <c r="H5" s="5">
        <v>7.4656039999999999</v>
      </c>
      <c r="I5" s="5">
        <v>5.1545540000000001</v>
      </c>
      <c r="J5" s="5">
        <f>H5-I5</f>
        <v>2.3110499999999998</v>
      </c>
      <c r="K5" s="6">
        <f>J5/H5</f>
        <v>0.30955968197616696</v>
      </c>
      <c r="L5" s="4">
        <v>619</v>
      </c>
      <c r="M5" s="6">
        <f>L5/G5</f>
        <v>4.5005089428529883E-2</v>
      </c>
      <c r="N5" s="4">
        <v>412</v>
      </c>
      <c r="O5" s="4">
        <v>158</v>
      </c>
      <c r="P5" s="4">
        <v>41</v>
      </c>
      <c r="Q5" s="4">
        <v>8</v>
      </c>
      <c r="R5" s="4">
        <v>0</v>
      </c>
      <c r="S5" s="4">
        <v>0</v>
      </c>
      <c r="T5" s="4">
        <v>353</v>
      </c>
      <c r="U5" s="4">
        <v>110</v>
      </c>
      <c r="V5" s="4">
        <f>T5-U5</f>
        <v>243</v>
      </c>
      <c r="W5" s="3">
        <v>2.2460933004994099</v>
      </c>
      <c r="X5" s="3">
        <v>1.5275137511219501</v>
      </c>
      <c r="Y5" s="7">
        <f>W5-X5</f>
        <v>0.71857954937745983</v>
      </c>
      <c r="Z5" s="8">
        <f>Y5/W5</f>
        <v>0.31992417644346588</v>
      </c>
      <c r="AA5" s="8">
        <f>Y5/SUM(Y$5:Y$12)</f>
        <v>2.2601450639178858E-2</v>
      </c>
    </row>
    <row r="6" spans="3:27" x14ac:dyDescent="0.2">
      <c r="C6" s="3">
        <v>610</v>
      </c>
      <c r="D6" s="4" t="s">
        <v>25</v>
      </c>
      <c r="E6" s="4" t="s">
        <v>27</v>
      </c>
      <c r="F6" s="4">
        <v>1250</v>
      </c>
      <c r="G6" s="4">
        <v>17391</v>
      </c>
      <c r="H6" s="5">
        <v>46.349871999999998</v>
      </c>
      <c r="I6" s="5">
        <v>5.2316609999999999</v>
      </c>
      <c r="J6" s="5">
        <f t="shared" ref="J6:J12" si="0">H6-I6</f>
        <v>41.118210999999995</v>
      </c>
      <c r="K6" s="6">
        <f t="shared" ref="K6:K12" si="1">J6/H6</f>
        <v>0.88712674330578511</v>
      </c>
      <c r="L6" s="4">
        <v>731</v>
      </c>
      <c r="M6" s="6">
        <f>L6/G6</f>
        <v>4.2033235581622676E-2</v>
      </c>
      <c r="N6" s="4">
        <v>483</v>
      </c>
      <c r="O6" s="4">
        <v>172</v>
      </c>
      <c r="P6" s="4">
        <v>55</v>
      </c>
      <c r="Q6" s="4">
        <v>9</v>
      </c>
      <c r="R6" s="4">
        <v>4</v>
      </c>
      <c r="S6" s="4">
        <v>8</v>
      </c>
      <c r="T6" s="4">
        <v>198</v>
      </c>
      <c r="U6" s="4">
        <v>95</v>
      </c>
      <c r="V6" s="4">
        <f t="shared" ref="V6:V12" si="2">T6-U6</f>
        <v>103</v>
      </c>
      <c r="W6" s="3">
        <v>18.2825711721249</v>
      </c>
      <c r="X6" s="3">
        <v>1.9112333433062501</v>
      </c>
      <c r="Y6" s="7">
        <f t="shared" ref="Y6:Y12" si="3">W6-X6</f>
        <v>16.37133782881865</v>
      </c>
      <c r="Z6" s="8">
        <f t="shared" ref="Z6:Z12" si="4">Y6/W6</f>
        <v>0.89546145750985662</v>
      </c>
      <c r="AA6" s="8">
        <f t="shared" ref="AA6:AA12" si="5">Y6/SUM(Y$5:Y$12)</f>
        <v>0.51492696133076576</v>
      </c>
    </row>
    <row r="7" spans="3:27" x14ac:dyDescent="0.2">
      <c r="C7" s="3">
        <v>617</v>
      </c>
      <c r="D7" s="4" t="s">
        <v>25</v>
      </c>
      <c r="E7" s="4" t="s">
        <v>27</v>
      </c>
      <c r="F7" s="4">
        <v>1269</v>
      </c>
      <c r="G7" s="4">
        <v>11011</v>
      </c>
      <c r="H7" s="5">
        <v>27.445853</v>
      </c>
      <c r="I7" s="5">
        <v>3.61592</v>
      </c>
      <c r="J7" s="5">
        <f t="shared" si="0"/>
        <v>23.829933</v>
      </c>
      <c r="K7" s="6">
        <f t="shared" si="1"/>
        <v>0.8682525917485604</v>
      </c>
      <c r="L7" s="4">
        <v>331</v>
      </c>
      <c r="M7" s="6">
        <f>L7/G7</f>
        <v>3.0060848242666423E-2</v>
      </c>
      <c r="N7" s="4">
        <v>239</v>
      </c>
      <c r="O7" s="4">
        <v>73</v>
      </c>
      <c r="P7" s="4">
        <v>17</v>
      </c>
      <c r="Q7" s="4">
        <v>2</v>
      </c>
      <c r="R7" s="4">
        <v>0</v>
      </c>
      <c r="S7" s="4">
        <v>0</v>
      </c>
      <c r="T7" s="4">
        <v>564</v>
      </c>
      <c r="U7" s="4">
        <v>350</v>
      </c>
      <c r="V7" s="4">
        <f t="shared" si="2"/>
        <v>214</v>
      </c>
      <c r="W7" s="3">
        <v>6.9544314285056696</v>
      </c>
      <c r="X7" s="3">
        <v>0.91565211387540002</v>
      </c>
      <c r="Y7" s="7">
        <f t="shared" si="3"/>
        <v>6.0387793146302693</v>
      </c>
      <c r="Z7" s="8">
        <f t="shared" si="4"/>
        <v>0.86833544578177679</v>
      </c>
      <c r="AA7" s="8">
        <f t="shared" si="5"/>
        <v>0.18993745747252905</v>
      </c>
    </row>
    <row r="8" spans="3:27" x14ac:dyDescent="0.2">
      <c r="C8" s="3">
        <v>618</v>
      </c>
      <c r="D8" s="4" t="s">
        <v>25</v>
      </c>
      <c r="E8" s="4" t="s">
        <v>27</v>
      </c>
      <c r="F8" s="4">
        <v>1270</v>
      </c>
      <c r="G8" s="4">
        <v>4311</v>
      </c>
      <c r="H8" s="5">
        <v>24.964943000000002</v>
      </c>
      <c r="I8" s="5">
        <v>3.025811</v>
      </c>
      <c r="J8" s="5">
        <f t="shared" si="0"/>
        <v>21.939132000000001</v>
      </c>
      <c r="K8" s="6">
        <f t="shared" si="1"/>
        <v>0.87879760029894716</v>
      </c>
      <c r="L8" s="4">
        <v>211</v>
      </c>
      <c r="M8" s="6">
        <f>L8/G8</f>
        <v>4.8944560426815123E-2</v>
      </c>
      <c r="N8" s="4">
        <v>175</v>
      </c>
      <c r="O8" s="4">
        <v>26</v>
      </c>
      <c r="P8" s="4">
        <v>9</v>
      </c>
      <c r="Q8" s="4">
        <v>1</v>
      </c>
      <c r="R8" s="4">
        <v>0</v>
      </c>
      <c r="S8" s="4">
        <v>0</v>
      </c>
      <c r="T8" s="4">
        <v>425</v>
      </c>
      <c r="U8" s="4">
        <v>123</v>
      </c>
      <c r="V8" s="4">
        <f t="shared" si="2"/>
        <v>302</v>
      </c>
      <c r="W8" s="3">
        <v>2.4721870612874302</v>
      </c>
      <c r="X8" s="3">
        <v>0.29953280707003299</v>
      </c>
      <c r="Y8" s="7">
        <f t="shared" si="3"/>
        <v>2.172654254217397</v>
      </c>
      <c r="Z8" s="8">
        <f t="shared" si="4"/>
        <v>0.87883893910760669</v>
      </c>
      <c r="AA8" s="8">
        <f t="shared" si="5"/>
        <v>6.8336397724147041E-2</v>
      </c>
    </row>
    <row r="9" spans="3:27" x14ac:dyDescent="0.2">
      <c r="C9" s="3">
        <v>619</v>
      </c>
      <c r="D9" s="4" t="s">
        <v>25</v>
      </c>
      <c r="E9" s="4" t="s">
        <v>28</v>
      </c>
      <c r="F9" s="4">
        <v>1250</v>
      </c>
      <c r="G9" s="4">
        <v>17467</v>
      </c>
      <c r="H9" s="5">
        <v>9.6694289999999992</v>
      </c>
      <c r="I9" s="5">
        <v>6.2291699999999999</v>
      </c>
      <c r="J9" s="5">
        <f t="shared" si="0"/>
        <v>3.4402589999999993</v>
      </c>
      <c r="K9" s="6">
        <f t="shared" si="1"/>
        <v>0.35578719281148863</v>
      </c>
      <c r="L9" s="4">
        <v>1</v>
      </c>
      <c r="M9" s="6">
        <f>L9/G9</f>
        <v>5.7250815824125495E-5</v>
      </c>
      <c r="N9" s="4">
        <v>1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265</v>
      </c>
      <c r="U9" s="4">
        <v>84</v>
      </c>
      <c r="V9" s="4">
        <f t="shared" si="2"/>
        <v>181</v>
      </c>
      <c r="W9" s="3">
        <v>2.4570435663160799</v>
      </c>
      <c r="X9" s="3">
        <v>1.0740834503233501</v>
      </c>
      <c r="Y9" s="7">
        <f t="shared" si="3"/>
        <v>1.3829601159927298</v>
      </c>
      <c r="Z9" s="8">
        <f t="shared" si="4"/>
        <v>0.56285534980002161</v>
      </c>
      <c r="AA9" s="8">
        <f t="shared" si="5"/>
        <v>4.3498183081667322E-2</v>
      </c>
    </row>
    <row r="10" spans="3:27" x14ac:dyDescent="0.2">
      <c r="C10" s="3">
        <v>626</v>
      </c>
      <c r="D10" s="4" t="s">
        <v>25</v>
      </c>
      <c r="E10" s="4" t="s">
        <v>28</v>
      </c>
      <c r="F10" s="4">
        <v>1269</v>
      </c>
      <c r="G10" s="4">
        <v>10988</v>
      </c>
      <c r="H10" s="5">
        <v>9.0161189999999998</v>
      </c>
      <c r="I10" s="5">
        <v>3.485589</v>
      </c>
      <c r="J10" s="5">
        <f t="shared" si="0"/>
        <v>5.5305299999999997</v>
      </c>
      <c r="K10" s="6">
        <f t="shared" si="1"/>
        <v>0.61340472547001657</v>
      </c>
      <c r="L10" s="4">
        <v>35</v>
      </c>
      <c r="M10" s="6">
        <f>L10/G10</f>
        <v>3.1852930469603202E-3</v>
      </c>
      <c r="N10" s="4">
        <v>28</v>
      </c>
      <c r="O10" s="4">
        <v>3</v>
      </c>
      <c r="P10" s="4">
        <v>1</v>
      </c>
      <c r="Q10" s="4">
        <v>1</v>
      </c>
      <c r="R10" s="4">
        <v>0</v>
      </c>
      <c r="S10" s="4">
        <v>2</v>
      </c>
      <c r="T10" s="4">
        <v>231</v>
      </c>
      <c r="U10" s="4">
        <v>50</v>
      </c>
      <c r="V10" s="4">
        <f t="shared" si="2"/>
        <v>181</v>
      </c>
      <c r="W10" s="3">
        <v>2.2772778532139699</v>
      </c>
      <c r="X10" s="3">
        <v>0.87885204022922403</v>
      </c>
      <c r="Y10" s="7">
        <f t="shared" si="3"/>
        <v>1.3984258129847458</v>
      </c>
      <c r="Z10" s="8">
        <f t="shared" si="4"/>
        <v>0.61407781707933362</v>
      </c>
      <c r="AA10" s="8">
        <f t="shared" si="5"/>
        <v>4.3984624961996892E-2</v>
      </c>
    </row>
    <row r="11" spans="3:27" x14ac:dyDescent="0.2">
      <c r="C11" s="3">
        <v>630</v>
      </c>
      <c r="D11" s="4" t="s">
        <v>29</v>
      </c>
      <c r="E11" s="4" t="s">
        <v>26</v>
      </c>
      <c r="F11" s="4">
        <v>1253</v>
      </c>
      <c r="G11" s="4">
        <v>3102</v>
      </c>
      <c r="H11" s="5">
        <v>35.581755999999999</v>
      </c>
      <c r="I11" s="5">
        <v>5.6576259999999996</v>
      </c>
      <c r="J11" s="5">
        <f t="shared" si="0"/>
        <v>29.924129999999998</v>
      </c>
      <c r="K11" s="6">
        <f t="shared" si="1"/>
        <v>0.84099643648840716</v>
      </c>
      <c r="L11" s="4">
        <v>104</v>
      </c>
      <c r="M11" s="6">
        <f>L11/G11</f>
        <v>3.3526756931012251E-2</v>
      </c>
      <c r="N11" s="4">
        <v>57</v>
      </c>
      <c r="O11" s="4">
        <v>28</v>
      </c>
      <c r="P11" s="4">
        <v>12</v>
      </c>
      <c r="Q11" s="4">
        <v>6</v>
      </c>
      <c r="R11" s="4">
        <v>1</v>
      </c>
      <c r="S11" s="4">
        <v>0</v>
      </c>
      <c r="T11" s="4">
        <v>473</v>
      </c>
      <c r="U11" s="4">
        <v>214</v>
      </c>
      <c r="V11" s="4">
        <f t="shared" si="2"/>
        <v>259</v>
      </c>
      <c r="W11" s="3">
        <v>2.5338427193850501</v>
      </c>
      <c r="X11" s="3">
        <v>0.39911624588617101</v>
      </c>
      <c r="Y11" s="7">
        <f t="shared" si="3"/>
        <v>2.1347264734988789</v>
      </c>
      <c r="Z11" s="8">
        <f t="shared" si="4"/>
        <v>0.84248578539119645</v>
      </c>
      <c r="AA11" s="8">
        <f t="shared" si="5"/>
        <v>6.7143456922386352E-2</v>
      </c>
    </row>
    <row r="12" spans="3:27" x14ac:dyDescent="0.2">
      <c r="C12" s="3">
        <v>631</v>
      </c>
      <c r="D12" s="4" t="s">
        <v>29</v>
      </c>
      <c r="E12" s="4" t="s">
        <v>26</v>
      </c>
      <c r="F12" s="4">
        <v>1254</v>
      </c>
      <c r="G12" s="4">
        <v>2783</v>
      </c>
      <c r="H12" s="5">
        <v>29.802544000000001</v>
      </c>
      <c r="I12" s="5">
        <v>4.5700459999999996</v>
      </c>
      <c r="J12" s="5">
        <f t="shared" si="0"/>
        <v>25.232498</v>
      </c>
      <c r="K12" s="6">
        <f t="shared" si="1"/>
        <v>0.84665584253478487</v>
      </c>
      <c r="L12" s="4">
        <v>31</v>
      </c>
      <c r="M12" s="6">
        <f>L12/G12</f>
        <v>1.1139058569888609E-2</v>
      </c>
      <c r="N12" s="4">
        <v>24</v>
      </c>
      <c r="O12" s="4">
        <v>4</v>
      </c>
      <c r="P12" s="4">
        <v>1</v>
      </c>
      <c r="Q12" s="4">
        <v>2</v>
      </c>
      <c r="R12" s="4">
        <v>0</v>
      </c>
      <c r="S12" s="4">
        <v>0</v>
      </c>
      <c r="T12" s="4">
        <v>150</v>
      </c>
      <c r="U12" s="4">
        <v>62</v>
      </c>
      <c r="V12" s="4">
        <f t="shared" si="2"/>
        <v>88</v>
      </c>
      <c r="W12" s="3">
        <v>1.86140710225311</v>
      </c>
      <c r="X12" s="3">
        <v>0.28535591816068701</v>
      </c>
      <c r="Y12" s="7">
        <f t="shared" si="3"/>
        <v>1.576051184092423</v>
      </c>
      <c r="Z12" s="8">
        <f t="shared" si="4"/>
        <v>0.8466988130563794</v>
      </c>
      <c r="AA12" s="8">
        <f t="shared" si="5"/>
        <v>4.9571467867328703E-2</v>
      </c>
    </row>
    <row r="16" spans="3:27" ht="45" x14ac:dyDescent="0.2">
      <c r="C16" s="1" t="s">
        <v>30</v>
      </c>
      <c r="D16" s="1" t="s">
        <v>7</v>
      </c>
      <c r="E16" s="1" t="s">
        <v>8</v>
      </c>
      <c r="F16" s="1" t="s">
        <v>31</v>
      </c>
    </row>
    <row r="17" spans="3:15" x14ac:dyDescent="0.2">
      <c r="C17" s="4">
        <v>20153</v>
      </c>
      <c r="D17" s="4">
        <f>SUM(Y5:Y12)</f>
        <v>31.793514533612555</v>
      </c>
      <c r="E17" s="6">
        <f>SUM(Y5:Y12)/SUM(W5:W12)</f>
        <v>0.81344846185190178</v>
      </c>
      <c r="F17" s="4">
        <f>SUM(V5:V12)</f>
        <v>1571</v>
      </c>
    </row>
    <row r="21" spans="3:15" ht="60" x14ac:dyDescent="0.2">
      <c r="C21" s="1" t="s">
        <v>32</v>
      </c>
      <c r="D21" s="1" t="s">
        <v>33</v>
      </c>
      <c r="E21" s="1" t="s">
        <v>34</v>
      </c>
    </row>
    <row r="22" spans="3:15" x14ac:dyDescent="0.2">
      <c r="C22" s="4">
        <v>85602</v>
      </c>
      <c r="D22" s="4">
        <v>5</v>
      </c>
      <c r="E22" s="4">
        <v>1230</v>
      </c>
    </row>
    <row r="23" spans="3:15" x14ac:dyDescent="0.2">
      <c r="O23" s="9"/>
    </row>
    <row r="26" spans="3:15" ht="60" x14ac:dyDescent="0.2">
      <c r="C26" s="1" t="s">
        <v>0</v>
      </c>
      <c r="D26" s="1" t="s">
        <v>35</v>
      </c>
      <c r="E26" s="1" t="s">
        <v>36</v>
      </c>
      <c r="F26" s="1" t="s">
        <v>37</v>
      </c>
      <c r="G26" s="1" t="s">
        <v>38</v>
      </c>
    </row>
    <row r="27" spans="3:15" x14ac:dyDescent="0.2">
      <c r="C27" s="3">
        <v>603</v>
      </c>
      <c r="D27" s="3">
        <v>1123</v>
      </c>
      <c r="E27" s="3">
        <v>4625782214</v>
      </c>
      <c r="F27" s="3">
        <v>0.51</v>
      </c>
      <c r="G27" s="3">
        <v>0.52</v>
      </c>
    </row>
    <row r="28" spans="3:15" x14ac:dyDescent="0.2">
      <c r="C28" s="3">
        <v>603</v>
      </c>
      <c r="D28" s="3">
        <v>1123</v>
      </c>
      <c r="E28" s="3">
        <v>4625783196</v>
      </c>
      <c r="F28" s="3">
        <v>0.56000000000000005</v>
      </c>
      <c r="G28" s="3">
        <v>0.5</v>
      </c>
    </row>
    <row r="29" spans="3:15" x14ac:dyDescent="0.2">
      <c r="C29" s="3">
        <v>617</v>
      </c>
      <c r="D29" s="3">
        <v>1524</v>
      </c>
      <c r="E29" s="3">
        <v>4625783682</v>
      </c>
      <c r="F29" s="3">
        <v>0.48</v>
      </c>
      <c r="G29" s="3">
        <v>0.49</v>
      </c>
    </row>
    <row r="30" spans="3:15" x14ac:dyDescent="0.2">
      <c r="C30" s="7">
        <v>619</v>
      </c>
      <c r="D30" s="3">
        <v>1524</v>
      </c>
      <c r="E30" s="3">
        <v>4625784045</v>
      </c>
      <c r="F30" s="3">
        <v>0.47</v>
      </c>
      <c r="G30" s="3">
        <v>0.45</v>
      </c>
    </row>
    <row r="31" spans="3:15" x14ac:dyDescent="0.2">
      <c r="C31" s="7">
        <v>621</v>
      </c>
      <c r="D31" s="3">
        <v>1644</v>
      </c>
      <c r="E31" s="3">
        <v>4625784045</v>
      </c>
      <c r="F31" s="3">
        <v>0.5</v>
      </c>
      <c r="G31" s="3">
        <v>0.38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Intel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Nus, Yevgeni</dc:creator>
  <cp:lastModifiedBy>Nus, Yevgeni</cp:lastModifiedBy>
  <dcterms:created xsi:type="dcterms:W3CDTF">2014-08-06T08:48:10Z</dcterms:created>
  <dcterms:modified xsi:type="dcterms:W3CDTF">2014-08-06T08:54:05Z</dcterms:modified>
</cp:coreProperties>
</file>