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8880" windowHeight="8790" tabRatio="771"/>
  </bookViews>
  <sheets>
    <sheet name="Sum, Waste 2011" sheetId="42" r:id="rId1"/>
    <sheet name="Waste, Industry, 2011" sheetId="43" r:id="rId2"/>
    <sheet name="Sum, Waste, 2010-2011" sheetId="44" r:id="rId3"/>
    <sheet name="Sum, Waste, 2003-2011" sheetId="45" r:id="rId4"/>
    <sheet name="Sum, Waste, 1998-2011" sheetId="46" r:id="rId5"/>
    <sheet name="Sum, Waste, 1991-2011" sheetId="47" r:id="rId6"/>
  </sheets>
  <definedNames>
    <definedName name="_xlnm.Database" localSheetId="0">'Sum, Waste 2011'!#REF!</definedName>
    <definedName name="_xlnm.Database">#REF!</definedName>
    <definedName name="_xlnm.Print_Area" localSheetId="0">'Sum, Waste 2011'!$A$1:$C$22</definedName>
  </definedNames>
  <calcPr calcId="145621"/>
</workbook>
</file>

<file path=xl/calcChain.xml><?xml version="1.0" encoding="utf-8"?>
<calcChain xmlns="http://schemas.openxmlformats.org/spreadsheetml/2006/main">
  <c r="P15" i="46" l="1"/>
  <c r="Q15" i="46" s="1"/>
  <c r="P14" i="46"/>
  <c r="Q14" i="46" s="1"/>
  <c r="P13" i="46"/>
  <c r="Q13" i="46" s="1"/>
  <c r="Q12" i="46"/>
  <c r="P12" i="46"/>
  <c r="P11" i="46"/>
  <c r="P10" i="46" s="1"/>
  <c r="Q10" i="46" s="1"/>
  <c r="P9" i="46"/>
  <c r="Q9" i="46" s="1"/>
  <c r="P8" i="46"/>
  <c r="P7" i="46" s="1"/>
  <c r="Q7" i="46" s="1"/>
  <c r="P6" i="46"/>
  <c r="Q6" i="46" s="1"/>
  <c r="P5" i="46"/>
  <c r="Q5" i="46" s="1"/>
  <c r="J10" i="45"/>
  <c r="I10" i="45"/>
  <c r="H10" i="45"/>
  <c r="G10" i="45"/>
  <c r="F10" i="45"/>
  <c r="E10" i="45"/>
  <c r="D10" i="45"/>
  <c r="C10" i="45"/>
  <c r="B10" i="45"/>
  <c r="J7" i="45"/>
  <c r="I7" i="45"/>
  <c r="H7" i="45"/>
  <c r="G7" i="45"/>
  <c r="F7" i="45"/>
  <c r="E7" i="45"/>
  <c r="D7" i="45"/>
  <c r="C7" i="45"/>
  <c r="B7" i="45"/>
  <c r="J4" i="45"/>
  <c r="I4" i="45"/>
  <c r="H4" i="45"/>
  <c r="G4" i="45"/>
  <c r="F4" i="45"/>
  <c r="E4" i="45"/>
  <c r="D4" i="45"/>
  <c r="C4" i="45"/>
  <c r="B4" i="45"/>
  <c r="K19" i="45"/>
  <c r="L19" i="45" s="1"/>
  <c r="K18" i="45"/>
  <c r="L18" i="45" s="1"/>
  <c r="K17" i="45"/>
  <c r="L17" i="45" s="1"/>
  <c r="K16" i="45"/>
  <c r="L16" i="45" s="1"/>
  <c r="K15" i="45"/>
  <c r="L15" i="45" s="1"/>
  <c r="K14" i="45"/>
  <c r="L14" i="45" s="1"/>
  <c r="K13" i="45"/>
  <c r="L13" i="45" s="1"/>
  <c r="K12" i="45"/>
  <c r="L12" i="45" s="1"/>
  <c r="K11" i="45"/>
  <c r="K9" i="45"/>
  <c r="L9" i="45" s="1"/>
  <c r="K8" i="45"/>
  <c r="L8" i="45" s="1"/>
  <c r="K6" i="45"/>
  <c r="L6" i="45" s="1"/>
  <c r="K5" i="45"/>
  <c r="L5" i="45" s="1"/>
  <c r="C10" i="44"/>
  <c r="B10" i="44"/>
  <c r="C7" i="44"/>
  <c r="B7" i="44"/>
  <c r="C4" i="44"/>
  <c r="B4" i="44"/>
  <c r="P4" i="46" l="1"/>
  <c r="Q4" i="46" s="1"/>
  <c r="Q11" i="46"/>
  <c r="Q8" i="46"/>
  <c r="K10" i="45"/>
  <c r="L11" i="45"/>
  <c r="L10" i="45"/>
  <c r="K4" i="45"/>
  <c r="L4" i="45" s="1"/>
  <c r="K7" i="45"/>
  <c r="L7" i="45" s="1"/>
  <c r="D19" i="44" l="1"/>
  <c r="E19" i="44" s="1"/>
  <c r="D18" i="44"/>
  <c r="E18" i="44" s="1"/>
  <c r="D17" i="44"/>
  <c r="E17" i="44" s="1"/>
  <c r="D16" i="44"/>
  <c r="E16" i="44" s="1"/>
  <c r="D15" i="44"/>
  <c r="E15" i="44" s="1"/>
  <c r="D14" i="44"/>
  <c r="E14" i="44" s="1"/>
  <c r="D13" i="44"/>
  <c r="E13" i="44" s="1"/>
  <c r="D12" i="44"/>
  <c r="E12" i="44" s="1"/>
  <c r="D11" i="44"/>
  <c r="D9" i="44"/>
  <c r="E9" i="44" s="1"/>
  <c r="D8" i="44"/>
  <c r="D6" i="44"/>
  <c r="E6" i="44" s="1"/>
  <c r="D5" i="44"/>
  <c r="E8" i="44" l="1"/>
  <c r="D7" i="44"/>
  <c r="E7" i="44" s="1"/>
  <c r="E5" i="44"/>
  <c r="D4" i="44"/>
  <c r="E4" i="44" s="1"/>
  <c r="E11" i="44"/>
  <c r="D10" i="44"/>
  <c r="E10" i="44" s="1"/>
</calcChain>
</file>

<file path=xl/sharedStrings.xml><?xml version="1.0" encoding="utf-8"?>
<sst xmlns="http://schemas.openxmlformats.org/spreadsheetml/2006/main" count="272" uniqueCount="123">
  <si>
    <t>Pounds</t>
  </si>
  <si>
    <t>Waste Management Activity</t>
  </si>
  <si>
    <t>Percent</t>
  </si>
  <si>
    <t>Quantity Recycled</t>
  </si>
  <si>
    <t xml:space="preserve">  Quantity Recycled On-site</t>
  </si>
  <si>
    <t xml:space="preserve">  Quantity Recycled Off-site</t>
  </si>
  <si>
    <t>Quantity Used for Energy Recovery</t>
  </si>
  <si>
    <t xml:space="preserve">  Quantity Used for Energy Recovery On-site</t>
  </si>
  <si>
    <t xml:space="preserve">  Quantity Used for Energy Recovery Off-site</t>
  </si>
  <si>
    <t>Quantity Treated</t>
  </si>
  <si>
    <t xml:space="preserve">  Quantity Treated On-site</t>
  </si>
  <si>
    <t xml:space="preserve">  Quantity Treated Off-site</t>
  </si>
  <si>
    <t>Total Quantity Disposed of or Otherwise Released</t>
  </si>
  <si>
    <t xml:space="preserve">   Total On-site Disposal to Class I Underground Injection
   Wells, RCRA Subtitle C Landfills, and Other Landfills</t>
  </si>
  <si>
    <t xml:space="preserve">   Total Other On-site Disposal or Other Releases</t>
  </si>
  <si>
    <t xml:space="preserve">   Total Off-site Disposal to Class I Underground Injection
   Wells, RCRA Subtitle C Landfills, and Other Landfills</t>
  </si>
  <si>
    <t xml:space="preserve">   Total Other Off-site Disposal or Other Releases</t>
  </si>
  <si>
    <t>Total Production-related Waste Managed</t>
  </si>
  <si>
    <t>Non-production-related Waste Managed</t>
  </si>
  <si>
    <t>Quantity Treated On-site</t>
  </si>
  <si>
    <t>Quantity Treated Off-site</t>
  </si>
  <si>
    <t>Quantity Used for Energy Recovery On-site</t>
  </si>
  <si>
    <t>Quantity Used for Energy Recovery Off-site</t>
  </si>
  <si>
    <t>Quantity Recycled On-site</t>
  </si>
  <si>
    <t>Quantity Recycled Off-site</t>
  </si>
  <si>
    <t>Data are from TRI Form R Section 8.</t>
  </si>
  <si>
    <t/>
  </si>
  <si>
    <t>Quantities of TRI Chemicals in Waste, 2011</t>
  </si>
  <si>
    <r>
      <t xml:space="preserve">Note: This information does not indicate whether (or to what degree) the public has been exposed to toxic chemicals. Therefore, no conclusions on the potential risks can be made based solely on this information (including any ranking information). For more detailed information on this subject refer to </t>
    </r>
    <r>
      <rPr>
        <i/>
        <sz val="10"/>
        <rFont val="Arial"/>
        <family val="2"/>
      </rPr>
      <t>The Toxics Release Inventory (TRI) and Factors to Consider When Using TRI Data</t>
    </r>
    <r>
      <rPr>
        <sz val="10"/>
        <rFont val="Arial"/>
        <family val="2"/>
      </rPr>
      <t xml:space="preserve"> document at www.epa.gov/tri/triprogram/FactorsToConPDF.pdf</t>
    </r>
    <r>
      <rPr>
        <sz val="10"/>
        <rFont val="Arial"/>
        <family val="2"/>
      </rPr>
      <t>. Data as of October, 2012.</t>
    </r>
  </si>
  <si>
    <t>NAICS Code</t>
  </si>
  <si>
    <t>Industry</t>
  </si>
  <si>
    <t>Quantity Disposed of or Otherwise Released On- and Off-site</t>
  </si>
  <si>
    <t>On-site Disposal to Class I Underground Injection Wells, RCRA Subtitle C Landfills and Other Landfills</t>
  </si>
  <si>
    <t>Other On-site Disposal or Other Releases</t>
  </si>
  <si>
    <t>Off-site Disposal to Class I Underground Injection Wells, RCRA Subtitle C Landfills and Other Landfills</t>
  </si>
  <si>
    <t>Other Off-site Disposal or Other Releases</t>
  </si>
  <si>
    <t>2121</t>
  </si>
  <si>
    <t>Coal Mining</t>
  </si>
  <si>
    <t>2122</t>
  </si>
  <si>
    <t>Metal Mining</t>
  </si>
  <si>
    <t>2211</t>
  </si>
  <si>
    <t>Electric Utilities</t>
  </si>
  <si>
    <t>311/312</t>
  </si>
  <si>
    <t>Food/Beverages/Tobacco</t>
  </si>
  <si>
    <t>313/314</t>
  </si>
  <si>
    <t>Textiles</t>
  </si>
  <si>
    <t>315</t>
  </si>
  <si>
    <t>Apparel</t>
  </si>
  <si>
    <t>316</t>
  </si>
  <si>
    <t>Leather</t>
  </si>
  <si>
    <t>321</t>
  </si>
  <si>
    <t>Wood Products</t>
  </si>
  <si>
    <t>322</t>
  </si>
  <si>
    <t>Paper</t>
  </si>
  <si>
    <t>323/51</t>
  </si>
  <si>
    <t>Printing and Publishing</t>
  </si>
  <si>
    <t>324</t>
  </si>
  <si>
    <t>Petroleum</t>
  </si>
  <si>
    <t>325</t>
  </si>
  <si>
    <t>Chemicals</t>
  </si>
  <si>
    <t>326</t>
  </si>
  <si>
    <t>Plastics and Rubber</t>
  </si>
  <si>
    <t>327</t>
  </si>
  <si>
    <t>Stone/Clay/Glass</t>
  </si>
  <si>
    <t>32731</t>
  </si>
  <si>
    <t>Cement</t>
  </si>
  <si>
    <t>331</t>
  </si>
  <si>
    <t>Primary Metals</t>
  </si>
  <si>
    <t>332</t>
  </si>
  <si>
    <t>Fabricated Metals</t>
  </si>
  <si>
    <t>333</t>
  </si>
  <si>
    <t>Machinery</t>
  </si>
  <si>
    <t>334</t>
  </si>
  <si>
    <t>Computers/Electronic Products</t>
  </si>
  <si>
    <t>335</t>
  </si>
  <si>
    <t>Electrical Equipment</t>
  </si>
  <si>
    <t>336</t>
  </si>
  <si>
    <t>Transportation Equipment</t>
  </si>
  <si>
    <t>337</t>
  </si>
  <si>
    <t>Furniture</t>
  </si>
  <si>
    <t>339</t>
  </si>
  <si>
    <t>Miscellaneous Manufacturing</t>
  </si>
  <si>
    <t>4246</t>
  </si>
  <si>
    <t>Chemical Wholesalers</t>
  </si>
  <si>
    <t>4247</t>
  </si>
  <si>
    <t>Petroleum Bulk Terminals</t>
  </si>
  <si>
    <t>562</t>
  </si>
  <si>
    <t>Hazardous Waste Management</t>
  </si>
  <si>
    <t>No TRI NAICS Code</t>
  </si>
  <si>
    <t>Total</t>
  </si>
  <si>
    <t>Quantities of TRI Chemicals in Waste, by Industry, 2011</t>
  </si>
  <si>
    <t>TRI On-site and Off-site Disposal or Other Releases, 2010-2011</t>
  </si>
  <si>
    <t>Change 2010-2011</t>
  </si>
  <si>
    <t>D-1</t>
  </si>
  <si>
    <t>D-2</t>
  </si>
  <si>
    <t>Does not include chemicals added in 2011.</t>
  </si>
  <si>
    <t>2003</t>
  </si>
  <si>
    <t>2004</t>
  </si>
  <si>
    <t>2005</t>
  </si>
  <si>
    <t>2006</t>
  </si>
  <si>
    <t>2007</t>
  </si>
  <si>
    <t>2008</t>
  </si>
  <si>
    <t>2009</t>
  </si>
  <si>
    <t>2010</t>
  </si>
  <si>
    <t>D-4</t>
  </si>
  <si>
    <t>D-3</t>
  </si>
  <si>
    <t>TRI On-site and Off-site Disposal or Other Releases, 2003-2011</t>
  </si>
  <si>
    <t>TRI On-site and Off-site Disposal or Other Releases, 1998-2011</t>
  </si>
  <si>
    <t>1998</t>
  </si>
  <si>
    <t>1999</t>
  </si>
  <si>
    <t>D-5</t>
  </si>
  <si>
    <t>Does not include delisted chemicals, chemicals added in 2011,  PBT chemicals, vanadium and vanadium compounds.</t>
  </si>
  <si>
    <t>Change 1998-2011</t>
  </si>
  <si>
    <t>TRI On-site and Off-site Disposal or Other Releases, 1991-2011</t>
  </si>
  <si>
    <t>Change 1991-2011</t>
  </si>
  <si>
    <t>1992</t>
  </si>
  <si>
    <t>1993</t>
  </si>
  <si>
    <t>1994</t>
  </si>
  <si>
    <t>1995</t>
  </si>
  <si>
    <t>1996</t>
  </si>
  <si>
    <t>1997</t>
  </si>
  <si>
    <t>Does not include delisted chemicals, chemicals added in 1994, 1995 and 2011, ammonia, hydrochloric acid, PBT chemicals, sulfuric acid, vanadium and vanadium compounds. Does not include industries added to TRI reporting in 1998.</t>
  </si>
  <si>
    <t>D-6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</si>
</sst>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0"/>
      <name val="Arial"/>
    </font>
    <font>
      <sz val="10"/>
      <name val="Arial"/>
      <family val="2"/>
    </font>
    <font>
      <b/>
      <sz val="10"/>
      <name val="Arial"/>
      <family val="2"/>
    </font>
    <font>
      <i/>
      <sz val="10"/>
      <name val="Arial"/>
      <family val="2"/>
    </font>
    <font>
      <sz val="10"/>
      <name val="Arial"/>
      <family val="2"/>
    </font>
    <font>
      <u/>
      <sz val="10"/>
      <color indexed="12"/>
      <name val="Arial"/>
      <family val="2"/>
    </font>
    <font>
      <sz val="11"/>
      <name val="Calibri"/>
      <family val="2"/>
      <scheme val="minor"/>
    </font>
    <font>
      <b/>
      <sz val="11"/>
      <name val="Calibri"/>
      <family val="2"/>
      <scheme val="minor"/>
    </font>
  </fonts>
  <fills count="2">
    <fill>
      <patternFill patternType="none"/>
    </fill>
    <fill>
      <patternFill patternType="gray125"/>
    </fill>
  </fills>
  <borders count="15">
    <border>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109">
    <xf numFmtId="0" fontId="0" fillId="0" borderId="0" xfId="0"/>
    <xf numFmtId="0" fontId="2" fillId="0" borderId="0" xfId="0" applyFont="1"/>
    <xf numFmtId="0" fontId="2" fillId="0" borderId="1" xfId="0" applyFont="1" applyBorder="1"/>
    <xf numFmtId="0" fontId="2" fillId="0" borderId="2" xfId="0" applyFont="1" applyBorder="1" applyAlignment="1">
      <alignment horizontal="right"/>
    </xf>
    <xf numFmtId="0" fontId="2" fillId="0" borderId="3" xfId="0" applyFont="1" applyBorder="1" applyAlignment="1">
      <alignment horizontal="right"/>
    </xf>
    <xf numFmtId="3" fontId="0" fillId="0" borderId="7" xfId="0" applyNumberFormat="1" applyBorder="1"/>
    <xf numFmtId="3" fontId="0" fillId="0" borderId="0" xfId="0" applyNumberFormat="1" applyBorder="1"/>
    <xf numFmtId="0" fontId="2" fillId="0" borderId="8" xfId="0" applyFont="1" applyBorder="1" applyAlignment="1">
      <alignment horizontal="right"/>
    </xf>
    <xf numFmtId="3" fontId="0" fillId="0" borderId="8" xfId="0" applyNumberFormat="1" applyBorder="1"/>
    <xf numFmtId="3" fontId="2" fillId="0" borderId="7" xfId="0" applyNumberFormat="1" applyFont="1" applyBorder="1"/>
    <xf numFmtId="3" fontId="2" fillId="0" borderId="8" xfId="0" applyNumberFormat="1" applyFont="1" applyBorder="1"/>
    <xf numFmtId="1" fontId="0" fillId="0" borderId="0" xfId="0" applyNumberFormat="1"/>
    <xf numFmtId="3" fontId="0" fillId="0" borderId="2" xfId="0" applyNumberFormat="1" applyBorder="1"/>
    <xf numFmtId="164" fontId="4" fillId="0" borderId="3" xfId="0" applyNumberFormat="1" applyFont="1" applyBorder="1"/>
    <xf numFmtId="3" fontId="0" fillId="0" borderId="0" xfId="0" applyNumberFormat="1"/>
    <xf numFmtId="3" fontId="2" fillId="0" borderId="0" xfId="0" applyNumberFormat="1" applyFont="1" applyBorder="1"/>
    <xf numFmtId="3" fontId="0" fillId="0" borderId="7" xfId="0" applyNumberFormat="1" applyBorder="1" applyAlignment="1">
      <alignment horizontal="right"/>
    </xf>
    <xf numFmtId="3" fontId="2" fillId="0" borderId="0" xfId="0" applyNumberFormat="1" applyFont="1"/>
    <xf numFmtId="3" fontId="2" fillId="0" borderId="4" xfId="0" applyNumberFormat="1" applyFont="1" applyBorder="1"/>
    <xf numFmtId="0" fontId="2" fillId="0" borderId="6" xfId="0" applyFont="1" applyBorder="1" applyAlignment="1">
      <alignment vertical="top" wrapText="1"/>
    </xf>
    <xf numFmtId="0" fontId="0" fillId="0" borderId="9" xfId="0" applyBorder="1" applyAlignment="1">
      <alignment vertical="top" wrapText="1"/>
    </xf>
    <xf numFmtId="0" fontId="2" fillId="0" borderId="9" xfId="0" applyFont="1" applyBorder="1" applyAlignment="1">
      <alignment vertical="top" wrapText="1"/>
    </xf>
    <xf numFmtId="0" fontId="0" fillId="0" borderId="14" xfId="0" applyBorder="1" applyAlignment="1">
      <alignment vertical="top" wrapText="1"/>
    </xf>
    <xf numFmtId="3" fontId="0" fillId="0" borderId="10" xfId="0" applyNumberFormat="1" applyBorder="1"/>
    <xf numFmtId="3" fontId="2" fillId="0" borderId="5" xfId="0" applyNumberFormat="1" applyFont="1" applyBorder="1"/>
    <xf numFmtId="3" fontId="4" fillId="0" borderId="8" xfId="0" applyNumberFormat="1" applyFont="1" applyBorder="1"/>
    <xf numFmtId="0" fontId="0" fillId="0" borderId="0" xfId="0" applyBorder="1"/>
    <xf numFmtId="0" fontId="0" fillId="0" borderId="0" xfId="0" applyAlignment="1">
      <alignment horizontal="left"/>
    </xf>
    <xf numFmtId="1" fontId="0" fillId="0" borderId="0" xfId="0" applyNumberFormat="1" applyAlignment="1">
      <alignment horizontal="right"/>
    </xf>
    <xf numFmtId="1" fontId="0" fillId="0" borderId="0" xfId="0" quotePrefix="1" applyNumberFormat="1" applyAlignment="1">
      <alignment horizontal="right"/>
    </xf>
    <xf numFmtId="0" fontId="2" fillId="0" borderId="0" xfId="0" applyFont="1" applyAlignment="1">
      <alignment horizontal="right"/>
    </xf>
    <xf numFmtId="0" fontId="0" fillId="0" borderId="0" xfId="0" applyAlignment="1"/>
    <xf numFmtId="1" fontId="0" fillId="0" borderId="0" xfId="0" applyNumberFormat="1" applyAlignment="1"/>
    <xf numFmtId="3" fontId="0" fillId="0" borderId="0" xfId="0" applyNumberFormat="1" applyAlignment="1"/>
    <xf numFmtId="0" fontId="1" fillId="0" borderId="0" xfId="0" quotePrefix="1" applyFont="1" applyAlignment="1"/>
    <xf numFmtId="1" fontId="0" fillId="0" borderId="0" xfId="0" applyNumberFormat="1" applyFont="1" applyAlignment="1"/>
    <xf numFmtId="0" fontId="2" fillId="0" borderId="0" xfId="0" applyFont="1" applyAlignment="1">
      <alignment horizontal="left"/>
    </xf>
    <xf numFmtId="0" fontId="2" fillId="0" borderId="0" xfId="0" applyFont="1" applyBorder="1"/>
    <xf numFmtId="1" fontId="2" fillId="0" borderId="1" xfId="0" applyNumberFormat="1" applyFont="1" applyBorder="1"/>
    <xf numFmtId="1" fontId="2" fillId="0" borderId="5" xfId="0" applyNumberFormat="1" applyFont="1" applyBorder="1"/>
    <xf numFmtId="0" fontId="2" fillId="0" borderId="1" xfId="0" applyFont="1" applyBorder="1" applyAlignment="1"/>
    <xf numFmtId="3" fontId="2" fillId="0" borderId="0" xfId="0" applyNumberFormat="1" applyFont="1" applyBorder="1" applyAlignment="1">
      <alignment horizontal="right"/>
    </xf>
    <xf numFmtId="0" fontId="1" fillId="0" borderId="2" xfId="0" quotePrefix="1" applyFont="1" applyBorder="1" applyAlignment="1"/>
    <xf numFmtId="0" fontId="1" fillId="0" borderId="2" xfId="0" quotePrefix="1" applyFont="1" applyBorder="1"/>
    <xf numFmtId="0" fontId="0" fillId="0" borderId="9" xfId="0" applyBorder="1" applyAlignment="1">
      <alignment horizontal="left" vertical="top"/>
    </xf>
    <xf numFmtId="0" fontId="2" fillId="0" borderId="1" xfId="0" applyFont="1" applyBorder="1" applyAlignment="1">
      <alignment vertical="top"/>
    </xf>
    <xf numFmtId="0" fontId="0" fillId="0" borderId="7" xfId="0" applyBorder="1" applyAlignment="1">
      <alignment vertical="top"/>
    </xf>
    <xf numFmtId="0" fontId="2" fillId="0" borderId="7" xfId="0" applyFont="1" applyBorder="1" applyAlignment="1">
      <alignment vertical="top"/>
    </xf>
    <xf numFmtId="0" fontId="0" fillId="0" borderId="2" xfId="0" applyBorder="1" applyAlignment="1">
      <alignment vertical="top"/>
    </xf>
    <xf numFmtId="1" fontId="2" fillId="0" borderId="7" xfId="0" applyNumberFormat="1" applyFont="1" applyBorder="1" applyAlignment="1">
      <alignment horizontal="right"/>
    </xf>
    <xf numFmtId="3" fontId="2" fillId="0" borderId="7" xfId="0" applyNumberFormat="1" applyFont="1" applyBorder="1" applyAlignment="1">
      <alignment horizontal="right"/>
    </xf>
    <xf numFmtId="3" fontId="2" fillId="0" borderId="8" xfId="0" applyNumberFormat="1" applyFont="1" applyBorder="1" applyAlignment="1">
      <alignment horizontal="right"/>
    </xf>
    <xf numFmtId="3" fontId="0" fillId="0" borderId="3" xfId="0" applyNumberFormat="1" applyBorder="1"/>
    <xf numFmtId="164" fontId="2" fillId="0" borderId="8" xfId="0" applyNumberFormat="1" applyFont="1" applyBorder="1"/>
    <xf numFmtId="3" fontId="0" fillId="0" borderId="7" xfId="0" applyNumberFormat="1" applyFont="1" applyBorder="1"/>
    <xf numFmtId="164" fontId="0" fillId="0" borderId="8" xfId="0" applyNumberFormat="1" applyFont="1" applyBorder="1"/>
    <xf numFmtId="3" fontId="0" fillId="0" borderId="2" xfId="0" applyNumberFormat="1" applyFont="1" applyBorder="1"/>
    <xf numFmtId="164" fontId="0" fillId="0" borderId="3" xfId="0" applyNumberFormat="1" applyFont="1" applyBorder="1"/>
    <xf numFmtId="3" fontId="2" fillId="0" borderId="1" xfId="0" applyNumberFormat="1" applyFont="1" applyBorder="1" applyAlignment="1">
      <alignment horizontal="right"/>
    </xf>
    <xf numFmtId="164" fontId="2" fillId="0" borderId="5" xfId="0" applyNumberFormat="1" applyFont="1" applyBorder="1"/>
    <xf numFmtId="3" fontId="2" fillId="0" borderId="5" xfId="0" applyNumberFormat="1" applyFont="1" applyBorder="1" applyAlignment="1">
      <alignment horizontal="right"/>
    </xf>
    <xf numFmtId="1" fontId="2" fillId="0" borderId="11" xfId="0" applyNumberFormat="1" applyFont="1" applyBorder="1" applyAlignment="1">
      <alignment horizontal="right"/>
    </xf>
    <xf numFmtId="1" fontId="2" fillId="0" borderId="13" xfId="0" applyNumberFormat="1" applyFont="1" applyBorder="1" applyAlignment="1">
      <alignment horizontal="right"/>
    </xf>
    <xf numFmtId="0" fontId="1" fillId="0" borderId="0" xfId="0" applyFont="1" applyBorder="1" applyAlignment="1">
      <alignment horizontal="left" vertical="top" wrapText="1"/>
    </xf>
    <xf numFmtId="1" fontId="2" fillId="0" borderId="12" xfId="0" applyNumberFormat="1" applyFont="1" applyBorder="1" applyAlignment="1">
      <alignment horizontal="right"/>
    </xf>
    <xf numFmtId="49" fontId="2" fillId="0" borderId="11" xfId="0" applyNumberFormat="1" applyFont="1" applyBorder="1" applyAlignment="1">
      <alignment horizontal="right"/>
    </xf>
    <xf numFmtId="49" fontId="2" fillId="0" borderId="12" xfId="0" applyNumberFormat="1" applyFont="1" applyBorder="1" applyAlignment="1">
      <alignment horizontal="right"/>
    </xf>
    <xf numFmtId="1" fontId="2" fillId="0" borderId="13" xfId="0" applyNumberFormat="1" applyFont="1" applyBorder="1"/>
    <xf numFmtId="0" fontId="2" fillId="0" borderId="13" xfId="0" applyFont="1" applyBorder="1" applyAlignment="1">
      <alignment horizontal="right"/>
    </xf>
    <xf numFmtId="3" fontId="0" fillId="0" borderId="0" xfId="0" applyNumberFormat="1" applyFont="1" applyBorder="1"/>
    <xf numFmtId="3" fontId="0" fillId="0" borderId="10" xfId="0" applyNumberFormat="1" applyFont="1" applyBorder="1"/>
    <xf numFmtId="0" fontId="1" fillId="0" borderId="0" xfId="0" applyFont="1" applyBorder="1" applyAlignment="1">
      <alignment horizontal="left"/>
    </xf>
    <xf numFmtId="0" fontId="0" fillId="0" borderId="0" xfId="0" applyBorder="1" applyAlignment="1">
      <alignment horizontal="left"/>
    </xf>
    <xf numFmtId="3" fontId="2" fillId="0" borderId="12" xfId="0" applyNumberFormat="1" applyFont="1" applyBorder="1" applyAlignment="1">
      <alignment horizontal="right"/>
    </xf>
    <xf numFmtId="3" fontId="0" fillId="0" borderId="0" xfId="0" applyNumberFormat="1" applyBorder="1" applyAlignment="1">
      <alignment horizontal="right"/>
    </xf>
    <xf numFmtId="3" fontId="0" fillId="0" borderId="8" xfId="0" applyNumberFormat="1" applyBorder="1" applyAlignment="1">
      <alignment horizontal="right"/>
    </xf>
    <xf numFmtId="3" fontId="0" fillId="0" borderId="2" xfId="0" applyNumberFormat="1" applyBorder="1" applyAlignment="1">
      <alignment horizontal="right"/>
    </xf>
    <xf numFmtId="3" fontId="0" fillId="0" borderId="10" xfId="0" applyNumberFormat="1" applyBorder="1" applyAlignment="1">
      <alignment horizontal="right"/>
    </xf>
    <xf numFmtId="3" fontId="0" fillId="0" borderId="3" xfId="0" applyNumberFormat="1" applyBorder="1" applyAlignment="1">
      <alignment horizontal="right"/>
    </xf>
    <xf numFmtId="3" fontId="7" fillId="0" borderId="1" xfId="1" applyNumberFormat="1" applyFont="1" applyBorder="1" applyAlignment="1" applyProtection="1">
      <alignment horizontal="right"/>
    </xf>
    <xf numFmtId="3" fontId="7" fillId="0" borderId="4" xfId="1" applyNumberFormat="1" applyFont="1" applyBorder="1" applyAlignment="1" applyProtection="1">
      <alignment horizontal="right"/>
    </xf>
    <xf numFmtId="3" fontId="7" fillId="0" borderId="5" xfId="1" applyNumberFormat="1" applyFont="1" applyBorder="1" applyAlignment="1" applyProtection="1">
      <alignment horizontal="right"/>
    </xf>
    <xf numFmtId="3" fontId="7" fillId="0" borderId="7" xfId="1" applyNumberFormat="1" applyFont="1" applyBorder="1" applyAlignment="1" applyProtection="1">
      <alignment horizontal="right"/>
    </xf>
    <xf numFmtId="3" fontId="7" fillId="0" borderId="0" xfId="1" applyNumberFormat="1" applyFont="1" applyBorder="1" applyAlignment="1" applyProtection="1">
      <alignment horizontal="right"/>
    </xf>
    <xf numFmtId="3" fontId="7" fillId="0" borderId="8" xfId="1" applyNumberFormat="1" applyFont="1" applyBorder="1" applyAlignment="1" applyProtection="1">
      <alignment horizontal="right"/>
    </xf>
    <xf numFmtId="3" fontId="0" fillId="0" borderId="7" xfId="0" applyNumberFormat="1" applyBorder="1" applyAlignment="1">
      <alignment horizontal="right" wrapText="1"/>
    </xf>
    <xf numFmtId="3" fontId="0" fillId="0" borderId="0" xfId="0" applyNumberFormat="1" applyBorder="1" applyAlignment="1">
      <alignment horizontal="right" wrapText="1"/>
    </xf>
    <xf numFmtId="3" fontId="0" fillId="0" borderId="2" xfId="0" applyNumberFormat="1" applyBorder="1" applyAlignment="1">
      <alignment horizontal="right" wrapText="1"/>
    </xf>
    <xf numFmtId="3" fontId="0" fillId="0" borderId="10" xfId="0" applyNumberFormat="1" applyBorder="1" applyAlignment="1">
      <alignment horizontal="right" wrapText="1"/>
    </xf>
    <xf numFmtId="3" fontId="2" fillId="0" borderId="1" xfId="0" applyNumberFormat="1" applyFont="1" applyBorder="1" applyAlignment="1">
      <alignment horizontal="right" wrapText="1"/>
    </xf>
    <xf numFmtId="3" fontId="2" fillId="0" borderId="4" xfId="0" applyNumberFormat="1" applyFont="1" applyBorder="1" applyAlignment="1">
      <alignment horizontal="right" wrapText="1"/>
    </xf>
    <xf numFmtId="3" fontId="2" fillId="0" borderId="7" xfId="0" applyNumberFormat="1" applyFont="1" applyBorder="1" applyAlignment="1">
      <alignment horizontal="right" wrapText="1"/>
    </xf>
    <xf numFmtId="3" fontId="2" fillId="0" borderId="0" xfId="0" applyNumberFormat="1" applyFont="1" applyBorder="1" applyAlignment="1">
      <alignment horizontal="right" wrapText="1"/>
    </xf>
    <xf numFmtId="3" fontId="6" fillId="0" borderId="0" xfId="0" applyNumberFormat="1" applyFont="1" applyAlignment="1">
      <alignment horizontal="right"/>
    </xf>
    <xf numFmtId="164" fontId="1" fillId="0" borderId="8" xfId="0" applyNumberFormat="1" applyFont="1" applyBorder="1"/>
    <xf numFmtId="3" fontId="1" fillId="0" borderId="7" xfId="0" applyNumberFormat="1" applyFont="1" applyBorder="1" applyAlignment="1">
      <alignment horizontal="right"/>
    </xf>
    <xf numFmtId="3" fontId="1" fillId="0" borderId="2" xfId="0" applyNumberFormat="1" applyFont="1" applyBorder="1" applyAlignment="1">
      <alignment horizontal="right"/>
    </xf>
    <xf numFmtId="164" fontId="1" fillId="0" borderId="3" xfId="0" applyNumberFormat="1" applyFont="1" applyBorder="1"/>
    <xf numFmtId="3" fontId="7" fillId="0" borderId="0" xfId="1" applyNumberFormat="1" applyFont="1" applyAlignment="1" applyProtection="1">
      <alignment horizontal="right" wrapText="1"/>
    </xf>
    <xf numFmtId="3" fontId="7" fillId="0" borderId="0" xfId="0" applyNumberFormat="1" applyFont="1" applyAlignment="1">
      <alignment horizontal="right"/>
    </xf>
    <xf numFmtId="0" fontId="1" fillId="0" borderId="0" xfId="0" applyFont="1" applyBorder="1" applyAlignment="1">
      <alignment horizontal="left" vertical="top"/>
    </xf>
    <xf numFmtId="0" fontId="2" fillId="0" borderId="11" xfId="0" applyFont="1" applyBorder="1" applyAlignment="1">
      <alignment horizontal="center"/>
    </xf>
    <xf numFmtId="0" fontId="2" fillId="0" borderId="13" xfId="0" applyFont="1" applyBorder="1" applyAlignment="1">
      <alignment horizontal="center"/>
    </xf>
    <xf numFmtId="0" fontId="1" fillId="0" borderId="4" xfId="0" applyFont="1" applyBorder="1" applyAlignment="1">
      <alignment horizontal="left" wrapText="1"/>
    </xf>
    <xf numFmtId="0" fontId="0" fillId="0" borderId="4" xfId="0" applyBorder="1" applyAlignment="1">
      <alignment horizontal="left" wrapText="1"/>
    </xf>
    <xf numFmtId="0" fontId="0" fillId="0" borderId="0" xfId="0" applyAlignment="1">
      <alignment horizontal="left"/>
    </xf>
    <xf numFmtId="0" fontId="1" fillId="0" borderId="0" xfId="0" applyFont="1" applyAlignment="1">
      <alignment horizontal="center"/>
    </xf>
    <xf numFmtId="0" fontId="0" fillId="0" borderId="0" xfId="0" applyAlignment="1">
      <alignment horizontal="center"/>
    </xf>
    <xf numFmtId="0" fontId="1" fillId="0" borderId="0" xfId="0" applyFont="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2"/>
  <sheetViews>
    <sheetView tabSelected="1" workbookViewId="0"/>
  </sheetViews>
  <sheetFormatPr defaultRowHeight="12.75" x14ac:dyDescent="0.2"/>
  <cols>
    <col min="1" max="1" width="97.5703125" customWidth="1"/>
    <col min="2" max="2" width="13.85546875" bestFit="1" customWidth="1"/>
  </cols>
  <sheetData>
    <row r="1" spans="1:3" x14ac:dyDescent="0.2">
      <c r="A1" s="1" t="s">
        <v>27</v>
      </c>
    </row>
    <row r="2" spans="1:3" ht="12.75" customHeight="1" x14ac:dyDescent="0.2">
      <c r="A2" s="2" t="s">
        <v>1</v>
      </c>
      <c r="B2" s="101">
        <v>2011</v>
      </c>
      <c r="C2" s="102"/>
    </row>
    <row r="3" spans="1:3" x14ac:dyDescent="0.2">
      <c r="A3" s="43" t="s">
        <v>26</v>
      </c>
      <c r="B3" s="3" t="s">
        <v>0</v>
      </c>
      <c r="C3" s="4" t="s">
        <v>2</v>
      </c>
    </row>
    <row r="4" spans="1:3" x14ac:dyDescent="0.2">
      <c r="A4" s="19" t="s">
        <v>3</v>
      </c>
      <c r="B4" s="18">
        <v>8583298548.3693199</v>
      </c>
      <c r="C4" s="24">
        <v>37.692500961555474</v>
      </c>
    </row>
    <row r="5" spans="1:3" x14ac:dyDescent="0.2">
      <c r="A5" s="20" t="s">
        <v>4</v>
      </c>
      <c r="B5" s="14">
        <v>6326278040.1212702</v>
      </c>
      <c r="C5" s="25">
        <v>27.781072715411991</v>
      </c>
    </row>
    <row r="6" spans="1:3" x14ac:dyDescent="0.2">
      <c r="A6" s="20" t="s">
        <v>5</v>
      </c>
      <c r="B6" s="14">
        <v>2257020508.2480502</v>
      </c>
      <c r="C6" s="25">
        <v>9.9114282461434868</v>
      </c>
    </row>
    <row r="7" spans="1:3" x14ac:dyDescent="0.2">
      <c r="A7" s="21" t="s">
        <v>6</v>
      </c>
      <c r="B7" s="15">
        <v>2459040860.9763899</v>
      </c>
      <c r="C7" s="10">
        <v>10.798575803292524</v>
      </c>
    </row>
    <row r="8" spans="1:3" x14ac:dyDescent="0.2">
      <c r="A8" s="20" t="s">
        <v>7</v>
      </c>
      <c r="B8" s="14">
        <v>2103782787.61658</v>
      </c>
      <c r="C8" s="25">
        <v>9.2385036240183958</v>
      </c>
    </row>
    <row r="9" spans="1:3" x14ac:dyDescent="0.2">
      <c r="A9" s="20" t="s">
        <v>8</v>
      </c>
      <c r="B9" s="14">
        <v>355258073.35980999</v>
      </c>
      <c r="C9" s="25">
        <v>1.5600721792741279</v>
      </c>
    </row>
    <row r="10" spans="1:3" x14ac:dyDescent="0.2">
      <c r="A10" s="21" t="s">
        <v>9</v>
      </c>
      <c r="B10" s="15">
        <v>7600161295.1630754</v>
      </c>
      <c r="C10" s="10">
        <v>33.375174510309343</v>
      </c>
    </row>
    <row r="11" spans="1:3" x14ac:dyDescent="0.2">
      <c r="A11" s="20" t="s">
        <v>10</v>
      </c>
      <c r="B11" s="14">
        <v>7094545761.8866301</v>
      </c>
      <c r="C11" s="25">
        <v>31.154826019947151</v>
      </c>
    </row>
    <row r="12" spans="1:3" x14ac:dyDescent="0.2">
      <c r="A12" s="20" t="s">
        <v>11</v>
      </c>
      <c r="B12" s="14">
        <v>505615533.27644497</v>
      </c>
      <c r="C12" s="25">
        <v>2.2203484903621886</v>
      </c>
    </row>
    <row r="13" spans="1:3" x14ac:dyDescent="0.2">
      <c r="A13" s="21" t="s">
        <v>12</v>
      </c>
      <c r="B13" s="15">
        <v>4129399088.3011622</v>
      </c>
      <c r="C13" s="10">
        <v>18.133748724842874</v>
      </c>
    </row>
    <row r="14" spans="1:3" x14ac:dyDescent="0.2">
      <c r="A14" s="44" t="s">
        <v>13</v>
      </c>
      <c r="B14" s="14">
        <v>537214045.64139402</v>
      </c>
      <c r="C14" s="25">
        <v>2.359109474963597</v>
      </c>
    </row>
    <row r="15" spans="1:3" x14ac:dyDescent="0.2">
      <c r="A15" s="44" t="s">
        <v>14</v>
      </c>
      <c r="B15" s="14">
        <v>3125670550.3204498</v>
      </c>
      <c r="C15" s="25">
        <v>13.725998176521765</v>
      </c>
    </row>
    <row r="16" spans="1:3" x14ac:dyDescent="0.2">
      <c r="A16" s="44" t="s">
        <v>15</v>
      </c>
      <c r="B16" s="14">
        <v>298914779.390136</v>
      </c>
      <c r="C16" s="25">
        <v>1.31264752659994</v>
      </c>
    </row>
    <row r="17" spans="1:3" x14ac:dyDescent="0.2">
      <c r="A17" s="20" t="s">
        <v>16</v>
      </c>
      <c r="B17" s="14">
        <v>167599712.949182</v>
      </c>
      <c r="C17" s="25">
        <v>0.735993546757573</v>
      </c>
    </row>
    <row r="18" spans="1:3" x14ac:dyDescent="0.2">
      <c r="A18" s="21" t="s">
        <v>17</v>
      </c>
      <c r="B18" s="17">
        <v>22771899792.809898</v>
      </c>
      <c r="C18" s="10">
        <v>100</v>
      </c>
    </row>
    <row r="19" spans="1:3" x14ac:dyDescent="0.2">
      <c r="A19" s="22" t="s">
        <v>18</v>
      </c>
      <c r="B19" s="14">
        <v>14439072.043175399</v>
      </c>
      <c r="C19" s="13"/>
    </row>
    <row r="20" spans="1:3" ht="54" customHeight="1" x14ac:dyDescent="0.2">
      <c r="A20" s="103" t="s">
        <v>28</v>
      </c>
      <c r="B20" s="104"/>
      <c r="C20" s="104"/>
    </row>
    <row r="21" spans="1:3" x14ac:dyDescent="0.2">
      <c r="A21" s="105" t="s">
        <v>25</v>
      </c>
      <c r="B21" s="105"/>
      <c r="C21" s="105"/>
    </row>
    <row r="22" spans="1:3" x14ac:dyDescent="0.2">
      <c r="A22" s="106" t="s">
        <v>93</v>
      </c>
      <c r="B22" s="107"/>
      <c r="C22" s="107"/>
    </row>
  </sheetData>
  <mergeCells count="4">
    <mergeCell ref="B2:C2"/>
    <mergeCell ref="A20:C20"/>
    <mergeCell ref="A21:C21"/>
    <mergeCell ref="A22:C22"/>
  </mergeCells>
  <phoneticPr fontId="0" type="noConversion"/>
  <pageMargins left="0.75" right="0.75" top="1" bottom="1" header="0.5" footer="0.5"/>
  <pageSetup orientation="landscape" horizontalDpi="4294967295"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workbookViewId="0"/>
  </sheetViews>
  <sheetFormatPr defaultRowHeight="12.75" x14ac:dyDescent="0.2"/>
  <cols>
    <col min="1" max="1" width="12" bestFit="1" customWidth="1"/>
    <col min="2" max="2" width="27.7109375" bestFit="1" customWidth="1"/>
    <col min="3" max="5" width="12.7109375" bestFit="1" customWidth="1"/>
    <col min="6" max="6" width="11.140625" bestFit="1" customWidth="1"/>
    <col min="7" max="7" width="12.7109375" bestFit="1" customWidth="1"/>
    <col min="8" max="8" width="11.140625" bestFit="1" customWidth="1"/>
    <col min="9" max="9" width="12.7109375" bestFit="1" customWidth="1"/>
    <col min="10" max="10" width="11.140625" bestFit="1" customWidth="1"/>
    <col min="11" max="11" width="12.7109375" bestFit="1" customWidth="1"/>
    <col min="12" max="13" width="11.140625" bestFit="1" customWidth="1"/>
    <col min="14" max="14" width="13.85546875" bestFit="1" customWidth="1"/>
    <col min="15" max="15" width="10.140625" bestFit="1" customWidth="1"/>
  </cols>
  <sheetData>
    <row r="1" spans="1:15" x14ac:dyDescent="0.2">
      <c r="A1" s="1" t="s">
        <v>90</v>
      </c>
    </row>
    <row r="2" spans="1:15" x14ac:dyDescent="0.2">
      <c r="A2" s="36" t="s">
        <v>29</v>
      </c>
      <c r="B2" s="36" t="s">
        <v>30</v>
      </c>
      <c r="C2" s="36" t="s">
        <v>23</v>
      </c>
      <c r="D2" s="36" t="s">
        <v>24</v>
      </c>
      <c r="E2" s="36" t="s">
        <v>21</v>
      </c>
      <c r="F2" s="36" t="s">
        <v>22</v>
      </c>
      <c r="G2" s="36" t="s">
        <v>19</v>
      </c>
      <c r="H2" s="36" t="s">
        <v>20</v>
      </c>
      <c r="I2" s="36" t="s">
        <v>31</v>
      </c>
      <c r="J2" s="36" t="s">
        <v>32</v>
      </c>
      <c r="K2" s="36" t="s">
        <v>33</v>
      </c>
      <c r="L2" s="36" t="s">
        <v>34</v>
      </c>
      <c r="M2" s="36" t="s">
        <v>35</v>
      </c>
      <c r="N2" s="36" t="s">
        <v>17</v>
      </c>
      <c r="O2" s="36" t="s">
        <v>18</v>
      </c>
    </row>
    <row r="3" spans="1:15" x14ac:dyDescent="0.2">
      <c r="A3" s="31"/>
      <c r="B3" s="31"/>
      <c r="C3" s="30" t="s">
        <v>0</v>
      </c>
      <c r="D3" s="30" t="s">
        <v>0</v>
      </c>
      <c r="E3" s="30" t="s">
        <v>0</v>
      </c>
      <c r="F3" s="30" t="s">
        <v>0</v>
      </c>
      <c r="G3" s="30" t="s">
        <v>0</v>
      </c>
      <c r="H3" s="30" t="s">
        <v>0</v>
      </c>
      <c r="I3" s="30" t="s">
        <v>0</v>
      </c>
      <c r="J3" s="30" t="s">
        <v>0</v>
      </c>
      <c r="K3" s="30" t="s">
        <v>0</v>
      </c>
      <c r="L3" s="30" t="s">
        <v>0</v>
      </c>
      <c r="M3" s="30" t="s">
        <v>0</v>
      </c>
      <c r="N3" s="30" t="s">
        <v>0</v>
      </c>
      <c r="O3" s="30" t="s">
        <v>0</v>
      </c>
    </row>
    <row r="4" spans="1:15" x14ac:dyDescent="0.2">
      <c r="A4" s="28" t="s">
        <v>36</v>
      </c>
      <c r="B4" s="32" t="s">
        <v>37</v>
      </c>
      <c r="C4" s="33">
        <v>3838</v>
      </c>
      <c r="D4" s="33">
        <v>44820</v>
      </c>
      <c r="E4" s="33">
        <v>0</v>
      </c>
      <c r="F4" s="33">
        <v>0</v>
      </c>
      <c r="G4" s="33">
        <v>221034</v>
      </c>
      <c r="H4" s="33">
        <v>0</v>
      </c>
      <c r="I4" s="33">
        <v>9569902.8100084998</v>
      </c>
      <c r="J4" s="33">
        <v>5015862.8640000001</v>
      </c>
      <c r="K4" s="33">
        <v>4545726.6860084999</v>
      </c>
      <c r="L4" s="33">
        <v>0</v>
      </c>
      <c r="M4" s="33">
        <v>8313.26</v>
      </c>
      <c r="N4" s="33">
        <v>9839594.8100084998</v>
      </c>
      <c r="O4" s="33">
        <v>0</v>
      </c>
    </row>
    <row r="5" spans="1:15" x14ac:dyDescent="0.2">
      <c r="A5" s="28" t="s">
        <v>38</v>
      </c>
      <c r="B5" s="32" t="s">
        <v>39</v>
      </c>
      <c r="C5" s="33">
        <v>47209403.409999996</v>
      </c>
      <c r="D5" s="33">
        <v>1755927.6029999999</v>
      </c>
      <c r="E5" s="33">
        <v>0</v>
      </c>
      <c r="F5" s="33">
        <v>13.9</v>
      </c>
      <c r="G5" s="33">
        <v>12877522.8000031</v>
      </c>
      <c r="H5" s="33">
        <v>52377.11</v>
      </c>
      <c r="I5" s="33">
        <v>1894245895.38118</v>
      </c>
      <c r="J5" s="33">
        <v>1214892.68</v>
      </c>
      <c r="K5" s="33">
        <v>1890676391.22685</v>
      </c>
      <c r="L5" s="33">
        <v>1753950.6573300001</v>
      </c>
      <c r="M5" s="33">
        <v>600660.81700000004</v>
      </c>
      <c r="N5" s="33">
        <v>1956141140.20419</v>
      </c>
      <c r="O5" s="33">
        <v>428299.42</v>
      </c>
    </row>
    <row r="6" spans="1:15" x14ac:dyDescent="0.2">
      <c r="A6" s="28" t="s">
        <v>40</v>
      </c>
      <c r="B6" s="32" t="s">
        <v>41</v>
      </c>
      <c r="C6" s="33">
        <v>76186</v>
      </c>
      <c r="D6" s="33">
        <v>6003749.9811425004</v>
      </c>
      <c r="E6" s="33">
        <v>6980260.5020500002</v>
      </c>
      <c r="F6" s="33">
        <v>3955.4009448000002</v>
      </c>
      <c r="G6" s="33">
        <v>1205356869.69084</v>
      </c>
      <c r="H6" s="33">
        <v>12355.300464399999</v>
      </c>
      <c r="I6" s="33">
        <v>616352039.95453501</v>
      </c>
      <c r="J6" s="33">
        <v>174040593.073073</v>
      </c>
      <c r="K6" s="33">
        <v>370633106.330383</v>
      </c>
      <c r="L6" s="33">
        <v>27732315.665537499</v>
      </c>
      <c r="M6" s="33">
        <v>43946024.885541603</v>
      </c>
      <c r="N6" s="33">
        <v>1834785416.8299799</v>
      </c>
      <c r="O6" s="33">
        <v>246817.29189650001</v>
      </c>
    </row>
    <row r="7" spans="1:15" x14ac:dyDescent="0.2">
      <c r="A7" s="29" t="s">
        <v>42</v>
      </c>
      <c r="B7" s="32" t="s">
        <v>43</v>
      </c>
      <c r="C7" s="33">
        <v>758100524.59000003</v>
      </c>
      <c r="D7" s="33">
        <v>4291372.0520000001</v>
      </c>
      <c r="E7" s="33">
        <v>0</v>
      </c>
      <c r="F7" s="33">
        <v>688707.13</v>
      </c>
      <c r="G7" s="33">
        <v>311271857.40671802</v>
      </c>
      <c r="H7" s="33">
        <v>44721716.909326002</v>
      </c>
      <c r="I7" s="33">
        <v>136633295.909915</v>
      </c>
      <c r="J7" s="33">
        <v>241634.4</v>
      </c>
      <c r="K7" s="33">
        <v>126209463.02338301</v>
      </c>
      <c r="L7" s="33">
        <v>2429660.7177955001</v>
      </c>
      <c r="M7" s="33">
        <v>7752537.7687363001</v>
      </c>
      <c r="N7" s="33">
        <v>1255707473.9979501</v>
      </c>
      <c r="O7" s="33">
        <v>234348.43888999999</v>
      </c>
    </row>
    <row r="8" spans="1:15" x14ac:dyDescent="0.2">
      <c r="A8" s="29" t="s">
        <v>44</v>
      </c>
      <c r="B8" s="32" t="s">
        <v>45</v>
      </c>
      <c r="C8" s="33">
        <v>8005613.6500000004</v>
      </c>
      <c r="D8" s="33">
        <v>2923313.0019</v>
      </c>
      <c r="E8" s="33">
        <v>2380610</v>
      </c>
      <c r="F8" s="33">
        <v>1329527.71</v>
      </c>
      <c r="G8" s="33">
        <v>13010873.710000001</v>
      </c>
      <c r="H8" s="33">
        <v>1819634.51</v>
      </c>
      <c r="I8" s="33">
        <v>2735712.3653913001</v>
      </c>
      <c r="J8" s="33">
        <v>0</v>
      </c>
      <c r="K8" s="33">
        <v>2269603.5011912999</v>
      </c>
      <c r="L8" s="33">
        <v>373978.33</v>
      </c>
      <c r="M8" s="33">
        <v>92130.534199999995</v>
      </c>
      <c r="N8" s="33">
        <v>32205284.9472913</v>
      </c>
      <c r="O8" s="33">
        <v>84</v>
      </c>
    </row>
    <row r="9" spans="1:15" x14ac:dyDescent="0.2">
      <c r="A9" s="28" t="s">
        <v>46</v>
      </c>
      <c r="B9" s="32" t="s">
        <v>47</v>
      </c>
      <c r="C9" s="33">
        <v>0</v>
      </c>
      <c r="D9" s="33">
        <v>0</v>
      </c>
      <c r="E9" s="33">
        <v>0</v>
      </c>
      <c r="F9" s="33">
        <v>0</v>
      </c>
      <c r="G9" s="33">
        <v>0</v>
      </c>
      <c r="H9" s="33">
        <v>14812.102000000001</v>
      </c>
      <c r="I9" s="33">
        <v>23366.5</v>
      </c>
      <c r="J9" s="33">
        <v>0</v>
      </c>
      <c r="K9" s="33">
        <v>15991.5</v>
      </c>
      <c r="L9" s="33">
        <v>7374</v>
      </c>
      <c r="M9" s="33">
        <v>1</v>
      </c>
      <c r="N9" s="33">
        <v>38178.601999999999</v>
      </c>
      <c r="O9" s="33">
        <v>0</v>
      </c>
    </row>
    <row r="10" spans="1:15" x14ac:dyDescent="0.2">
      <c r="A10" s="28" t="s">
        <v>48</v>
      </c>
      <c r="B10" s="32" t="s">
        <v>49</v>
      </c>
      <c r="C10" s="33">
        <v>65647</v>
      </c>
      <c r="D10" s="33">
        <v>59692</v>
      </c>
      <c r="E10" s="33">
        <v>0</v>
      </c>
      <c r="F10" s="33">
        <v>24521</v>
      </c>
      <c r="G10" s="33">
        <v>382156</v>
      </c>
      <c r="H10" s="33">
        <v>388251</v>
      </c>
      <c r="I10" s="33">
        <v>925063.82</v>
      </c>
      <c r="J10" s="33">
        <v>13492</v>
      </c>
      <c r="K10" s="33">
        <v>189625.28</v>
      </c>
      <c r="L10" s="33">
        <v>651734.09</v>
      </c>
      <c r="M10" s="33">
        <v>70212.45</v>
      </c>
      <c r="N10" s="33">
        <v>1845330.82</v>
      </c>
      <c r="O10" s="33">
        <v>892</v>
      </c>
    </row>
    <row r="11" spans="1:15" x14ac:dyDescent="0.2">
      <c r="A11" s="28" t="s">
        <v>50</v>
      </c>
      <c r="B11" s="32" t="s">
        <v>51</v>
      </c>
      <c r="C11" s="33">
        <v>19779397.967377201</v>
      </c>
      <c r="D11" s="33">
        <v>106810.1459553</v>
      </c>
      <c r="E11" s="33">
        <v>493742.4</v>
      </c>
      <c r="F11" s="33">
        <v>483686.72912560002</v>
      </c>
      <c r="G11" s="33">
        <v>17107459.209210001</v>
      </c>
      <c r="H11" s="33">
        <v>980028.52351750003</v>
      </c>
      <c r="I11" s="33">
        <v>8716482.3694350999</v>
      </c>
      <c r="J11" s="33">
        <v>204581.5717691</v>
      </c>
      <c r="K11" s="33">
        <v>8114184.4933375996</v>
      </c>
      <c r="L11" s="33">
        <v>259582.56668729999</v>
      </c>
      <c r="M11" s="33">
        <v>138133.73764119999</v>
      </c>
      <c r="N11" s="33">
        <v>47667607.344620697</v>
      </c>
      <c r="O11" s="33">
        <v>17105.2254398</v>
      </c>
    </row>
    <row r="12" spans="1:15" x14ac:dyDescent="0.2">
      <c r="A12" s="28" t="s">
        <v>52</v>
      </c>
      <c r="B12" s="32" t="s">
        <v>53</v>
      </c>
      <c r="C12" s="33">
        <v>31139051.5</v>
      </c>
      <c r="D12" s="33">
        <v>2700459.5666986001</v>
      </c>
      <c r="E12" s="33">
        <v>201918132.00653201</v>
      </c>
      <c r="F12" s="33">
        <v>2180276.4814205002</v>
      </c>
      <c r="G12" s="33">
        <v>978368609.01670897</v>
      </c>
      <c r="H12" s="33">
        <v>28848329.946373701</v>
      </c>
      <c r="I12" s="33">
        <v>180968204.04385701</v>
      </c>
      <c r="J12" s="33">
        <v>14997180.012717601</v>
      </c>
      <c r="K12" s="33">
        <v>153398434.31844401</v>
      </c>
      <c r="L12" s="33">
        <v>5396018.1108857002</v>
      </c>
      <c r="M12" s="33">
        <v>7176571.6018092996</v>
      </c>
      <c r="N12" s="33">
        <v>1426123062.56159</v>
      </c>
      <c r="O12" s="33">
        <v>16137.374680000001</v>
      </c>
    </row>
    <row r="13" spans="1:15" x14ac:dyDescent="0.2">
      <c r="A13" s="29" t="s">
        <v>54</v>
      </c>
      <c r="B13" s="32" t="s">
        <v>55</v>
      </c>
      <c r="C13" s="33">
        <v>215632832.06999999</v>
      </c>
      <c r="D13" s="33">
        <v>5389257.5499999998</v>
      </c>
      <c r="E13" s="33">
        <v>90535</v>
      </c>
      <c r="F13" s="33">
        <v>1429282.79</v>
      </c>
      <c r="G13" s="33">
        <v>4967625.7699999996</v>
      </c>
      <c r="H13" s="33">
        <v>408572.67109999998</v>
      </c>
      <c r="I13" s="33">
        <v>8471883.6863384005</v>
      </c>
      <c r="J13" s="33">
        <v>0</v>
      </c>
      <c r="K13" s="33">
        <v>8204015.3781589996</v>
      </c>
      <c r="L13" s="33">
        <v>38569.240940000003</v>
      </c>
      <c r="M13" s="33">
        <v>229299.0672394</v>
      </c>
      <c r="N13" s="33">
        <v>236389989.53743801</v>
      </c>
      <c r="O13" s="33">
        <v>0</v>
      </c>
    </row>
    <row r="14" spans="1:15" x14ac:dyDescent="0.2">
      <c r="A14" s="28" t="s">
        <v>56</v>
      </c>
      <c r="B14" s="32" t="s">
        <v>57</v>
      </c>
      <c r="C14" s="33">
        <v>143921156.33720601</v>
      </c>
      <c r="D14" s="33">
        <v>31913356.776099499</v>
      </c>
      <c r="E14" s="33">
        <v>248289834.83000001</v>
      </c>
      <c r="F14" s="33">
        <v>2296574.8862826</v>
      </c>
      <c r="G14" s="33">
        <v>442231325.59757799</v>
      </c>
      <c r="H14" s="33">
        <v>10698468.5864971</v>
      </c>
      <c r="I14" s="33">
        <v>66090876.887365296</v>
      </c>
      <c r="J14" s="33">
        <v>2151258.2069573002</v>
      </c>
      <c r="K14" s="33">
        <v>59027279.300843202</v>
      </c>
      <c r="L14" s="33">
        <v>3165346.388417</v>
      </c>
      <c r="M14" s="33">
        <v>1746992.9911478001</v>
      </c>
      <c r="N14" s="33">
        <v>945441593.90102899</v>
      </c>
      <c r="O14" s="33">
        <v>87062.940199999997</v>
      </c>
    </row>
    <row r="15" spans="1:15" x14ac:dyDescent="0.2">
      <c r="A15" s="28" t="s">
        <v>58</v>
      </c>
      <c r="B15" s="32" t="s">
        <v>59</v>
      </c>
      <c r="C15" s="33">
        <v>3516979695.1030002</v>
      </c>
      <c r="D15" s="33">
        <v>93093909.508369699</v>
      </c>
      <c r="E15" s="33">
        <v>1173061589.5079999</v>
      </c>
      <c r="F15" s="33">
        <v>226003912.98504299</v>
      </c>
      <c r="G15" s="33">
        <v>3302145990.7479501</v>
      </c>
      <c r="H15" s="33">
        <v>312787556.44504702</v>
      </c>
      <c r="I15" s="33">
        <v>495609421.92141998</v>
      </c>
      <c r="J15" s="33">
        <v>208144397.57526299</v>
      </c>
      <c r="K15" s="33">
        <v>217023312.37681201</v>
      </c>
      <c r="L15" s="33">
        <v>39956849.296058796</v>
      </c>
      <c r="M15" s="33">
        <v>30484862.673286401</v>
      </c>
      <c r="N15" s="33">
        <v>9119682076.2188301</v>
      </c>
      <c r="O15" s="33">
        <v>3063976.2043726002</v>
      </c>
    </row>
    <row r="16" spans="1:15" x14ac:dyDescent="0.2">
      <c r="A16" s="28" t="s">
        <v>60</v>
      </c>
      <c r="B16" s="32" t="s">
        <v>61</v>
      </c>
      <c r="C16" s="33">
        <v>62463919.431100003</v>
      </c>
      <c r="D16" s="33">
        <v>12409280.425717</v>
      </c>
      <c r="E16" s="33">
        <v>10919432</v>
      </c>
      <c r="F16" s="33">
        <v>4543196.2726710001</v>
      </c>
      <c r="G16" s="33">
        <v>69285909.704099998</v>
      </c>
      <c r="H16" s="33">
        <v>18234641.029427402</v>
      </c>
      <c r="I16" s="33">
        <v>38290543.0553663</v>
      </c>
      <c r="J16" s="33">
        <v>3442.1</v>
      </c>
      <c r="K16" s="33">
        <v>28107426.600885499</v>
      </c>
      <c r="L16" s="33">
        <v>4466675.8531034999</v>
      </c>
      <c r="M16" s="33">
        <v>5712998.5013773004</v>
      </c>
      <c r="N16" s="33">
        <v>216146921.91838101</v>
      </c>
      <c r="O16" s="33">
        <v>19559.8</v>
      </c>
    </row>
    <row r="17" spans="1:15" x14ac:dyDescent="0.2">
      <c r="A17" s="28" t="s">
        <v>62</v>
      </c>
      <c r="B17" s="32" t="s">
        <v>63</v>
      </c>
      <c r="C17" s="33">
        <v>7153172.3488804996</v>
      </c>
      <c r="D17" s="33">
        <v>4600026.7568261996</v>
      </c>
      <c r="E17" s="33">
        <v>29072851.629999999</v>
      </c>
      <c r="F17" s="33">
        <v>107201.72</v>
      </c>
      <c r="G17" s="33">
        <v>14727438.625</v>
      </c>
      <c r="H17" s="33">
        <v>771466.20915000001</v>
      </c>
      <c r="I17" s="33">
        <v>22174108.2505171</v>
      </c>
      <c r="J17" s="33">
        <v>237838.43299999999</v>
      </c>
      <c r="K17" s="33">
        <v>18042802.834369499</v>
      </c>
      <c r="L17" s="33">
        <v>2793705.8426168999</v>
      </c>
      <c r="M17" s="33">
        <v>1099761.1405307001</v>
      </c>
      <c r="N17" s="33">
        <v>78606265.540373802</v>
      </c>
      <c r="O17" s="33">
        <v>90768.9</v>
      </c>
    </row>
    <row r="18" spans="1:15" x14ac:dyDescent="0.2">
      <c r="A18" s="29" t="s">
        <v>64</v>
      </c>
      <c r="B18" s="32" t="s">
        <v>65</v>
      </c>
      <c r="C18" s="33">
        <v>1556918.567</v>
      </c>
      <c r="D18" s="33">
        <v>597825.64899999998</v>
      </c>
      <c r="E18" s="33">
        <v>269817178.13</v>
      </c>
      <c r="F18" s="33">
        <v>3286037</v>
      </c>
      <c r="G18" s="33">
        <v>6414972</v>
      </c>
      <c r="H18" s="33">
        <v>1111287.18</v>
      </c>
      <c r="I18" s="33">
        <v>5911974.2650865996</v>
      </c>
      <c r="J18" s="33">
        <v>927627.22977850004</v>
      </c>
      <c r="K18" s="33">
        <v>4688476.9302080004</v>
      </c>
      <c r="L18" s="33">
        <v>56898.353000000003</v>
      </c>
      <c r="M18" s="33">
        <v>238971.75210000001</v>
      </c>
      <c r="N18" s="33">
        <v>288696192.79108602</v>
      </c>
      <c r="O18" s="33">
        <v>3</v>
      </c>
    </row>
    <row r="19" spans="1:15" x14ac:dyDescent="0.2">
      <c r="A19" s="28" t="s">
        <v>66</v>
      </c>
      <c r="B19" s="32" t="s">
        <v>67</v>
      </c>
      <c r="C19" s="33">
        <v>1107959253.94279</v>
      </c>
      <c r="D19" s="33">
        <v>824518103.76401699</v>
      </c>
      <c r="E19" s="33">
        <v>132176283</v>
      </c>
      <c r="F19" s="33">
        <v>1307744.06</v>
      </c>
      <c r="G19" s="33">
        <v>277274474.15347099</v>
      </c>
      <c r="H19" s="33">
        <v>18723161.8634586</v>
      </c>
      <c r="I19" s="33">
        <v>367069928.44609499</v>
      </c>
      <c r="J19" s="33">
        <v>36887341.037410997</v>
      </c>
      <c r="K19" s="33">
        <v>138172087.10861501</v>
      </c>
      <c r="L19" s="33">
        <v>150134011.61611301</v>
      </c>
      <c r="M19" s="33">
        <v>41876488.683955699</v>
      </c>
      <c r="N19" s="33">
        <v>2729028949.2298298</v>
      </c>
      <c r="O19" s="33">
        <v>5863503.0521876998</v>
      </c>
    </row>
    <row r="20" spans="1:15" x14ac:dyDescent="0.2">
      <c r="A20" s="28" t="s">
        <v>68</v>
      </c>
      <c r="B20" s="32" t="s">
        <v>69</v>
      </c>
      <c r="C20" s="33">
        <v>153826597.96000001</v>
      </c>
      <c r="D20" s="33">
        <v>328747377.83566999</v>
      </c>
      <c r="E20" s="33">
        <v>5007416.93</v>
      </c>
      <c r="F20" s="33">
        <v>4194707.7520000003</v>
      </c>
      <c r="G20" s="33">
        <v>91154540.777199998</v>
      </c>
      <c r="H20" s="33">
        <v>16480329.39624</v>
      </c>
      <c r="I20" s="33">
        <v>45584829.079426199</v>
      </c>
      <c r="J20" s="33">
        <v>12239.5</v>
      </c>
      <c r="K20" s="33">
        <v>21449709.951783098</v>
      </c>
      <c r="L20" s="33">
        <v>14619695.731659001</v>
      </c>
      <c r="M20" s="33">
        <v>9503183.8959841002</v>
      </c>
      <c r="N20" s="33">
        <v>644995799.73053598</v>
      </c>
      <c r="O20" s="33">
        <v>137352</v>
      </c>
    </row>
    <row r="21" spans="1:15" x14ac:dyDescent="0.2">
      <c r="A21" s="28" t="s">
        <v>70</v>
      </c>
      <c r="B21" s="32" t="s">
        <v>71</v>
      </c>
      <c r="C21" s="33">
        <v>2823446.6</v>
      </c>
      <c r="D21" s="33">
        <v>113722077.15611701</v>
      </c>
      <c r="E21" s="33">
        <v>0</v>
      </c>
      <c r="F21" s="33">
        <v>446611</v>
      </c>
      <c r="G21" s="33">
        <v>4155627.7379999999</v>
      </c>
      <c r="H21" s="33">
        <v>3783100.9986</v>
      </c>
      <c r="I21" s="33">
        <v>6353813.0058987997</v>
      </c>
      <c r="J21" s="33">
        <v>13406.89</v>
      </c>
      <c r="K21" s="33">
        <v>3012612.1822205</v>
      </c>
      <c r="L21" s="33">
        <v>1685167.8056872999</v>
      </c>
      <c r="M21" s="33">
        <v>1642626.127991</v>
      </c>
      <c r="N21" s="33">
        <v>131284676.498616</v>
      </c>
      <c r="O21" s="33">
        <v>246376.03169999999</v>
      </c>
    </row>
    <row r="22" spans="1:15" x14ac:dyDescent="0.2">
      <c r="A22" s="28" t="s">
        <v>72</v>
      </c>
      <c r="B22" s="32" t="s">
        <v>73</v>
      </c>
      <c r="C22" s="33">
        <v>2224400.7510000002</v>
      </c>
      <c r="D22" s="33">
        <v>37199234.945964001</v>
      </c>
      <c r="E22" s="33">
        <v>595737.59</v>
      </c>
      <c r="F22" s="33">
        <v>6780494.6399999997</v>
      </c>
      <c r="G22" s="33">
        <v>34584046.818999998</v>
      </c>
      <c r="H22" s="33">
        <v>12053432.327</v>
      </c>
      <c r="I22" s="33">
        <v>5983190.0128603</v>
      </c>
      <c r="J22" s="33">
        <v>0</v>
      </c>
      <c r="K22" s="33">
        <v>3027196.2990028001</v>
      </c>
      <c r="L22" s="33">
        <v>755727.73534999997</v>
      </c>
      <c r="M22" s="33">
        <v>2200265.9785075001</v>
      </c>
      <c r="N22" s="33">
        <v>99420537.085824296</v>
      </c>
      <c r="O22" s="33">
        <v>7256.93</v>
      </c>
    </row>
    <row r="23" spans="1:15" x14ac:dyDescent="0.2">
      <c r="A23" s="28" t="s">
        <v>74</v>
      </c>
      <c r="B23" s="32" t="s">
        <v>75</v>
      </c>
      <c r="C23" s="33">
        <v>109201598.26000001</v>
      </c>
      <c r="D23" s="33">
        <v>538611379.94439995</v>
      </c>
      <c r="E23" s="33">
        <v>479556.84</v>
      </c>
      <c r="F23" s="33">
        <v>201802.430012</v>
      </c>
      <c r="G23" s="33">
        <v>14905256.41</v>
      </c>
      <c r="H23" s="33">
        <v>1330984.140101</v>
      </c>
      <c r="I23" s="33">
        <v>7022002.7646540999</v>
      </c>
      <c r="J23" s="33">
        <v>25890</v>
      </c>
      <c r="K23" s="33">
        <v>1335221.9007943999</v>
      </c>
      <c r="L23" s="33">
        <v>2248908.6499025002</v>
      </c>
      <c r="M23" s="33">
        <v>3411982.2139571998</v>
      </c>
      <c r="N23" s="33">
        <v>671752580.78916705</v>
      </c>
      <c r="O23" s="33">
        <v>8955.3080000000009</v>
      </c>
    </row>
    <row r="24" spans="1:15" x14ac:dyDescent="0.2">
      <c r="A24" s="28" t="s">
        <v>76</v>
      </c>
      <c r="B24" s="32" t="s">
        <v>77</v>
      </c>
      <c r="C24" s="33">
        <v>16977001.2355</v>
      </c>
      <c r="D24" s="33">
        <v>131389159.79370999</v>
      </c>
      <c r="E24" s="33">
        <v>16166545.300000001</v>
      </c>
      <c r="F24" s="33">
        <v>2974118.3319999999</v>
      </c>
      <c r="G24" s="33">
        <v>20875658.046700001</v>
      </c>
      <c r="H24" s="33">
        <v>8448885.8269999996</v>
      </c>
      <c r="I24" s="33">
        <v>33349344.286117502</v>
      </c>
      <c r="J24" s="33">
        <v>100530</v>
      </c>
      <c r="K24" s="33">
        <v>24192424.177969299</v>
      </c>
      <c r="L24" s="33">
        <v>6867355.4922979996</v>
      </c>
      <c r="M24" s="33">
        <v>2189034.6158501999</v>
      </c>
      <c r="N24" s="33">
        <v>230180712.82102701</v>
      </c>
      <c r="O24" s="33">
        <v>77636.929999999993</v>
      </c>
    </row>
    <row r="25" spans="1:15" x14ac:dyDescent="0.2">
      <c r="A25" s="28" t="s">
        <v>78</v>
      </c>
      <c r="B25" s="32" t="s">
        <v>79</v>
      </c>
      <c r="C25" s="33">
        <v>207784.64300000001</v>
      </c>
      <c r="D25" s="33">
        <v>4842868.0460999999</v>
      </c>
      <c r="E25" s="33">
        <v>0</v>
      </c>
      <c r="F25" s="33">
        <v>1130194.5223999999</v>
      </c>
      <c r="G25" s="33">
        <v>1947471.01</v>
      </c>
      <c r="H25" s="33">
        <v>69330.649999999994</v>
      </c>
      <c r="I25" s="33">
        <v>3697220.5560283</v>
      </c>
      <c r="J25" s="33">
        <v>0</v>
      </c>
      <c r="K25" s="33">
        <v>3647678.5476282998</v>
      </c>
      <c r="L25" s="33">
        <v>40072.356399999997</v>
      </c>
      <c r="M25" s="33">
        <v>9469.652</v>
      </c>
      <c r="N25" s="33">
        <v>11894869.427528299</v>
      </c>
      <c r="O25" s="33">
        <v>0</v>
      </c>
    </row>
    <row r="26" spans="1:15" x14ac:dyDescent="0.2">
      <c r="A26" s="28" t="s">
        <v>80</v>
      </c>
      <c r="B26" s="32" t="s">
        <v>81</v>
      </c>
      <c r="C26" s="33">
        <v>6676686.6100000003</v>
      </c>
      <c r="D26" s="33">
        <v>12254612.1613</v>
      </c>
      <c r="E26" s="33">
        <v>3992758</v>
      </c>
      <c r="F26" s="33">
        <v>1290898.54</v>
      </c>
      <c r="G26" s="33">
        <v>8208282.7999999998</v>
      </c>
      <c r="H26" s="33">
        <v>2912678.11</v>
      </c>
      <c r="I26" s="33">
        <v>3681375.9430928999</v>
      </c>
      <c r="J26" s="33">
        <v>1537</v>
      </c>
      <c r="K26" s="33">
        <v>2618414.4078929001</v>
      </c>
      <c r="L26" s="33">
        <v>489392.32500000001</v>
      </c>
      <c r="M26" s="33">
        <v>572032.21019999997</v>
      </c>
      <c r="N26" s="33">
        <v>39017292.164392903</v>
      </c>
      <c r="O26" s="33">
        <v>2524.5</v>
      </c>
    </row>
    <row r="27" spans="1:15" x14ac:dyDescent="0.2">
      <c r="A27" s="28" t="s">
        <v>82</v>
      </c>
      <c r="B27" s="32" t="s">
        <v>83</v>
      </c>
      <c r="C27" s="33">
        <v>861445</v>
      </c>
      <c r="D27" s="33">
        <v>687021.35</v>
      </c>
      <c r="E27" s="33">
        <v>0</v>
      </c>
      <c r="F27" s="33">
        <v>4161520.75</v>
      </c>
      <c r="G27" s="33">
        <v>894416.01</v>
      </c>
      <c r="H27" s="33">
        <v>613807.09</v>
      </c>
      <c r="I27" s="33">
        <v>1300263.0840000999</v>
      </c>
      <c r="J27" s="33">
        <v>0</v>
      </c>
      <c r="K27" s="33">
        <v>970717.66400009999</v>
      </c>
      <c r="L27" s="33">
        <v>15002.58</v>
      </c>
      <c r="M27" s="33">
        <v>314542.84000000003</v>
      </c>
      <c r="N27" s="33">
        <v>8518473.2840001006</v>
      </c>
      <c r="O27" s="33">
        <v>109207.932134</v>
      </c>
    </row>
    <row r="28" spans="1:15" x14ac:dyDescent="0.2">
      <c r="A28" s="28" t="s">
        <v>84</v>
      </c>
      <c r="B28" s="32" t="s">
        <v>85</v>
      </c>
      <c r="C28" s="33">
        <v>1918320.351001</v>
      </c>
      <c r="D28" s="33">
        <v>2091147.4116090001</v>
      </c>
      <c r="E28" s="33">
        <v>11906</v>
      </c>
      <c r="F28" s="33">
        <v>458880.07630999997</v>
      </c>
      <c r="G28" s="33">
        <v>7715456.6265190002</v>
      </c>
      <c r="H28" s="33">
        <v>763530.08278970001</v>
      </c>
      <c r="I28" s="33">
        <v>2290971.2521219002</v>
      </c>
      <c r="J28" s="33">
        <v>0</v>
      </c>
      <c r="K28" s="33">
        <v>1815958.5591171</v>
      </c>
      <c r="L28" s="33">
        <v>429988.32370000001</v>
      </c>
      <c r="M28" s="33">
        <v>45024.369304799999</v>
      </c>
      <c r="N28" s="33">
        <v>15250211.800350601</v>
      </c>
      <c r="O28" s="33">
        <v>270426.8363199</v>
      </c>
    </row>
    <row r="29" spans="1:15" x14ac:dyDescent="0.2">
      <c r="A29" s="28" t="s">
        <v>86</v>
      </c>
      <c r="B29" s="32" t="s">
        <v>87</v>
      </c>
      <c r="C29" s="33">
        <v>62751018.640000001</v>
      </c>
      <c r="D29" s="33">
        <v>93672644.540000007</v>
      </c>
      <c r="E29" s="33">
        <v>2326616.9500000002</v>
      </c>
      <c r="F29" s="33">
        <v>89701809.3116</v>
      </c>
      <c r="G29" s="33">
        <v>233270938.742524</v>
      </c>
      <c r="H29" s="33">
        <v>18165505.2657823</v>
      </c>
      <c r="I29" s="33">
        <v>131377308.08068401</v>
      </c>
      <c r="J29" s="33">
        <v>91600843.050971895</v>
      </c>
      <c r="K29" s="33">
        <v>2973561.2406621999</v>
      </c>
      <c r="L29" s="33">
        <v>32243258.522412099</v>
      </c>
      <c r="M29" s="33">
        <v>4559645.2666379996</v>
      </c>
      <c r="N29" s="33">
        <v>631265841.53059101</v>
      </c>
      <c r="O29" s="33">
        <v>12769.133794900001</v>
      </c>
    </row>
    <row r="30" spans="1:15" x14ac:dyDescent="0.2">
      <c r="A30" s="34" t="s">
        <v>26</v>
      </c>
      <c r="B30" s="31" t="s">
        <v>88</v>
      </c>
      <c r="C30" s="33">
        <v>48763130.153415002</v>
      </c>
      <c r="D30" s="33">
        <v>3395080.2824599999</v>
      </c>
      <c r="E30" s="33">
        <v>1801</v>
      </c>
      <c r="F30" s="33">
        <v>232397.94</v>
      </c>
      <c r="G30" s="33">
        <v>21189948.475099999</v>
      </c>
      <c r="H30" s="33">
        <v>1421290.00257</v>
      </c>
      <c r="I30" s="33">
        <v>34970070.569758497</v>
      </c>
      <c r="J30" s="33">
        <v>1379458.0164522999</v>
      </c>
      <c r="K30" s="33">
        <v>31309128.499879699</v>
      </c>
      <c r="L30" s="33">
        <v>303539.13924230001</v>
      </c>
      <c r="M30" s="33">
        <v>1977944.9141842001</v>
      </c>
      <c r="N30" s="33">
        <v>109973718.42330299</v>
      </c>
      <c r="O30" s="33">
        <v>3498008.7935600001</v>
      </c>
    </row>
    <row r="31" spans="1:15" x14ac:dyDescent="0.2">
      <c r="A31" s="34" t="s">
        <v>26</v>
      </c>
      <c r="B31" s="35" t="s">
        <v>89</v>
      </c>
      <c r="C31" s="33">
        <v>6326278040.1212711</v>
      </c>
      <c r="D31" s="33">
        <v>2257020508.2480559</v>
      </c>
      <c r="E31" s="33">
        <v>2103782787.6165822</v>
      </c>
      <c r="F31" s="33">
        <v>355258073.35980946</v>
      </c>
      <c r="G31" s="33">
        <v>7094545761.8866224</v>
      </c>
      <c r="H31" s="33">
        <v>505615533.27644473</v>
      </c>
      <c r="I31" s="33">
        <v>4129399088.3011541</v>
      </c>
      <c r="J31" s="33">
        <v>537214045.64139378</v>
      </c>
      <c r="K31" s="33">
        <v>3125670550.3204403</v>
      </c>
      <c r="L31" s="33">
        <v>298914779.39013642</v>
      </c>
      <c r="M31" s="33">
        <v>167599712.94918278</v>
      </c>
      <c r="N31" s="33">
        <v>22771899792.809933</v>
      </c>
      <c r="O31" s="33">
        <v>14439072.043175399</v>
      </c>
    </row>
    <row r="32" spans="1:15" x14ac:dyDescent="0.2">
      <c r="A32" s="71" t="s">
        <v>28</v>
      </c>
      <c r="B32" s="72"/>
      <c r="C32" s="72"/>
      <c r="D32" s="26"/>
      <c r="E32" s="26"/>
      <c r="F32" s="26"/>
      <c r="G32" s="26"/>
    </row>
    <row r="33" spans="1:3" x14ac:dyDescent="0.2">
      <c r="A33" s="27" t="s">
        <v>25</v>
      </c>
      <c r="B33" s="27"/>
      <c r="C33" s="27"/>
    </row>
    <row r="34" spans="1:3" x14ac:dyDescent="0.2">
      <c r="A34" s="106" t="s">
        <v>94</v>
      </c>
      <c r="B34" s="107"/>
      <c r="C34" s="107"/>
    </row>
  </sheetData>
  <mergeCells count="1">
    <mergeCell ref="A34:C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heetViews>
  <sheetFormatPr defaultRowHeight="12.75" x14ac:dyDescent="0.2"/>
  <cols>
    <col min="1" max="1" width="97.5703125" bestFit="1" customWidth="1"/>
    <col min="2" max="3" width="13.85546875" bestFit="1" customWidth="1"/>
    <col min="4" max="4" width="11.7109375" bestFit="1" customWidth="1"/>
  </cols>
  <sheetData>
    <row r="1" spans="1:5" x14ac:dyDescent="0.2">
      <c r="A1" s="37" t="s">
        <v>91</v>
      </c>
      <c r="C1" s="11"/>
    </row>
    <row r="2" spans="1:5" x14ac:dyDescent="0.2">
      <c r="A2" s="40" t="s">
        <v>1</v>
      </c>
      <c r="B2" s="38">
        <v>2010</v>
      </c>
      <c r="C2" s="39">
        <v>2011</v>
      </c>
      <c r="D2" s="101" t="s">
        <v>92</v>
      </c>
      <c r="E2" s="102"/>
    </row>
    <row r="3" spans="1:5" x14ac:dyDescent="0.2">
      <c r="A3" s="42" t="s">
        <v>26</v>
      </c>
      <c r="B3" s="61" t="s">
        <v>0</v>
      </c>
      <c r="C3" s="62" t="s">
        <v>0</v>
      </c>
      <c r="D3" s="49" t="s">
        <v>0</v>
      </c>
      <c r="E3" s="7" t="s">
        <v>2</v>
      </c>
    </row>
    <row r="4" spans="1:5" x14ac:dyDescent="0.2">
      <c r="A4" s="45" t="s">
        <v>3</v>
      </c>
      <c r="B4" s="58">
        <f>SUM(B5:B6)</f>
        <v>7939378031.6687698</v>
      </c>
      <c r="C4" s="60">
        <f t="shared" ref="C4:D4" si="0">SUM(C5:C6)</f>
        <v>8583207467.3693199</v>
      </c>
      <c r="D4" s="58">
        <f t="shared" si="0"/>
        <v>643829435.70055056</v>
      </c>
      <c r="E4" s="59">
        <f t="shared" ref="E4:E12" si="1">+D4/B4*100</f>
        <v>8.1093183009100862</v>
      </c>
    </row>
    <row r="5" spans="1:5" x14ac:dyDescent="0.2">
      <c r="A5" s="46" t="s">
        <v>4</v>
      </c>
      <c r="B5" s="5">
        <v>6037675994.9858599</v>
      </c>
      <c r="C5" s="8">
        <v>6326276457.1212702</v>
      </c>
      <c r="D5" s="54">
        <f t="shared" ref="D5:D12" si="2">+C5-B5</f>
        <v>288600462.13541031</v>
      </c>
      <c r="E5" s="55">
        <f t="shared" si="1"/>
        <v>4.7799925397634091</v>
      </c>
    </row>
    <row r="6" spans="1:5" x14ac:dyDescent="0.2">
      <c r="A6" s="46" t="s">
        <v>5</v>
      </c>
      <c r="B6" s="5">
        <v>1901702036.68291</v>
      </c>
      <c r="C6" s="8">
        <v>2256931010.2480502</v>
      </c>
      <c r="D6" s="54">
        <f t="shared" si="2"/>
        <v>355228973.56514025</v>
      </c>
      <c r="E6" s="55">
        <f t="shared" si="1"/>
        <v>18.679528480957881</v>
      </c>
    </row>
    <row r="7" spans="1:5" x14ac:dyDescent="0.2">
      <c r="A7" s="47" t="s">
        <v>6</v>
      </c>
      <c r="B7" s="50">
        <f>SUM(B8:B9)</f>
        <v>2407807706.1664381</v>
      </c>
      <c r="C7" s="51">
        <f t="shared" ref="C7" si="3">SUM(C8:C9)</f>
        <v>2458409268.9763899</v>
      </c>
      <c r="D7" s="50">
        <f t="shared" ref="D7" si="4">SUM(D8:D9)</f>
        <v>50601562.80995208</v>
      </c>
      <c r="E7" s="53">
        <f t="shared" ref="E7" si="5">+D7/B7*100</f>
        <v>2.1015616272163506</v>
      </c>
    </row>
    <row r="8" spans="1:5" x14ac:dyDescent="0.2">
      <c r="A8" s="46" t="s">
        <v>7</v>
      </c>
      <c r="B8" s="5">
        <v>1981102115.7996199</v>
      </c>
      <c r="C8" s="8">
        <v>2103233924.61658</v>
      </c>
      <c r="D8" s="54">
        <f t="shared" si="2"/>
        <v>122131808.8169601</v>
      </c>
      <c r="E8" s="55">
        <f t="shared" si="1"/>
        <v>6.164841672871809</v>
      </c>
    </row>
    <row r="9" spans="1:5" x14ac:dyDescent="0.2">
      <c r="A9" s="46" t="s">
        <v>8</v>
      </c>
      <c r="B9" s="5">
        <v>426705590.36681801</v>
      </c>
      <c r="C9" s="8">
        <v>355175344.35980999</v>
      </c>
      <c r="D9" s="54">
        <f t="shared" si="2"/>
        <v>-71530246.007008016</v>
      </c>
      <c r="E9" s="55">
        <f t="shared" si="1"/>
        <v>-16.763372128665328</v>
      </c>
    </row>
    <row r="10" spans="1:5" x14ac:dyDescent="0.2">
      <c r="A10" s="47" t="s">
        <v>9</v>
      </c>
      <c r="B10" s="50">
        <f>SUM(B11:B12)</f>
        <v>7614713457.5232096</v>
      </c>
      <c r="C10" s="51">
        <f t="shared" ref="C10" si="6">SUM(C11:C12)</f>
        <v>7552480270.3630753</v>
      </c>
      <c r="D10" s="50">
        <f t="shared" ref="D10" si="7">SUM(D11:D12)</f>
        <v>-62233187.160134673</v>
      </c>
      <c r="E10" s="53">
        <f t="shared" si="1"/>
        <v>-0.81727549575288783</v>
      </c>
    </row>
    <row r="11" spans="1:5" x14ac:dyDescent="0.2">
      <c r="A11" s="46" t="s">
        <v>10</v>
      </c>
      <c r="B11" s="5">
        <v>7154497499.3428698</v>
      </c>
      <c r="C11" s="8">
        <v>7049966234.8866301</v>
      </c>
      <c r="D11" s="54">
        <f t="shared" si="2"/>
        <v>-104531264.4562397</v>
      </c>
      <c r="E11" s="55">
        <f t="shared" si="1"/>
        <v>-1.4610566914844927</v>
      </c>
    </row>
    <row r="12" spans="1:5" x14ac:dyDescent="0.2">
      <c r="A12" s="46" t="s">
        <v>11</v>
      </c>
      <c r="B12" s="5">
        <v>460215958.18033999</v>
      </c>
      <c r="C12" s="8">
        <v>502514035.47644502</v>
      </c>
      <c r="D12" s="54">
        <f t="shared" si="2"/>
        <v>42298077.296105027</v>
      </c>
      <c r="E12" s="55">
        <f t="shared" si="1"/>
        <v>9.1909192943566129</v>
      </c>
    </row>
    <row r="13" spans="1:5" x14ac:dyDescent="0.2">
      <c r="A13" s="47" t="s">
        <v>12</v>
      </c>
      <c r="B13" s="9">
        <v>3829938576.8565998</v>
      </c>
      <c r="C13" s="10">
        <v>4128461918.60116</v>
      </c>
      <c r="D13" s="9">
        <f t="shared" ref="D13:D19" si="8">+C13-B13</f>
        <v>298523341.74456024</v>
      </c>
      <c r="E13" s="53">
        <f t="shared" ref="E13:E19" si="9">+D13/B13*100</f>
        <v>7.7944681292923397</v>
      </c>
    </row>
    <row r="14" spans="1:5" x14ac:dyDescent="0.2">
      <c r="A14" s="46" t="s">
        <v>13</v>
      </c>
      <c r="B14" s="5">
        <v>549555455.86949396</v>
      </c>
      <c r="C14" s="8">
        <v>537214045.64139402</v>
      </c>
      <c r="D14" s="54">
        <f t="shared" si="8"/>
        <v>-12341410.228099942</v>
      </c>
      <c r="E14" s="55">
        <f t="shared" si="9"/>
        <v>-2.2457078892199602</v>
      </c>
    </row>
    <row r="15" spans="1:5" x14ac:dyDescent="0.2">
      <c r="A15" s="46" t="s">
        <v>14</v>
      </c>
      <c r="B15" s="5">
        <v>2817345990.4842701</v>
      </c>
      <c r="C15" s="8">
        <v>3124910369.9204502</v>
      </c>
      <c r="D15" s="54">
        <f t="shared" si="8"/>
        <v>307564379.43618011</v>
      </c>
      <c r="E15" s="55">
        <f t="shared" si="9"/>
        <v>10.916812506344428</v>
      </c>
    </row>
    <row r="16" spans="1:5" x14ac:dyDescent="0.2">
      <c r="A16" s="46" t="s">
        <v>15</v>
      </c>
      <c r="B16" s="5">
        <v>288785513.39060402</v>
      </c>
      <c r="C16" s="8">
        <v>298775714.390136</v>
      </c>
      <c r="D16" s="54">
        <f t="shared" si="8"/>
        <v>9990200.9995319843</v>
      </c>
      <c r="E16" s="55">
        <f t="shared" si="9"/>
        <v>3.4593843999437359</v>
      </c>
    </row>
    <row r="17" spans="1:5" x14ac:dyDescent="0.2">
      <c r="A17" s="46" t="s">
        <v>16</v>
      </c>
      <c r="B17" s="5">
        <v>174251617.11222699</v>
      </c>
      <c r="C17" s="8">
        <v>167561788.64918199</v>
      </c>
      <c r="D17" s="54">
        <f t="shared" si="8"/>
        <v>-6689828.463045001</v>
      </c>
      <c r="E17" s="55">
        <f t="shared" si="9"/>
        <v>-3.8391772621176927</v>
      </c>
    </row>
    <row r="18" spans="1:5" x14ac:dyDescent="0.2">
      <c r="A18" s="47" t="s">
        <v>17</v>
      </c>
      <c r="B18" s="9">
        <v>21791837772.215</v>
      </c>
      <c r="C18" s="10">
        <v>22722558925.309898</v>
      </c>
      <c r="D18" s="9">
        <f t="shared" si="8"/>
        <v>930721153.09489822</v>
      </c>
      <c r="E18" s="53">
        <f t="shared" si="9"/>
        <v>4.2709621961374227</v>
      </c>
    </row>
    <row r="19" spans="1:5" x14ac:dyDescent="0.2">
      <c r="A19" s="48" t="s">
        <v>18</v>
      </c>
      <c r="B19" s="12">
        <v>13411331.5909805</v>
      </c>
      <c r="C19" s="52">
        <v>14438971.043175399</v>
      </c>
      <c r="D19" s="56">
        <f t="shared" si="8"/>
        <v>1027639.4521948993</v>
      </c>
      <c r="E19" s="57">
        <f t="shared" si="9"/>
        <v>7.6624714348724021</v>
      </c>
    </row>
    <row r="20" spans="1:5" ht="54" customHeight="1" x14ac:dyDescent="0.2">
      <c r="A20" s="103" t="s">
        <v>28</v>
      </c>
      <c r="B20" s="104"/>
      <c r="C20" s="104"/>
    </row>
    <row r="21" spans="1:5" x14ac:dyDescent="0.2">
      <c r="A21" s="105" t="s">
        <v>25</v>
      </c>
      <c r="B21" s="105"/>
      <c r="C21" s="105"/>
    </row>
    <row r="22" spans="1:5" x14ac:dyDescent="0.2">
      <c r="A22" s="63" t="s">
        <v>95</v>
      </c>
      <c r="B22" s="63"/>
      <c r="C22" s="63"/>
    </row>
    <row r="23" spans="1:5" x14ac:dyDescent="0.2">
      <c r="A23" s="106" t="s">
        <v>105</v>
      </c>
      <c r="B23" s="107"/>
      <c r="C23" s="107"/>
    </row>
  </sheetData>
  <mergeCells count="4">
    <mergeCell ref="D2:E2"/>
    <mergeCell ref="A20:C20"/>
    <mergeCell ref="A21:C21"/>
    <mergeCell ref="A23:C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heetViews>
  <sheetFormatPr defaultRowHeight="12.75" x14ac:dyDescent="0.2"/>
  <cols>
    <col min="1" max="1" width="97.5703125" bestFit="1" customWidth="1"/>
    <col min="2" max="2" width="13.85546875" bestFit="1" customWidth="1"/>
    <col min="3" max="9" width="13.85546875" customWidth="1"/>
    <col min="10" max="10" width="13.85546875" bestFit="1" customWidth="1"/>
    <col min="11" max="11" width="13.42578125" bestFit="1" customWidth="1"/>
  </cols>
  <sheetData>
    <row r="1" spans="1:12" x14ac:dyDescent="0.2">
      <c r="A1" s="37" t="s">
        <v>106</v>
      </c>
      <c r="J1" s="11"/>
    </row>
    <row r="2" spans="1:12" x14ac:dyDescent="0.2">
      <c r="A2" s="40" t="s">
        <v>1</v>
      </c>
      <c r="B2" s="65" t="s">
        <v>96</v>
      </c>
      <c r="C2" s="66" t="s">
        <v>97</v>
      </c>
      <c r="D2" s="66" t="s">
        <v>98</v>
      </c>
      <c r="E2" s="66" t="s">
        <v>99</v>
      </c>
      <c r="F2" s="66" t="s">
        <v>100</v>
      </c>
      <c r="G2" s="66" t="s">
        <v>101</v>
      </c>
      <c r="H2" s="66" t="s">
        <v>102</v>
      </c>
      <c r="I2" s="66" t="s">
        <v>103</v>
      </c>
      <c r="J2" s="67">
        <v>2011</v>
      </c>
      <c r="K2" s="101" t="s">
        <v>92</v>
      </c>
      <c r="L2" s="102"/>
    </row>
    <row r="3" spans="1:12" x14ac:dyDescent="0.2">
      <c r="A3" s="42" t="s">
        <v>26</v>
      </c>
      <c r="B3" s="61" t="s">
        <v>0</v>
      </c>
      <c r="C3" s="64" t="s">
        <v>0</v>
      </c>
      <c r="D3" s="64" t="s">
        <v>0</v>
      </c>
      <c r="E3" s="64" t="s">
        <v>0</v>
      </c>
      <c r="F3" s="64" t="s">
        <v>0</v>
      </c>
      <c r="G3" s="64" t="s">
        <v>0</v>
      </c>
      <c r="H3" s="64" t="s">
        <v>0</v>
      </c>
      <c r="I3" s="64" t="s">
        <v>0</v>
      </c>
      <c r="J3" s="62" t="s">
        <v>0</v>
      </c>
      <c r="K3" s="64" t="s">
        <v>0</v>
      </c>
      <c r="L3" s="68" t="s">
        <v>2</v>
      </c>
    </row>
    <row r="4" spans="1:12" x14ac:dyDescent="0.2">
      <c r="A4" s="45" t="s">
        <v>3</v>
      </c>
      <c r="B4" s="50">
        <f t="shared" ref="B4" si="0">SUM(B5:B6)</f>
        <v>9063731576.0643501</v>
      </c>
      <c r="C4" s="41">
        <f t="shared" ref="C4" si="1">SUM(C5:C6)</f>
        <v>9229112150.5555706</v>
      </c>
      <c r="D4" s="41">
        <f t="shared" ref="D4" si="2">SUM(D5:D6)</f>
        <v>8838946385.6715088</v>
      </c>
      <c r="E4" s="41">
        <f t="shared" ref="E4" si="3">SUM(E5:E6)</f>
        <v>9033205586.6568413</v>
      </c>
      <c r="F4" s="41">
        <f t="shared" ref="F4" si="4">SUM(F5:F6)</f>
        <v>9026163667.2205601</v>
      </c>
      <c r="G4" s="41">
        <f t="shared" ref="G4" si="5">SUM(G5:G6)</f>
        <v>8807675465.6256294</v>
      </c>
      <c r="H4" s="41">
        <f t="shared" ref="H4" si="6">SUM(H5:H6)</f>
        <v>7673337148.8048496</v>
      </c>
      <c r="I4" s="41">
        <f t="shared" ref="I4" si="7">SUM(I5:I6)</f>
        <v>7939378031.6687698</v>
      </c>
      <c r="J4" s="51">
        <f t="shared" ref="J4" si="8">SUM(J5:J6)</f>
        <v>8583207467.3693199</v>
      </c>
      <c r="K4" s="41">
        <f t="shared" ref="K4" si="9">SUM(K5:K6)</f>
        <v>-480524108.69502974</v>
      </c>
      <c r="L4" s="53">
        <f t="shared" ref="L4:L19" si="10">+K4/B4*100</f>
        <v>-5.3016145134307111</v>
      </c>
    </row>
    <row r="5" spans="1:12" x14ac:dyDescent="0.2">
      <c r="A5" s="46" t="s">
        <v>4</v>
      </c>
      <c r="B5" s="5">
        <v>7143173300.9653502</v>
      </c>
      <c r="C5" s="6">
        <v>7133990471.82621</v>
      </c>
      <c r="D5" s="6">
        <v>6720658323.5507698</v>
      </c>
      <c r="E5" s="6">
        <v>6828321607.8692904</v>
      </c>
      <c r="F5" s="6">
        <v>6887939248.8453999</v>
      </c>
      <c r="G5" s="6">
        <v>6827224618.7796602</v>
      </c>
      <c r="H5" s="6">
        <v>6053547981.3680496</v>
      </c>
      <c r="I5" s="6">
        <v>6037675994.9858599</v>
      </c>
      <c r="J5" s="8">
        <v>6326276457.1212702</v>
      </c>
      <c r="K5" s="69">
        <f>+J5-B5</f>
        <v>-816896843.84407997</v>
      </c>
      <c r="L5" s="55">
        <f t="shared" si="10"/>
        <v>-11.436049629842833</v>
      </c>
    </row>
    <row r="6" spans="1:12" x14ac:dyDescent="0.2">
      <c r="A6" s="46" t="s">
        <v>5</v>
      </c>
      <c r="B6" s="5">
        <v>1920558275.099</v>
      </c>
      <c r="C6" s="6">
        <v>2095121678.7293601</v>
      </c>
      <c r="D6" s="6">
        <v>2118288062.1207399</v>
      </c>
      <c r="E6" s="6">
        <v>2204883978.78755</v>
      </c>
      <c r="F6" s="6">
        <v>2138224418.37516</v>
      </c>
      <c r="G6" s="6">
        <v>1980450846.8459699</v>
      </c>
      <c r="H6" s="6">
        <v>1619789167.4368</v>
      </c>
      <c r="I6" s="6">
        <v>1901702036.68291</v>
      </c>
      <c r="J6" s="8">
        <v>2256931010.2480502</v>
      </c>
      <c r="K6" s="69">
        <f>+J6-B6</f>
        <v>336372735.14905024</v>
      </c>
      <c r="L6" s="55">
        <f t="shared" si="10"/>
        <v>17.514320680100742</v>
      </c>
    </row>
    <row r="7" spans="1:12" x14ac:dyDescent="0.2">
      <c r="A7" s="47" t="s">
        <v>6</v>
      </c>
      <c r="B7" s="50">
        <f t="shared" ref="B7" si="11">SUM(B8:B9)</f>
        <v>3298650853.5347509</v>
      </c>
      <c r="C7" s="41">
        <f t="shared" ref="C7" si="12">SUM(C8:C9)</f>
        <v>3266840994.454381</v>
      </c>
      <c r="D7" s="41">
        <f t="shared" ref="D7" si="13">SUM(D8:D9)</f>
        <v>3045096656.1124783</v>
      </c>
      <c r="E7" s="41">
        <f t="shared" ref="E7" si="14">SUM(E8:E9)</f>
        <v>2947160313.2474194</v>
      </c>
      <c r="F7" s="41">
        <f t="shared" ref="F7" si="15">SUM(F8:F9)</f>
        <v>2806800554.3823781</v>
      </c>
      <c r="G7" s="41">
        <f t="shared" ref="G7" si="16">SUM(G8:G9)</f>
        <v>2719194814.2850866</v>
      </c>
      <c r="H7" s="41">
        <f t="shared" ref="H7" si="17">SUM(H8:H9)</f>
        <v>2239759719.966507</v>
      </c>
      <c r="I7" s="41">
        <f t="shared" ref="I7" si="18">SUM(I8:I9)</f>
        <v>2407807706.1664381</v>
      </c>
      <c r="J7" s="51">
        <f t="shared" ref="J7" si="19">SUM(J8:J9)</f>
        <v>2458409268.9763899</v>
      </c>
      <c r="K7" s="41">
        <f t="shared" ref="K7" si="20">SUM(K8:K9)</f>
        <v>-840241584.55836105</v>
      </c>
      <c r="L7" s="53">
        <f t="shared" si="10"/>
        <v>-25.472280088630157</v>
      </c>
    </row>
    <row r="8" spans="1:12" x14ac:dyDescent="0.2">
      <c r="A8" s="46" t="s">
        <v>7</v>
      </c>
      <c r="B8" s="5">
        <v>2649066905.15206</v>
      </c>
      <c r="C8" s="6">
        <v>2617320925.7783499</v>
      </c>
      <c r="D8" s="6">
        <v>2435976782.8694801</v>
      </c>
      <c r="E8" s="6">
        <v>2391517011.2602501</v>
      </c>
      <c r="F8" s="6">
        <v>2282865166.55477</v>
      </c>
      <c r="G8" s="6">
        <v>2269081390.8843398</v>
      </c>
      <c r="H8" s="6">
        <v>1870492269.2372899</v>
      </c>
      <c r="I8" s="6">
        <v>1981102115.7996199</v>
      </c>
      <c r="J8" s="8">
        <v>2103233924.61658</v>
      </c>
      <c r="K8" s="69">
        <f>+J8-B8</f>
        <v>-545832980.53548002</v>
      </c>
      <c r="L8" s="55">
        <f t="shared" si="10"/>
        <v>-20.604726119748513</v>
      </c>
    </row>
    <row r="9" spans="1:12" x14ac:dyDescent="0.2">
      <c r="A9" s="46" t="s">
        <v>8</v>
      </c>
      <c r="B9" s="5">
        <v>649583948.38269103</v>
      </c>
      <c r="C9" s="6">
        <v>649520068.67603099</v>
      </c>
      <c r="D9" s="6">
        <v>609119873.242998</v>
      </c>
      <c r="E9" s="6">
        <v>555643301.98716903</v>
      </c>
      <c r="F9" s="6">
        <v>523935387.82760799</v>
      </c>
      <c r="G9" s="6">
        <v>450113423.400747</v>
      </c>
      <c r="H9" s="6">
        <v>369267450.72921699</v>
      </c>
      <c r="I9" s="6">
        <v>426705590.36681801</v>
      </c>
      <c r="J9" s="8">
        <v>355175344.35980999</v>
      </c>
      <c r="K9" s="69">
        <f>+J9-B9</f>
        <v>-294408604.02288103</v>
      </c>
      <c r="L9" s="55">
        <f t="shared" si="10"/>
        <v>-45.322641477808709</v>
      </c>
    </row>
    <row r="10" spans="1:12" x14ac:dyDescent="0.2">
      <c r="A10" s="47" t="s">
        <v>9</v>
      </c>
      <c r="B10" s="50">
        <f t="shared" ref="B10" si="21">SUM(B11:B12)</f>
        <v>8143808501.686223</v>
      </c>
      <c r="C10" s="41">
        <f t="shared" ref="C10" si="22">SUM(C11:C12)</f>
        <v>9009629334.067215</v>
      </c>
      <c r="D10" s="41">
        <f t="shared" ref="D10" si="23">SUM(D11:D12)</f>
        <v>8501648280.147131</v>
      </c>
      <c r="E10" s="41">
        <f t="shared" ref="E10" si="24">SUM(E11:E12)</f>
        <v>7875415238.4332066</v>
      </c>
      <c r="F10" s="41">
        <f t="shared" ref="F10" si="25">SUM(F11:F12)</f>
        <v>8051472227.4373379</v>
      </c>
      <c r="G10" s="41">
        <f t="shared" ref="G10" si="26">SUM(G11:G12)</f>
        <v>7552840280.529912</v>
      </c>
      <c r="H10" s="41">
        <f t="shared" ref="H10" si="27">SUM(H11:H12)</f>
        <v>7015304223.8615942</v>
      </c>
      <c r="I10" s="41">
        <f t="shared" ref="I10" si="28">SUM(I11:I12)</f>
        <v>7614713457.5232096</v>
      </c>
      <c r="J10" s="51">
        <f t="shared" ref="J10" si="29">SUM(J11:J12)</f>
        <v>7552480270.3630753</v>
      </c>
      <c r="K10" s="41">
        <f t="shared" ref="K10" si="30">SUM(K11:K12)</f>
        <v>-591328231.32314825</v>
      </c>
      <c r="L10" s="53">
        <f t="shared" si="10"/>
        <v>-7.2610773104587398</v>
      </c>
    </row>
    <row r="11" spans="1:12" x14ac:dyDescent="0.2">
      <c r="A11" s="46" t="s">
        <v>10</v>
      </c>
      <c r="B11" s="5">
        <v>7623880832.3179703</v>
      </c>
      <c r="C11" s="6">
        <v>8442995978.9789801</v>
      </c>
      <c r="D11" s="6">
        <v>7925702042.77003</v>
      </c>
      <c r="E11" s="6">
        <v>7316762275.8994198</v>
      </c>
      <c r="F11" s="6">
        <v>7532352215.7146797</v>
      </c>
      <c r="G11" s="6">
        <v>7069606690.8427896</v>
      </c>
      <c r="H11" s="6">
        <v>6590111694.7367802</v>
      </c>
      <c r="I11" s="6">
        <v>7154497499.3428698</v>
      </c>
      <c r="J11" s="8">
        <v>7049966234.8866301</v>
      </c>
      <c r="K11" s="69">
        <f t="shared" ref="K11:K19" si="31">+J11-B11</f>
        <v>-573914597.43134022</v>
      </c>
      <c r="L11" s="55">
        <f t="shared" si="10"/>
        <v>-7.5278537277037527</v>
      </c>
    </row>
    <row r="12" spans="1:12" x14ac:dyDescent="0.2">
      <c r="A12" s="46" t="s">
        <v>11</v>
      </c>
      <c r="B12" s="5">
        <v>519927669.36825299</v>
      </c>
      <c r="C12" s="6">
        <v>566633355.08823395</v>
      </c>
      <c r="D12" s="6">
        <v>575946237.37710094</v>
      </c>
      <c r="E12" s="6">
        <v>558652962.53378701</v>
      </c>
      <c r="F12" s="6">
        <v>519120011.72265798</v>
      </c>
      <c r="G12" s="6">
        <v>483233589.68712199</v>
      </c>
      <c r="H12" s="6">
        <v>425192529.12481397</v>
      </c>
      <c r="I12" s="6">
        <v>460215958.18033999</v>
      </c>
      <c r="J12" s="8">
        <v>502514035.47644502</v>
      </c>
      <c r="K12" s="69">
        <f t="shared" si="31"/>
        <v>-17413633.891807973</v>
      </c>
      <c r="L12" s="55">
        <f t="shared" si="10"/>
        <v>-3.349241619121119</v>
      </c>
    </row>
    <row r="13" spans="1:12" x14ac:dyDescent="0.2">
      <c r="A13" s="47" t="s">
        <v>12</v>
      </c>
      <c r="B13" s="9">
        <v>4580073276.8739405</v>
      </c>
      <c r="C13" s="15">
        <v>4357279852.8390703</v>
      </c>
      <c r="D13" s="15">
        <v>4487896284.3192396</v>
      </c>
      <c r="E13" s="15">
        <v>4492413782.4227896</v>
      </c>
      <c r="F13" s="15">
        <v>4264357298.50843</v>
      </c>
      <c r="G13" s="15">
        <v>3964302646.68574</v>
      </c>
      <c r="H13" s="15">
        <v>3447113265.1444898</v>
      </c>
      <c r="I13" s="15">
        <v>3829938576.8565998</v>
      </c>
      <c r="J13" s="10">
        <v>4128461918.60116</v>
      </c>
      <c r="K13" s="15">
        <f t="shared" si="31"/>
        <v>-451611358.27278042</v>
      </c>
      <c r="L13" s="53">
        <f t="shared" si="10"/>
        <v>-9.8603522470500931</v>
      </c>
    </row>
    <row r="14" spans="1:12" x14ac:dyDescent="0.2">
      <c r="A14" s="46" t="s">
        <v>13</v>
      </c>
      <c r="B14" s="5">
        <v>656797567.87227905</v>
      </c>
      <c r="C14" s="6">
        <v>621504283.65009105</v>
      </c>
      <c r="D14" s="6">
        <v>643699810.20572805</v>
      </c>
      <c r="E14" s="6">
        <v>622454432.54776394</v>
      </c>
      <c r="F14" s="6">
        <v>610666972.76919794</v>
      </c>
      <c r="G14" s="6">
        <v>568229857.74351799</v>
      </c>
      <c r="H14" s="6">
        <v>478283582.77647901</v>
      </c>
      <c r="I14" s="6">
        <v>549555455.86949396</v>
      </c>
      <c r="J14" s="8">
        <v>537214045.64139402</v>
      </c>
      <c r="K14" s="69">
        <f t="shared" si="31"/>
        <v>-119583522.23088503</v>
      </c>
      <c r="L14" s="55">
        <f t="shared" si="10"/>
        <v>-18.207059234138221</v>
      </c>
    </row>
    <row r="15" spans="1:12" x14ac:dyDescent="0.2">
      <c r="A15" s="46" t="s">
        <v>14</v>
      </c>
      <c r="B15" s="5">
        <v>3270846517.6034598</v>
      </c>
      <c r="C15" s="6">
        <v>3087785523.1737399</v>
      </c>
      <c r="D15" s="6">
        <v>3181314638.4495502</v>
      </c>
      <c r="E15" s="6">
        <v>3172779875.8550701</v>
      </c>
      <c r="F15" s="6">
        <v>2954385878.7123499</v>
      </c>
      <c r="G15" s="6">
        <v>2795778569.3624802</v>
      </c>
      <c r="H15" s="6">
        <v>2552566964.9730101</v>
      </c>
      <c r="I15" s="6">
        <v>2817345990.4842701</v>
      </c>
      <c r="J15" s="8">
        <v>3124910369.9204502</v>
      </c>
      <c r="K15" s="69">
        <f t="shared" si="31"/>
        <v>-145936147.68300962</v>
      </c>
      <c r="L15" s="55">
        <f t="shared" si="10"/>
        <v>-4.461724110183459</v>
      </c>
    </row>
    <row r="16" spans="1:12" x14ac:dyDescent="0.2">
      <c r="A16" s="46" t="s">
        <v>15</v>
      </c>
      <c r="B16" s="5">
        <v>410441267.66290599</v>
      </c>
      <c r="C16" s="6">
        <v>398157017.62212801</v>
      </c>
      <c r="D16" s="6">
        <v>422312777.67196602</v>
      </c>
      <c r="E16" s="6">
        <v>450851484.25274402</v>
      </c>
      <c r="F16" s="6">
        <v>454321902.33481598</v>
      </c>
      <c r="G16" s="6">
        <v>396312466.99917001</v>
      </c>
      <c r="H16" s="6">
        <v>263883196.77409801</v>
      </c>
      <c r="I16" s="6">
        <v>288785513.39060402</v>
      </c>
      <c r="J16" s="8">
        <v>298775714.390136</v>
      </c>
      <c r="K16" s="69">
        <f t="shared" si="31"/>
        <v>-111665553.27276999</v>
      </c>
      <c r="L16" s="55">
        <f t="shared" si="10"/>
        <v>-27.206219761625071</v>
      </c>
    </row>
    <row r="17" spans="1:12" x14ac:dyDescent="0.2">
      <c r="A17" s="46" t="s">
        <v>16</v>
      </c>
      <c r="B17" s="5">
        <v>241987923.73529801</v>
      </c>
      <c r="C17" s="6">
        <v>249833028.39311299</v>
      </c>
      <c r="D17" s="6">
        <v>240569057.99200299</v>
      </c>
      <c r="E17" s="6">
        <v>246327989.76721799</v>
      </c>
      <c r="F17" s="6">
        <v>244982544.69207001</v>
      </c>
      <c r="G17" s="6">
        <v>203981752.58057001</v>
      </c>
      <c r="H17" s="6">
        <v>152379520.62090901</v>
      </c>
      <c r="I17" s="6">
        <v>174251617.11222699</v>
      </c>
      <c r="J17" s="8">
        <v>167561788.64918199</v>
      </c>
      <c r="K17" s="69">
        <f t="shared" si="31"/>
        <v>-74426135.086116016</v>
      </c>
      <c r="L17" s="55">
        <f t="shared" si="10"/>
        <v>-30.756136065503881</v>
      </c>
    </row>
    <row r="18" spans="1:12" x14ac:dyDescent="0.2">
      <c r="A18" s="47" t="s">
        <v>17</v>
      </c>
      <c r="B18" s="9">
        <v>25086264208.159199</v>
      </c>
      <c r="C18" s="15">
        <v>25862862331.916199</v>
      </c>
      <c r="D18" s="15">
        <v>24873587606.250301</v>
      </c>
      <c r="E18" s="15">
        <v>24348194920.760201</v>
      </c>
      <c r="F18" s="15">
        <v>24148793747.548698</v>
      </c>
      <c r="G18" s="15">
        <v>23044013207.126301</v>
      </c>
      <c r="H18" s="15">
        <v>20375514357.777401</v>
      </c>
      <c r="I18" s="15">
        <v>21791837772.215</v>
      </c>
      <c r="J18" s="10">
        <v>22722558925.309898</v>
      </c>
      <c r="K18" s="15">
        <f t="shared" si="31"/>
        <v>-2363705282.8493004</v>
      </c>
      <c r="L18" s="53">
        <f t="shared" si="10"/>
        <v>-9.4223088110525275</v>
      </c>
    </row>
    <row r="19" spans="1:12" x14ac:dyDescent="0.2">
      <c r="A19" s="48" t="s">
        <v>18</v>
      </c>
      <c r="B19" s="12">
        <v>24817209.169427902</v>
      </c>
      <c r="C19" s="23">
        <v>19267014.084045898</v>
      </c>
      <c r="D19" s="23">
        <v>23996871.567940801</v>
      </c>
      <c r="E19" s="23">
        <v>18293722.767953798</v>
      </c>
      <c r="F19" s="23">
        <v>14212000.3087235</v>
      </c>
      <c r="G19" s="23">
        <v>33827877.375611</v>
      </c>
      <c r="H19" s="23">
        <v>11219577.0043952</v>
      </c>
      <c r="I19" s="23">
        <v>13411331.5909805</v>
      </c>
      <c r="J19" s="52">
        <v>14438971.043175399</v>
      </c>
      <c r="K19" s="70">
        <f t="shared" si="31"/>
        <v>-10378238.126252502</v>
      </c>
      <c r="L19" s="57">
        <f t="shared" si="10"/>
        <v>-41.818715615442208</v>
      </c>
    </row>
    <row r="20" spans="1:12" ht="32.25" customHeight="1" x14ac:dyDescent="0.2">
      <c r="A20" s="103" t="s">
        <v>28</v>
      </c>
      <c r="B20" s="104"/>
      <c r="C20" s="104"/>
      <c r="D20" s="104"/>
      <c r="E20" s="104"/>
      <c r="F20" s="104"/>
      <c r="G20" s="104"/>
      <c r="H20" s="104"/>
      <c r="I20" s="104"/>
      <c r="J20" s="104"/>
    </row>
    <row r="21" spans="1:12" x14ac:dyDescent="0.2">
      <c r="A21" s="105" t="s">
        <v>25</v>
      </c>
      <c r="B21" s="105"/>
      <c r="C21" s="105"/>
      <c r="D21" s="105"/>
      <c r="E21" s="105"/>
      <c r="F21" s="105"/>
      <c r="G21" s="105"/>
      <c r="H21" s="105"/>
      <c r="I21" s="105"/>
      <c r="J21" s="105"/>
    </row>
    <row r="22" spans="1:12" x14ac:dyDescent="0.2">
      <c r="A22" s="63" t="s">
        <v>95</v>
      </c>
      <c r="B22" s="63"/>
      <c r="C22" s="63"/>
      <c r="D22" s="63"/>
      <c r="E22" s="63"/>
      <c r="F22" s="63"/>
      <c r="G22" s="63"/>
      <c r="H22" s="63"/>
      <c r="I22" s="63"/>
      <c r="J22" s="63"/>
    </row>
    <row r="23" spans="1:12" x14ac:dyDescent="0.2">
      <c r="A23" s="106" t="s">
        <v>104</v>
      </c>
      <c r="B23" s="107"/>
      <c r="C23" s="107"/>
      <c r="D23" s="107"/>
      <c r="E23" s="107"/>
      <c r="F23" s="107"/>
      <c r="G23" s="107"/>
      <c r="H23" s="107"/>
      <c r="I23" s="107"/>
      <c r="J23" s="107"/>
    </row>
  </sheetData>
  <mergeCells count="4">
    <mergeCell ref="K2:L2"/>
    <mergeCell ref="A20:J20"/>
    <mergeCell ref="A21:J21"/>
    <mergeCell ref="A23:J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workbookViewId="0"/>
  </sheetViews>
  <sheetFormatPr defaultRowHeight="12.75" x14ac:dyDescent="0.2"/>
  <cols>
    <col min="1" max="1" width="97.5703125" bestFit="1" customWidth="1"/>
    <col min="2" max="2" width="16.42578125" bestFit="1" customWidth="1"/>
    <col min="3" max="9" width="16.42578125" customWidth="1"/>
    <col min="10" max="15" width="16.42578125" bestFit="1" customWidth="1"/>
    <col min="16" max="16" width="13.42578125" bestFit="1" customWidth="1"/>
    <col min="17" max="17" width="8" bestFit="1" customWidth="1"/>
  </cols>
  <sheetData>
    <row r="1" spans="1:17" x14ac:dyDescent="0.2">
      <c r="A1" s="37" t="s">
        <v>107</v>
      </c>
      <c r="O1" s="11"/>
    </row>
    <row r="2" spans="1:17" x14ac:dyDescent="0.2">
      <c r="A2" s="40" t="s">
        <v>1</v>
      </c>
      <c r="B2" s="65" t="s">
        <v>108</v>
      </c>
      <c r="C2" s="73" t="s">
        <v>109</v>
      </c>
      <c r="D2" s="64">
        <v>2000</v>
      </c>
      <c r="E2" s="64">
        <v>2001</v>
      </c>
      <c r="F2" s="64">
        <v>2002</v>
      </c>
      <c r="G2" s="64">
        <v>2003</v>
      </c>
      <c r="H2" s="64">
        <v>2004</v>
      </c>
      <c r="I2" s="64">
        <v>2005</v>
      </c>
      <c r="J2" s="64">
        <v>2006</v>
      </c>
      <c r="K2" s="64">
        <v>2007</v>
      </c>
      <c r="L2" s="64">
        <v>2008</v>
      </c>
      <c r="M2" s="64">
        <v>2009</v>
      </c>
      <c r="N2" s="64">
        <v>2010</v>
      </c>
      <c r="O2" s="67">
        <v>2011</v>
      </c>
      <c r="P2" s="101" t="s">
        <v>112</v>
      </c>
      <c r="Q2" s="102"/>
    </row>
    <row r="3" spans="1:17" x14ac:dyDescent="0.2">
      <c r="A3" s="42" t="s">
        <v>26</v>
      </c>
      <c r="B3" s="61" t="s">
        <v>0</v>
      </c>
      <c r="C3" s="64" t="s">
        <v>0</v>
      </c>
      <c r="D3" s="64" t="s">
        <v>0</v>
      </c>
      <c r="E3" s="64" t="s">
        <v>0</v>
      </c>
      <c r="F3" s="64" t="s">
        <v>0</v>
      </c>
      <c r="G3" s="64" t="s">
        <v>0</v>
      </c>
      <c r="H3" s="64" t="s">
        <v>0</v>
      </c>
      <c r="I3" s="64" t="s">
        <v>0</v>
      </c>
      <c r="J3" s="64" t="s">
        <v>0</v>
      </c>
      <c r="K3" s="64" t="s">
        <v>0</v>
      </c>
      <c r="L3" s="64" t="s">
        <v>0</v>
      </c>
      <c r="M3" s="64" t="s">
        <v>0</v>
      </c>
      <c r="N3" s="64" t="s">
        <v>0</v>
      </c>
      <c r="O3" s="62" t="s">
        <v>0</v>
      </c>
      <c r="P3" s="64" t="s">
        <v>0</v>
      </c>
      <c r="Q3" s="68" t="s">
        <v>2</v>
      </c>
    </row>
    <row r="4" spans="1:17" ht="15" x14ac:dyDescent="0.25">
      <c r="A4" s="45" t="s">
        <v>3</v>
      </c>
      <c r="B4" s="79">
        <v>9132514668.8980007</v>
      </c>
      <c r="C4" s="80">
        <v>8515426150.9119997</v>
      </c>
      <c r="D4" s="80">
        <v>9483317684.9950008</v>
      </c>
      <c r="E4" s="80">
        <v>8726960250.1303005</v>
      </c>
      <c r="F4" s="80">
        <v>8846104061.2014008</v>
      </c>
      <c r="G4" s="80">
        <v>8235424434.3261499</v>
      </c>
      <c r="H4" s="80">
        <v>8400345435.0824499</v>
      </c>
      <c r="I4" s="80">
        <v>8204175962.8173599</v>
      </c>
      <c r="J4" s="80">
        <v>8374017946.7493801</v>
      </c>
      <c r="K4" s="80">
        <v>8374139081.4811897</v>
      </c>
      <c r="L4" s="80">
        <v>8155276376.9698009</v>
      </c>
      <c r="M4" s="80">
        <v>7116711502.9589996</v>
      </c>
      <c r="N4" s="80">
        <v>7382249943.68612</v>
      </c>
      <c r="O4" s="81">
        <v>8050772303.1435499</v>
      </c>
      <c r="P4" s="41">
        <f t="shared" ref="P4" si="0">SUM(P5:P6)</f>
        <v>-1081742365.7544501</v>
      </c>
      <c r="Q4" s="53">
        <f t="shared" ref="Q4:Q15" si="1">+P4/B4*100</f>
        <v>-11.844956235750361</v>
      </c>
    </row>
    <row r="5" spans="1:17" x14ac:dyDescent="0.2">
      <c r="A5" s="46" t="s">
        <v>4</v>
      </c>
      <c r="B5" s="16">
        <v>7319842485</v>
      </c>
      <c r="C5" s="74">
        <v>6588541769</v>
      </c>
      <c r="D5" s="74">
        <v>7536907645.9770002</v>
      </c>
      <c r="E5" s="74">
        <v>6950485937.3223</v>
      </c>
      <c r="F5" s="74">
        <v>7143585579.6941004</v>
      </c>
      <c r="G5" s="74">
        <v>6577631879.5957003</v>
      </c>
      <c r="H5" s="74">
        <v>6623472426.9580002</v>
      </c>
      <c r="I5" s="74">
        <v>6412026717.9827995</v>
      </c>
      <c r="J5" s="74">
        <v>6501573900.5937996</v>
      </c>
      <c r="K5" s="74">
        <v>6601913655.21</v>
      </c>
      <c r="L5" s="74">
        <v>6497327802.2917404</v>
      </c>
      <c r="M5" s="74">
        <v>5778400216.0184002</v>
      </c>
      <c r="N5" s="74">
        <v>5744123964.0410004</v>
      </c>
      <c r="O5" s="75">
        <v>6039104783.6334</v>
      </c>
      <c r="P5" s="69">
        <f>+O5-B5</f>
        <v>-1280737701.3666</v>
      </c>
      <c r="Q5" s="55">
        <f t="shared" si="1"/>
        <v>-17.496793189076389</v>
      </c>
    </row>
    <row r="6" spans="1:17" x14ac:dyDescent="0.2">
      <c r="A6" s="46" t="s">
        <v>5</v>
      </c>
      <c r="B6" s="16">
        <v>1812672183.898</v>
      </c>
      <c r="C6" s="74">
        <v>1926884381.9119999</v>
      </c>
      <c r="D6" s="74">
        <v>1946410039.0179999</v>
      </c>
      <c r="E6" s="74">
        <v>1776474312.8080001</v>
      </c>
      <c r="F6" s="74">
        <v>1702518481.5072999</v>
      </c>
      <c r="G6" s="74">
        <v>1657792554.7304499</v>
      </c>
      <c r="H6" s="74">
        <v>1776873008.12445</v>
      </c>
      <c r="I6" s="74">
        <v>1792149244.8345599</v>
      </c>
      <c r="J6" s="74">
        <v>1872444046.15558</v>
      </c>
      <c r="K6" s="74">
        <v>1772225426.2711899</v>
      </c>
      <c r="L6" s="74">
        <v>1657948574.6780601</v>
      </c>
      <c r="M6" s="74">
        <v>1338311286.9405999</v>
      </c>
      <c r="N6" s="74">
        <v>1638125979.6451199</v>
      </c>
      <c r="O6" s="75">
        <v>2011667519.51015</v>
      </c>
      <c r="P6" s="69">
        <f>+O6-B6</f>
        <v>198995335.61214995</v>
      </c>
      <c r="Q6" s="55">
        <f t="shared" si="1"/>
        <v>10.978010110147281</v>
      </c>
    </row>
    <row r="7" spans="1:17" ht="15" x14ac:dyDescent="0.25">
      <c r="A7" s="47" t="s">
        <v>6</v>
      </c>
      <c r="B7" s="82">
        <v>3470157981</v>
      </c>
      <c r="C7" s="83">
        <v>3287833955.1500001</v>
      </c>
      <c r="D7" s="83">
        <v>3501312022.7249999</v>
      </c>
      <c r="E7" s="83">
        <v>3345624558.6999998</v>
      </c>
      <c r="F7" s="83">
        <v>3533440676.6683998</v>
      </c>
      <c r="G7" s="83">
        <v>3294767595.51299</v>
      </c>
      <c r="H7" s="83">
        <v>3262032115.7989402</v>
      </c>
      <c r="I7" s="83">
        <v>3039874119.9826002</v>
      </c>
      <c r="J7" s="83">
        <v>2943119576.4687901</v>
      </c>
      <c r="K7" s="83">
        <v>2804431921.0270438</v>
      </c>
      <c r="L7" s="83">
        <v>2716815280.6417656</v>
      </c>
      <c r="M7" s="83">
        <v>2237531083.9678903</v>
      </c>
      <c r="N7" s="83">
        <v>2405720777.8391199</v>
      </c>
      <c r="O7" s="84">
        <v>2455928660.5188599</v>
      </c>
      <c r="P7" s="41">
        <f t="shared" ref="P7" si="2">SUM(P8:P9)</f>
        <v>-1014229320.4811399</v>
      </c>
      <c r="Q7" s="53">
        <f t="shared" si="1"/>
        <v>-29.227180031407912</v>
      </c>
    </row>
    <row r="8" spans="1:17" x14ac:dyDescent="0.2">
      <c r="A8" s="46" t="s">
        <v>7</v>
      </c>
      <c r="B8" s="16">
        <v>2641958280</v>
      </c>
      <c r="C8" s="74">
        <v>2565977164</v>
      </c>
      <c r="D8" s="74">
        <v>2741541549</v>
      </c>
      <c r="E8" s="74">
        <v>2581265309</v>
      </c>
      <c r="F8" s="74">
        <v>2794404780.3699999</v>
      </c>
      <c r="G8" s="74">
        <v>2645466402.0970001</v>
      </c>
      <c r="H8" s="74">
        <v>2612859050.6567402</v>
      </c>
      <c r="I8" s="74">
        <v>2431744524.6500001</v>
      </c>
      <c r="J8" s="74">
        <v>2388203434.3800001</v>
      </c>
      <c r="K8" s="74">
        <v>2280629252.5999999</v>
      </c>
      <c r="L8" s="74">
        <v>2267376231.3625998</v>
      </c>
      <c r="M8" s="74">
        <v>1868682293.1062901</v>
      </c>
      <c r="N8" s="74">
        <v>1979348665.8548</v>
      </c>
      <c r="O8" s="75">
        <v>2100891573.7880001</v>
      </c>
      <c r="P8" s="69">
        <f>+O8-B8</f>
        <v>-541066706.21199989</v>
      </c>
      <c r="Q8" s="55">
        <f t="shared" si="1"/>
        <v>-20.479759665697671</v>
      </c>
    </row>
    <row r="9" spans="1:17" x14ac:dyDescent="0.2">
      <c r="A9" s="46" t="s">
        <v>8</v>
      </c>
      <c r="B9" s="16">
        <v>828199701</v>
      </c>
      <c r="C9" s="74">
        <v>721856791.14999998</v>
      </c>
      <c r="D9" s="74">
        <v>759770473.72500002</v>
      </c>
      <c r="E9" s="74">
        <v>764359249.70000005</v>
      </c>
      <c r="F9" s="74">
        <v>739035896.29840004</v>
      </c>
      <c r="G9" s="74">
        <v>649301193.41599</v>
      </c>
      <c r="H9" s="74">
        <v>649173065.14219999</v>
      </c>
      <c r="I9" s="74">
        <v>608129595.3326</v>
      </c>
      <c r="J9" s="74">
        <v>554916142.08879006</v>
      </c>
      <c r="K9" s="74">
        <v>523802668.42704397</v>
      </c>
      <c r="L9" s="74">
        <v>449439049.27916598</v>
      </c>
      <c r="M9" s="74">
        <v>368848790.86159998</v>
      </c>
      <c r="N9" s="74">
        <v>426372111.98431998</v>
      </c>
      <c r="O9" s="75">
        <v>355037086.73085999</v>
      </c>
      <c r="P9" s="69">
        <f>+O9-B9</f>
        <v>-473162614.26914001</v>
      </c>
      <c r="Q9" s="55">
        <f t="shared" si="1"/>
        <v>-57.131464029487745</v>
      </c>
    </row>
    <row r="10" spans="1:17" ht="15" x14ac:dyDescent="0.25">
      <c r="A10" s="47" t="s">
        <v>9</v>
      </c>
      <c r="B10" s="82">
        <v>8230695170.6199999</v>
      </c>
      <c r="C10" s="83">
        <v>9013511867</v>
      </c>
      <c r="D10" s="83">
        <v>12852826716.1455</v>
      </c>
      <c r="E10" s="83">
        <v>8432649466.8296995</v>
      </c>
      <c r="F10" s="83">
        <v>7897321063.0205994</v>
      </c>
      <c r="G10" s="83">
        <v>8124112201.5729008</v>
      </c>
      <c r="H10" s="83">
        <v>8988032772.4518509</v>
      </c>
      <c r="I10" s="83">
        <v>8479859143.4262295</v>
      </c>
      <c r="J10" s="83">
        <v>7850710650.9900913</v>
      </c>
      <c r="K10" s="83">
        <v>8025872549.4198065</v>
      </c>
      <c r="L10" s="83">
        <v>7529849442.8093586</v>
      </c>
      <c r="M10" s="83">
        <v>6994442214.8604717</v>
      </c>
      <c r="N10" s="83">
        <v>7596794158.581255</v>
      </c>
      <c r="O10" s="84">
        <v>7530905940.9517756</v>
      </c>
      <c r="P10" s="41">
        <f t="shared" ref="P10" si="3">SUM(P11:P12)</f>
        <v>-699789229.66822481</v>
      </c>
      <c r="Q10" s="53">
        <f t="shared" si="1"/>
        <v>-8.502188638526766</v>
      </c>
    </row>
    <row r="11" spans="1:17" x14ac:dyDescent="0.2">
      <c r="A11" s="46" t="s">
        <v>10</v>
      </c>
      <c r="B11" s="16">
        <v>7558765686</v>
      </c>
      <c r="C11" s="74">
        <v>8406860765.9099998</v>
      </c>
      <c r="D11" s="74">
        <v>12252491990.674</v>
      </c>
      <c r="E11" s="74">
        <v>7823230420.3299999</v>
      </c>
      <c r="F11" s="74">
        <v>7345213244.2849998</v>
      </c>
      <c r="G11" s="74">
        <v>7605849773.8318005</v>
      </c>
      <c r="H11" s="74">
        <v>8422078453.12358</v>
      </c>
      <c r="I11" s="74">
        <v>7904540064.8334999</v>
      </c>
      <c r="J11" s="74">
        <v>7292778865.0312996</v>
      </c>
      <c r="K11" s="74">
        <v>7507327146.9258804</v>
      </c>
      <c r="L11" s="74">
        <v>7047147577.6668997</v>
      </c>
      <c r="M11" s="74">
        <v>6569775992.7708998</v>
      </c>
      <c r="N11" s="74">
        <v>7137088846.92939</v>
      </c>
      <c r="O11" s="75">
        <v>7028831981.3055801</v>
      </c>
      <c r="P11" s="69">
        <f>+O11-B11</f>
        <v>-529933704.69441986</v>
      </c>
      <c r="Q11" s="55">
        <f t="shared" si="1"/>
        <v>-7.0108497433111179</v>
      </c>
    </row>
    <row r="12" spans="1:17" x14ac:dyDescent="0.2">
      <c r="A12" s="46" t="s">
        <v>11</v>
      </c>
      <c r="B12" s="16">
        <v>671929484.62</v>
      </c>
      <c r="C12" s="74">
        <v>606651101.09000003</v>
      </c>
      <c r="D12" s="74">
        <v>600334725.47150004</v>
      </c>
      <c r="E12" s="74">
        <v>609419046.49969995</v>
      </c>
      <c r="F12" s="74">
        <v>552107818.73559904</v>
      </c>
      <c r="G12" s="74">
        <v>518262427.74110001</v>
      </c>
      <c r="H12" s="74">
        <v>565954319.32826996</v>
      </c>
      <c r="I12" s="74">
        <v>575319078.59273005</v>
      </c>
      <c r="J12" s="74">
        <v>557931785.95879197</v>
      </c>
      <c r="K12" s="74">
        <v>518545402.49392599</v>
      </c>
      <c r="L12" s="74">
        <v>482701865.14245898</v>
      </c>
      <c r="M12" s="74">
        <v>424666222.08957201</v>
      </c>
      <c r="N12" s="74">
        <v>459705311.65186501</v>
      </c>
      <c r="O12" s="75">
        <v>502073959.64619499</v>
      </c>
      <c r="P12" s="69">
        <f>+O12-B12</f>
        <v>-169855524.97380501</v>
      </c>
      <c r="Q12" s="55">
        <f t="shared" si="1"/>
        <v>-25.278772380388155</v>
      </c>
    </row>
    <row r="13" spans="1:17" x14ac:dyDescent="0.2">
      <c r="A13" s="47" t="s">
        <v>12</v>
      </c>
      <c r="B13" s="50">
        <v>6824014384.7299995</v>
      </c>
      <c r="C13" s="41">
        <v>6519122739.7065001</v>
      </c>
      <c r="D13" s="41">
        <v>6088194119.2744303</v>
      </c>
      <c r="E13" s="41">
        <v>5187639903.1152096</v>
      </c>
      <c r="F13" s="41">
        <v>4418784287.5883503</v>
      </c>
      <c r="G13" s="41">
        <v>4058222231.9705601</v>
      </c>
      <c r="H13" s="41">
        <v>3842122645.5314398</v>
      </c>
      <c r="I13" s="41">
        <v>3950905055.4408498</v>
      </c>
      <c r="J13" s="41">
        <v>3932317876.7862101</v>
      </c>
      <c r="K13" s="41">
        <v>3702360005.67278</v>
      </c>
      <c r="L13" s="41">
        <v>3419957155.7262201</v>
      </c>
      <c r="M13" s="41">
        <v>3006701741.4974699</v>
      </c>
      <c r="N13" s="41">
        <v>3206528159.1287799</v>
      </c>
      <c r="O13" s="51">
        <v>3297806543.9980798</v>
      </c>
      <c r="P13" s="15">
        <f>+O13-B13</f>
        <v>-3526207840.7319198</v>
      </c>
      <c r="Q13" s="53">
        <f t="shared" si="1"/>
        <v>-51.673511249074522</v>
      </c>
    </row>
    <row r="14" spans="1:17" x14ac:dyDescent="0.2">
      <c r="A14" s="47" t="s">
        <v>17</v>
      </c>
      <c r="B14" s="50">
        <v>27657382205.248001</v>
      </c>
      <c r="C14" s="41">
        <v>27335894712.768501</v>
      </c>
      <c r="D14" s="41">
        <v>31925650543.1399</v>
      </c>
      <c r="E14" s="41">
        <v>25692874178.7752</v>
      </c>
      <c r="F14" s="41">
        <v>24695650088.478699</v>
      </c>
      <c r="G14" s="41">
        <v>23712526463.382599</v>
      </c>
      <c r="H14" s="41">
        <v>24492532968.864601</v>
      </c>
      <c r="I14" s="41">
        <v>23674814281.667</v>
      </c>
      <c r="J14" s="41">
        <v>23100166050.9944</v>
      </c>
      <c r="K14" s="41">
        <v>22906803557.6008</v>
      </c>
      <c r="L14" s="41">
        <v>21821898256.147099</v>
      </c>
      <c r="M14" s="41">
        <v>19355386543.284801</v>
      </c>
      <c r="N14" s="41">
        <v>20591293039.235298</v>
      </c>
      <c r="O14" s="51">
        <v>21335413448.612202</v>
      </c>
      <c r="P14" s="15">
        <f>+O14-B14</f>
        <v>-6321968756.6357994</v>
      </c>
      <c r="Q14" s="53">
        <f t="shared" si="1"/>
        <v>-22.858160290514419</v>
      </c>
    </row>
    <row r="15" spans="1:17" x14ac:dyDescent="0.2">
      <c r="A15" s="48" t="s">
        <v>18</v>
      </c>
      <c r="B15" s="76">
        <v>25494746</v>
      </c>
      <c r="C15" s="77">
        <v>743499041</v>
      </c>
      <c r="D15" s="77">
        <v>239274858.708</v>
      </c>
      <c r="E15" s="77">
        <v>34264307.369999997</v>
      </c>
      <c r="F15" s="77">
        <v>15414250.465830499</v>
      </c>
      <c r="G15" s="77">
        <v>22143727.335014999</v>
      </c>
      <c r="H15" s="77">
        <v>16570932.29307</v>
      </c>
      <c r="I15" s="77">
        <v>19220655.223774001</v>
      </c>
      <c r="J15" s="77">
        <v>15994386.317175001</v>
      </c>
      <c r="K15" s="77">
        <v>10896533.8695249</v>
      </c>
      <c r="L15" s="77">
        <v>30028190.971831001</v>
      </c>
      <c r="M15" s="77">
        <v>8872680.3339498993</v>
      </c>
      <c r="N15" s="77">
        <v>7751969.5289040003</v>
      </c>
      <c r="O15" s="78">
        <v>12631929.525867</v>
      </c>
      <c r="P15" s="70">
        <f>+O15-B15</f>
        <v>-12862816.474133</v>
      </c>
      <c r="Q15" s="57">
        <f t="shared" si="1"/>
        <v>-50.452812803598825</v>
      </c>
    </row>
    <row r="16" spans="1:17" ht="26.25" customHeight="1" x14ac:dyDescent="0.2">
      <c r="A16" s="103" t="s">
        <v>28</v>
      </c>
      <c r="B16" s="104"/>
      <c r="C16" s="104"/>
      <c r="D16" s="104"/>
      <c r="E16" s="104"/>
      <c r="F16" s="104"/>
      <c r="G16" s="104"/>
      <c r="H16" s="104"/>
      <c r="I16" s="104"/>
      <c r="J16" s="104"/>
      <c r="K16" s="104"/>
      <c r="L16" s="104"/>
      <c r="M16" s="104"/>
      <c r="N16" s="104"/>
      <c r="O16" s="104"/>
    </row>
    <row r="17" spans="1:15" x14ac:dyDescent="0.2">
      <c r="A17" s="105" t="s">
        <v>25</v>
      </c>
      <c r="B17" s="105"/>
      <c r="C17" s="105"/>
      <c r="D17" s="105"/>
      <c r="E17" s="105"/>
      <c r="F17" s="105"/>
      <c r="G17" s="105"/>
      <c r="H17" s="105"/>
      <c r="I17" s="105"/>
      <c r="J17" s="105"/>
      <c r="K17" s="105"/>
      <c r="L17" s="105"/>
      <c r="M17" s="105"/>
      <c r="N17" s="105"/>
      <c r="O17" s="105"/>
    </row>
    <row r="18" spans="1:15" x14ac:dyDescent="0.2">
      <c r="A18" s="108" t="s">
        <v>111</v>
      </c>
      <c r="B18" s="108"/>
      <c r="C18" s="108"/>
      <c r="D18" s="108"/>
      <c r="E18" s="108"/>
      <c r="F18" s="108"/>
      <c r="G18" s="108"/>
      <c r="H18" s="63"/>
      <c r="I18" s="63"/>
      <c r="J18" s="63"/>
      <c r="K18" s="63"/>
      <c r="L18" s="63"/>
      <c r="M18" s="63"/>
      <c r="N18" s="63"/>
      <c r="O18" s="63"/>
    </row>
    <row r="19" spans="1:15" x14ac:dyDescent="0.2">
      <c r="A19" s="106" t="s">
        <v>110</v>
      </c>
      <c r="B19" s="107"/>
      <c r="C19" s="107"/>
      <c r="D19" s="107"/>
      <c r="E19" s="107"/>
      <c r="F19" s="107"/>
      <c r="G19" s="107"/>
      <c r="H19" s="107"/>
      <c r="I19" s="107"/>
      <c r="J19" s="107"/>
      <c r="K19" s="107"/>
      <c r="L19" s="107"/>
      <c r="M19" s="107"/>
      <c r="N19" s="107"/>
      <c r="O19" s="107"/>
    </row>
  </sheetData>
  <mergeCells count="5">
    <mergeCell ref="P2:Q2"/>
    <mergeCell ref="A16:O16"/>
    <mergeCell ref="A17:O17"/>
    <mergeCell ref="A19:O19"/>
    <mergeCell ref="A18:G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
  <sheetViews>
    <sheetView workbookViewId="0"/>
  </sheetViews>
  <sheetFormatPr defaultRowHeight="12.75" x14ac:dyDescent="0.2"/>
  <cols>
    <col min="1" max="1" width="47.140625" bestFit="1" customWidth="1"/>
    <col min="2" max="22" width="13.85546875" customWidth="1"/>
    <col min="23" max="23" width="13.42578125" bestFit="1" customWidth="1"/>
  </cols>
  <sheetData>
    <row r="1" spans="1:24" x14ac:dyDescent="0.2">
      <c r="A1" s="37" t="s">
        <v>113</v>
      </c>
      <c r="V1" s="11"/>
    </row>
    <row r="2" spans="1:24" x14ac:dyDescent="0.2">
      <c r="A2" s="40" t="s">
        <v>1</v>
      </c>
      <c r="B2" s="65">
        <v>1991</v>
      </c>
      <c r="C2" s="66" t="s">
        <v>115</v>
      </c>
      <c r="D2" s="66" t="s">
        <v>116</v>
      </c>
      <c r="E2" s="66" t="s">
        <v>117</v>
      </c>
      <c r="F2" s="66" t="s">
        <v>118</v>
      </c>
      <c r="G2" s="66" t="s">
        <v>119</v>
      </c>
      <c r="H2" s="66" t="s">
        <v>120</v>
      </c>
      <c r="I2" s="66" t="s">
        <v>108</v>
      </c>
      <c r="J2" s="73" t="s">
        <v>109</v>
      </c>
      <c r="K2" s="64">
        <v>2000</v>
      </c>
      <c r="L2" s="64">
        <v>2001</v>
      </c>
      <c r="M2" s="64">
        <v>2002</v>
      </c>
      <c r="N2" s="64">
        <v>2003</v>
      </c>
      <c r="O2" s="64">
        <v>2004</v>
      </c>
      <c r="P2" s="64">
        <v>2005</v>
      </c>
      <c r="Q2" s="64">
        <v>2006</v>
      </c>
      <c r="R2" s="64">
        <v>2007</v>
      </c>
      <c r="S2" s="64">
        <v>2008</v>
      </c>
      <c r="T2" s="64">
        <v>2009</v>
      </c>
      <c r="U2" s="64">
        <v>2010</v>
      </c>
      <c r="V2" s="67">
        <v>2011</v>
      </c>
      <c r="W2" s="101" t="s">
        <v>114</v>
      </c>
      <c r="X2" s="102"/>
    </row>
    <row r="3" spans="1:24" x14ac:dyDescent="0.2">
      <c r="A3" s="42" t="s">
        <v>26</v>
      </c>
      <c r="B3" s="61" t="s">
        <v>0</v>
      </c>
      <c r="C3" s="64" t="s">
        <v>0</v>
      </c>
      <c r="D3" s="64" t="s">
        <v>0</v>
      </c>
      <c r="E3" s="64" t="s">
        <v>0</v>
      </c>
      <c r="F3" s="64" t="s">
        <v>0</v>
      </c>
      <c r="G3" s="64" t="s">
        <v>0</v>
      </c>
      <c r="H3" s="64" t="s">
        <v>0</v>
      </c>
      <c r="I3" s="64" t="s">
        <v>0</v>
      </c>
      <c r="J3" s="64" t="s">
        <v>0</v>
      </c>
      <c r="K3" s="64" t="s">
        <v>0</v>
      </c>
      <c r="L3" s="64" t="s">
        <v>0</v>
      </c>
      <c r="M3" s="64" t="s">
        <v>0</v>
      </c>
      <c r="N3" s="64" t="s">
        <v>0</v>
      </c>
      <c r="O3" s="64" t="s">
        <v>0</v>
      </c>
      <c r="P3" s="64" t="s">
        <v>0</v>
      </c>
      <c r="Q3" s="64" t="s">
        <v>0</v>
      </c>
      <c r="R3" s="64" t="s">
        <v>0</v>
      </c>
      <c r="S3" s="64" t="s">
        <v>0</v>
      </c>
      <c r="T3" s="64" t="s">
        <v>0</v>
      </c>
      <c r="U3" s="64" t="s">
        <v>0</v>
      </c>
      <c r="V3" s="62" t="s">
        <v>0</v>
      </c>
      <c r="W3" s="64" t="s">
        <v>0</v>
      </c>
      <c r="X3" s="68" t="s">
        <v>2</v>
      </c>
    </row>
    <row r="4" spans="1:24" ht="15" x14ac:dyDescent="0.25">
      <c r="A4" s="45" t="s">
        <v>3</v>
      </c>
      <c r="B4" s="89">
        <v>6475818270</v>
      </c>
      <c r="C4" s="90">
        <v>6214524090</v>
      </c>
      <c r="D4" s="90">
        <v>7067020043</v>
      </c>
      <c r="E4" s="90">
        <v>7499546928</v>
      </c>
      <c r="F4" s="90">
        <v>7076057379</v>
      </c>
      <c r="G4" s="90">
        <v>7106269198</v>
      </c>
      <c r="H4" s="90">
        <v>7426320713</v>
      </c>
      <c r="I4" s="98">
        <v>7535881077.8979998</v>
      </c>
      <c r="J4" s="98">
        <v>7519734919.9119997</v>
      </c>
      <c r="K4" s="98">
        <v>8528158519.9949999</v>
      </c>
      <c r="L4" s="98">
        <v>7367554123.1303005</v>
      </c>
      <c r="M4" s="98">
        <v>7396690416.659399</v>
      </c>
      <c r="N4" s="98">
        <v>6846535276.1631994</v>
      </c>
      <c r="O4" s="98">
        <v>7151266121.3242502</v>
      </c>
      <c r="P4" s="98">
        <v>7279846341.1857595</v>
      </c>
      <c r="Q4" s="98">
        <v>7522719914.1394806</v>
      </c>
      <c r="R4" s="98">
        <v>7277851563.0592709</v>
      </c>
      <c r="S4" s="98">
        <v>7037380718.6332331</v>
      </c>
      <c r="T4" s="98">
        <v>5938054348.7502995</v>
      </c>
      <c r="U4" s="98">
        <v>6273421622.5649204</v>
      </c>
      <c r="V4" s="98">
        <v>6852976785.0009203</v>
      </c>
      <c r="W4" s="58">
        <v>377158515.0009203</v>
      </c>
      <c r="X4" s="59">
        <v>5.8241059164391942</v>
      </c>
    </row>
    <row r="5" spans="1:24" ht="15" x14ac:dyDescent="0.25">
      <c r="A5" s="46" t="s">
        <v>4</v>
      </c>
      <c r="B5" s="85">
        <v>5014052935</v>
      </c>
      <c r="C5" s="86">
        <v>4597882475</v>
      </c>
      <c r="D5" s="86">
        <v>5389582672</v>
      </c>
      <c r="E5" s="86">
        <v>5636539171</v>
      </c>
      <c r="F5" s="86">
        <v>5163736897</v>
      </c>
      <c r="G5" s="86">
        <v>5275655357</v>
      </c>
      <c r="H5" s="86">
        <v>5630501033</v>
      </c>
      <c r="I5" s="93">
        <v>5798899898</v>
      </c>
      <c r="J5" s="93">
        <v>5659688348</v>
      </c>
      <c r="K5" s="93">
        <v>6660380906.9770002</v>
      </c>
      <c r="L5" s="93">
        <v>5657101421.3223</v>
      </c>
      <c r="M5" s="93">
        <v>5761324829.1140995</v>
      </c>
      <c r="N5" s="93">
        <v>5265451509.9056997</v>
      </c>
      <c r="O5" s="93">
        <v>5444348004.0530005</v>
      </c>
      <c r="P5" s="93">
        <v>5554198465.7427998</v>
      </c>
      <c r="Q5" s="93">
        <v>5725523782.5810003</v>
      </c>
      <c r="R5" s="93">
        <v>5580374644.4070005</v>
      </c>
      <c r="S5" s="93">
        <v>5452642457.3740406</v>
      </c>
      <c r="T5" s="93">
        <v>4657575688.8732996</v>
      </c>
      <c r="U5" s="93">
        <v>4708413635.5927</v>
      </c>
      <c r="V5" s="93">
        <v>4906730432.1834002</v>
      </c>
      <c r="W5" s="95">
        <v>-107322502.81659985</v>
      </c>
      <c r="X5" s="94">
        <v>-2.1404341798517499</v>
      </c>
    </row>
    <row r="6" spans="1:24" ht="15" x14ac:dyDescent="0.25">
      <c r="A6" s="46" t="s">
        <v>5</v>
      </c>
      <c r="B6" s="85">
        <v>1461765335</v>
      </c>
      <c r="C6" s="86">
        <v>1616641615</v>
      </c>
      <c r="D6" s="86">
        <v>1677437371</v>
      </c>
      <c r="E6" s="86">
        <v>1863007757</v>
      </c>
      <c r="F6" s="86">
        <v>1912320482</v>
      </c>
      <c r="G6" s="86">
        <v>1830613841</v>
      </c>
      <c r="H6" s="86">
        <v>1795819680</v>
      </c>
      <c r="I6" s="93">
        <v>1736981179.898</v>
      </c>
      <c r="J6" s="93">
        <v>1860046571.9119999</v>
      </c>
      <c r="K6" s="93">
        <v>1867777613.0179999</v>
      </c>
      <c r="L6" s="93">
        <v>1710452701.8080001</v>
      </c>
      <c r="M6" s="93">
        <v>1635365587.5453</v>
      </c>
      <c r="N6" s="93">
        <v>1581083766.2574995</v>
      </c>
      <c r="O6" s="93">
        <v>1706918117.27125</v>
      </c>
      <c r="P6" s="93">
        <v>1725647875.44296</v>
      </c>
      <c r="Q6" s="93">
        <v>1797196131.55848</v>
      </c>
      <c r="R6" s="93">
        <v>1697476918.6522701</v>
      </c>
      <c r="S6" s="93">
        <v>1584738261.2591925</v>
      </c>
      <c r="T6" s="93">
        <v>1280478659.8770001</v>
      </c>
      <c r="U6" s="93">
        <v>1565007986.9722202</v>
      </c>
      <c r="V6" s="93">
        <v>1946246352.8175199</v>
      </c>
      <c r="W6" s="95">
        <v>484481017.8175199</v>
      </c>
      <c r="X6" s="94">
        <v>33.14355637100396</v>
      </c>
    </row>
    <row r="7" spans="1:24" ht="15" x14ac:dyDescent="0.25">
      <c r="A7" s="47" t="s">
        <v>6</v>
      </c>
      <c r="B7" s="91">
        <v>3301716130</v>
      </c>
      <c r="C7" s="92">
        <v>3174345216</v>
      </c>
      <c r="D7" s="92">
        <v>2734805717</v>
      </c>
      <c r="E7" s="92">
        <v>3214229264</v>
      </c>
      <c r="F7" s="92">
        <v>2925406892</v>
      </c>
      <c r="G7" s="92">
        <v>2934676002</v>
      </c>
      <c r="H7" s="92">
        <v>2929711965</v>
      </c>
      <c r="I7" s="98">
        <v>2846716037</v>
      </c>
      <c r="J7" s="98">
        <v>2794132125.1500001</v>
      </c>
      <c r="K7" s="98">
        <v>2953987308.7249999</v>
      </c>
      <c r="L7" s="98">
        <v>2710526768.6999998</v>
      </c>
      <c r="M7" s="98">
        <v>2955262532.7393999</v>
      </c>
      <c r="N7" s="98">
        <v>2695683203.1667004</v>
      </c>
      <c r="O7" s="98">
        <v>2646999702.9277</v>
      </c>
      <c r="P7" s="98">
        <v>2464547210.0880003</v>
      </c>
      <c r="Q7" s="98">
        <v>2394972345.7474999</v>
      </c>
      <c r="R7" s="98">
        <v>2306759951.8336239</v>
      </c>
      <c r="S7" s="98">
        <v>2249904114.5812559</v>
      </c>
      <c r="T7" s="98">
        <v>1913279170.3718901</v>
      </c>
      <c r="U7" s="98">
        <v>2020313893.8905997</v>
      </c>
      <c r="V7" s="98">
        <v>2028155240.37396</v>
      </c>
      <c r="W7" s="50">
        <v>-1273560889.62604</v>
      </c>
      <c r="X7" s="53">
        <v>-38.572694910208405</v>
      </c>
    </row>
    <row r="8" spans="1:24" ht="15" x14ac:dyDescent="0.25">
      <c r="A8" s="46" t="s">
        <v>7</v>
      </c>
      <c r="B8" s="85">
        <v>2891921676</v>
      </c>
      <c r="C8" s="86">
        <v>2777251354</v>
      </c>
      <c r="D8" s="86">
        <v>2325365333</v>
      </c>
      <c r="E8" s="86">
        <v>2797277395</v>
      </c>
      <c r="F8" s="86">
        <v>2490763499</v>
      </c>
      <c r="G8" s="86">
        <v>2489029976</v>
      </c>
      <c r="H8" s="86">
        <v>2486872699</v>
      </c>
      <c r="I8" s="93">
        <v>2411570517</v>
      </c>
      <c r="J8" s="93">
        <v>2334941604</v>
      </c>
      <c r="K8" s="93">
        <v>2469669884</v>
      </c>
      <c r="L8" s="93">
        <v>2268562310</v>
      </c>
      <c r="M8" s="93">
        <v>2501780038.1700001</v>
      </c>
      <c r="N8" s="93">
        <v>2274720476.5170002</v>
      </c>
      <c r="O8" s="93">
        <v>2216241089.04</v>
      </c>
      <c r="P8" s="93">
        <v>2045494750.6700001</v>
      </c>
      <c r="Q8" s="93">
        <v>1995621840.74</v>
      </c>
      <c r="R8" s="93">
        <v>1921516410.26</v>
      </c>
      <c r="S8" s="93">
        <v>1932245261.6426001</v>
      </c>
      <c r="T8" s="93">
        <v>1647776611.68629</v>
      </c>
      <c r="U8" s="93">
        <v>1746018750.8627999</v>
      </c>
      <c r="V8" s="93">
        <v>1787262419.3380001</v>
      </c>
      <c r="W8" s="95">
        <v>-1104659256.6619999</v>
      </c>
      <c r="X8" s="94">
        <v>-38.198104251216243</v>
      </c>
    </row>
    <row r="9" spans="1:24" ht="15" x14ac:dyDescent="0.25">
      <c r="A9" s="46" t="s">
        <v>8</v>
      </c>
      <c r="B9" s="85">
        <v>409794454</v>
      </c>
      <c r="C9" s="86">
        <v>397093862</v>
      </c>
      <c r="D9" s="86">
        <v>409440384</v>
      </c>
      <c r="E9" s="86">
        <v>416951869</v>
      </c>
      <c r="F9" s="86">
        <v>434643393</v>
      </c>
      <c r="G9" s="86">
        <v>445646026</v>
      </c>
      <c r="H9" s="86">
        <v>442839266</v>
      </c>
      <c r="I9" s="93">
        <v>435145520</v>
      </c>
      <c r="J9" s="93">
        <v>459190521.14999998</v>
      </c>
      <c r="K9" s="93">
        <v>484317424.72500002</v>
      </c>
      <c r="L9" s="93">
        <v>441964458.70000005</v>
      </c>
      <c r="M9" s="93">
        <v>453482494.56939995</v>
      </c>
      <c r="N9" s="93">
        <v>420962726.64969993</v>
      </c>
      <c r="O9" s="93">
        <v>430758613.88770008</v>
      </c>
      <c r="P9" s="93">
        <v>419052459.41800004</v>
      </c>
      <c r="Q9" s="93">
        <v>399350505.00749999</v>
      </c>
      <c r="R9" s="93">
        <v>385243541.57362401</v>
      </c>
      <c r="S9" s="93">
        <v>317658852.93865597</v>
      </c>
      <c r="T9" s="93">
        <v>265502558.68559998</v>
      </c>
      <c r="U9" s="93">
        <v>274295143.02779996</v>
      </c>
      <c r="V9" s="93">
        <v>240892821.03595999</v>
      </c>
      <c r="W9" s="95">
        <v>-168901632.96404001</v>
      </c>
      <c r="X9" s="94">
        <v>-41.216183214631798</v>
      </c>
    </row>
    <row r="10" spans="1:24" ht="15" x14ac:dyDescent="0.25">
      <c r="A10" s="47" t="s">
        <v>9</v>
      </c>
      <c r="B10" s="91">
        <v>4301872524.25</v>
      </c>
      <c r="C10" s="92">
        <v>4424846503.96</v>
      </c>
      <c r="D10" s="92">
        <v>4382927499.5699997</v>
      </c>
      <c r="E10" s="92">
        <v>4501627519.3599997</v>
      </c>
      <c r="F10" s="92">
        <v>4477628578.5900002</v>
      </c>
      <c r="G10" s="92">
        <v>4396294250.5900002</v>
      </c>
      <c r="H10" s="92">
        <v>4634229921.4799995</v>
      </c>
      <c r="I10" s="98">
        <v>4698050206.6199999</v>
      </c>
      <c r="J10" s="98">
        <v>5328311666.8099995</v>
      </c>
      <c r="K10" s="98">
        <v>7634491398.2054996</v>
      </c>
      <c r="L10" s="98">
        <v>4815734534.4696999</v>
      </c>
      <c r="M10" s="98">
        <v>5000462624.8379993</v>
      </c>
      <c r="N10" s="98">
        <v>4673721342.4085007</v>
      </c>
      <c r="O10" s="98">
        <v>4903345556.4332199</v>
      </c>
      <c r="P10" s="98">
        <v>4704537566.1291304</v>
      </c>
      <c r="Q10" s="98">
        <v>4614481250.6414022</v>
      </c>
      <c r="R10" s="98">
        <v>4562176851.1348057</v>
      </c>
      <c r="S10" s="98">
        <v>4468248112.2234001</v>
      </c>
      <c r="T10" s="98">
        <v>3878507799.4586172</v>
      </c>
      <c r="U10" s="98">
        <v>4235633771.7856069</v>
      </c>
      <c r="V10" s="98">
        <v>4065029142.890945</v>
      </c>
      <c r="W10" s="50">
        <v>-236843381.35905504</v>
      </c>
      <c r="X10" s="53">
        <v>-5.5055880903943564</v>
      </c>
    </row>
    <row r="11" spans="1:24" ht="15" x14ac:dyDescent="0.25">
      <c r="A11" s="46" t="s">
        <v>10</v>
      </c>
      <c r="B11" s="85">
        <v>3884555631</v>
      </c>
      <c r="C11" s="86">
        <v>4034995516</v>
      </c>
      <c r="D11" s="86">
        <v>4032411962</v>
      </c>
      <c r="E11" s="86">
        <v>4143106970</v>
      </c>
      <c r="F11" s="86">
        <v>4093325632</v>
      </c>
      <c r="G11" s="86">
        <v>4045325023</v>
      </c>
      <c r="H11" s="86">
        <v>4269804490</v>
      </c>
      <c r="I11" s="93">
        <v>4319363937</v>
      </c>
      <c r="J11" s="93">
        <v>4985976329.9799995</v>
      </c>
      <c r="K11" s="93">
        <v>7290362374.3839998</v>
      </c>
      <c r="L11" s="93">
        <v>4481488716.1400003</v>
      </c>
      <c r="M11" s="93">
        <v>4677036606.0930004</v>
      </c>
      <c r="N11" s="93">
        <v>4339846465.3142004</v>
      </c>
      <c r="O11" s="93">
        <v>4529974334.82162</v>
      </c>
      <c r="P11" s="93">
        <v>4341183015.9475002</v>
      </c>
      <c r="Q11" s="93">
        <v>4266039856.1826</v>
      </c>
      <c r="R11" s="93">
        <v>4237371423.5083795</v>
      </c>
      <c r="S11" s="93">
        <v>4166919834.2273006</v>
      </c>
      <c r="T11" s="93">
        <v>3616752426.6658001</v>
      </c>
      <c r="U11" s="93">
        <v>3948269418.4724398</v>
      </c>
      <c r="V11" s="93">
        <v>3743466657.42939</v>
      </c>
      <c r="W11" s="95">
        <v>-141088973.57061005</v>
      </c>
      <c r="X11" s="94">
        <v>-3.6320492476584652</v>
      </c>
    </row>
    <row r="12" spans="1:24" ht="15" x14ac:dyDescent="0.25">
      <c r="A12" s="46" t="s">
        <v>11</v>
      </c>
      <c r="B12" s="85">
        <v>417316893.25</v>
      </c>
      <c r="C12" s="86">
        <v>389850987.95999998</v>
      </c>
      <c r="D12" s="86">
        <v>350515537.56999999</v>
      </c>
      <c r="E12" s="86">
        <v>358520549.36000001</v>
      </c>
      <c r="F12" s="86">
        <v>384302946.58999997</v>
      </c>
      <c r="G12" s="86">
        <v>350969227.58999997</v>
      </c>
      <c r="H12" s="86">
        <v>364425431.48000002</v>
      </c>
      <c r="I12" s="93">
        <v>378686269.62</v>
      </c>
      <c r="J12" s="93">
        <v>342335336.83000004</v>
      </c>
      <c r="K12" s="93">
        <v>344129023.82149994</v>
      </c>
      <c r="L12" s="93">
        <v>334245818.32969999</v>
      </c>
      <c r="M12" s="93">
        <v>323426018.74499917</v>
      </c>
      <c r="N12" s="93">
        <v>333874877.09429997</v>
      </c>
      <c r="O12" s="93">
        <v>373371221.61160004</v>
      </c>
      <c r="P12" s="93">
        <v>363354550.18162996</v>
      </c>
      <c r="Q12" s="93">
        <v>348441394.45880198</v>
      </c>
      <c r="R12" s="93">
        <v>324805427.62642598</v>
      </c>
      <c r="S12" s="93">
        <v>301328277.99609947</v>
      </c>
      <c r="T12" s="93">
        <v>261755372.792817</v>
      </c>
      <c r="U12" s="93">
        <v>287364353.31316704</v>
      </c>
      <c r="V12" s="93">
        <v>321562485.461555</v>
      </c>
      <c r="W12" s="95">
        <v>-95754407.788444996</v>
      </c>
      <c r="X12" s="94">
        <v>-22.945250800350866</v>
      </c>
    </row>
    <row r="13" spans="1:24" ht="15" x14ac:dyDescent="0.25">
      <c r="A13" s="47" t="s">
        <v>12</v>
      </c>
      <c r="B13" s="91">
        <v>2191664533.9699998</v>
      </c>
      <c r="C13" s="92">
        <v>2014216489.2</v>
      </c>
      <c r="D13" s="92">
        <v>1851009146.3</v>
      </c>
      <c r="E13" s="92">
        <v>1835490630.0999999</v>
      </c>
      <c r="F13" s="92">
        <v>1790796931.3</v>
      </c>
      <c r="G13" s="92">
        <v>1762860829.378</v>
      </c>
      <c r="H13" s="92">
        <v>1782607941.398</v>
      </c>
      <c r="I13" s="99">
        <v>1698658292.7299995</v>
      </c>
      <c r="J13" s="99">
        <v>1645694618.1965003</v>
      </c>
      <c r="K13" s="99">
        <v>1562123578.579</v>
      </c>
      <c r="L13" s="99">
        <v>1383664790.7286</v>
      </c>
      <c r="M13" s="99">
        <v>1343776408.33688</v>
      </c>
      <c r="N13" s="99">
        <v>1291705037.6368699</v>
      </c>
      <c r="O13" s="99">
        <v>1287764510.71876</v>
      </c>
      <c r="P13" s="99">
        <v>1265703141.3851798</v>
      </c>
      <c r="Q13" s="99">
        <v>1264701569.00807</v>
      </c>
      <c r="R13" s="99">
        <v>1198414443.9363103</v>
      </c>
      <c r="S13" s="99">
        <v>1069074601.9211299</v>
      </c>
      <c r="T13" s="99">
        <v>809360686.98651004</v>
      </c>
      <c r="U13" s="99">
        <v>905412670.34599996</v>
      </c>
      <c r="V13" s="99">
        <v>881186549.86637998</v>
      </c>
      <c r="W13" s="50">
        <v>-1310477984.1036198</v>
      </c>
      <c r="X13" s="53">
        <v>-59.793730463384776</v>
      </c>
    </row>
    <row r="14" spans="1:24" ht="15" x14ac:dyDescent="0.25">
      <c r="A14" s="47" t="s">
        <v>17</v>
      </c>
      <c r="B14" s="91">
        <v>16271071458.219999</v>
      </c>
      <c r="C14" s="92">
        <v>15827932299.16</v>
      </c>
      <c r="D14" s="92">
        <v>16035762405.870001</v>
      </c>
      <c r="E14" s="92">
        <v>17050894341.459999</v>
      </c>
      <c r="F14" s="92">
        <v>16269889780.889999</v>
      </c>
      <c r="G14" s="92">
        <v>16200100279.968</v>
      </c>
      <c r="H14" s="92">
        <v>16772870540.878</v>
      </c>
      <c r="I14" s="99">
        <v>16779305614.248001</v>
      </c>
      <c r="J14" s="99">
        <v>17287873330.068501</v>
      </c>
      <c r="K14" s="99">
        <v>20678760805.504501</v>
      </c>
      <c r="L14" s="99">
        <v>16277480217.028601</v>
      </c>
      <c r="M14" s="99">
        <v>16696191982.573671</v>
      </c>
      <c r="N14" s="99">
        <v>15507644859.3752</v>
      </c>
      <c r="O14" s="99">
        <v>15989375891.403849</v>
      </c>
      <c r="P14" s="99">
        <v>15714634258.787992</v>
      </c>
      <c r="Q14" s="99">
        <v>15796875079.536438</v>
      </c>
      <c r="R14" s="99">
        <v>15345202809.963989</v>
      </c>
      <c r="S14" s="99">
        <v>14824607547.358961</v>
      </c>
      <c r="T14" s="99">
        <v>12539202005.56728</v>
      </c>
      <c r="U14" s="99">
        <v>13434781958.58709</v>
      </c>
      <c r="V14" s="99">
        <v>13827347718.13217</v>
      </c>
      <c r="W14" s="50">
        <v>-2443723740.0878296</v>
      </c>
      <c r="X14" s="53">
        <v>-15.018824951772197</v>
      </c>
    </row>
    <row r="15" spans="1:24" ht="15" x14ac:dyDescent="0.25">
      <c r="A15" s="48" t="s">
        <v>18</v>
      </c>
      <c r="B15" s="87">
        <v>21236431</v>
      </c>
      <c r="C15" s="88">
        <v>16084396</v>
      </c>
      <c r="D15" s="88">
        <v>36952443</v>
      </c>
      <c r="E15" s="88">
        <v>29361568</v>
      </c>
      <c r="F15" s="88">
        <v>23595724</v>
      </c>
      <c r="G15" s="88">
        <v>27510824</v>
      </c>
      <c r="H15" s="88">
        <v>20625917</v>
      </c>
      <c r="I15" s="93">
        <v>23063310</v>
      </c>
      <c r="J15" s="93">
        <v>274257173</v>
      </c>
      <c r="K15" s="93">
        <v>36171869.958000004</v>
      </c>
      <c r="L15" s="93">
        <v>30703855.890000001</v>
      </c>
      <c r="M15" s="93">
        <v>11791716.662030501</v>
      </c>
      <c r="N15" s="93">
        <v>15062418.862915</v>
      </c>
      <c r="O15" s="93">
        <v>9064086.2392699998</v>
      </c>
      <c r="P15" s="93">
        <v>9826888.5427640006</v>
      </c>
      <c r="Q15" s="93">
        <v>10471545.396475</v>
      </c>
      <c r="R15" s="93">
        <v>6413233.7193848994</v>
      </c>
      <c r="S15" s="93">
        <v>12245665.956231</v>
      </c>
      <c r="T15" s="93">
        <v>6170242.2985659996</v>
      </c>
      <c r="U15" s="93">
        <v>6052191.7989039999</v>
      </c>
      <c r="V15" s="93">
        <v>11078875.598782999</v>
      </c>
      <c r="W15" s="96">
        <v>-10157555.401217001</v>
      </c>
      <c r="X15" s="97">
        <v>-47.830802648604184</v>
      </c>
    </row>
    <row r="16" spans="1:24" ht="24.75" customHeight="1" x14ac:dyDescent="0.2">
      <c r="A16" s="103" t="s">
        <v>28</v>
      </c>
      <c r="B16" s="104"/>
      <c r="C16" s="104"/>
      <c r="D16" s="104"/>
      <c r="E16" s="104"/>
      <c r="F16" s="104"/>
      <c r="G16" s="104"/>
      <c r="H16" s="104"/>
      <c r="I16" s="104"/>
      <c r="J16" s="104"/>
      <c r="K16" s="104"/>
      <c r="L16" s="104"/>
      <c r="M16" s="104"/>
      <c r="N16" s="104"/>
      <c r="O16" s="104"/>
      <c r="P16" s="104"/>
      <c r="Q16" s="104"/>
      <c r="R16" s="104"/>
      <c r="S16" s="104"/>
      <c r="T16" s="104"/>
      <c r="U16" s="104"/>
      <c r="V16" s="104"/>
    </row>
    <row r="17" spans="1:27" x14ac:dyDescent="0.2">
      <c r="A17" s="105" t="s">
        <v>25</v>
      </c>
      <c r="B17" s="105"/>
      <c r="C17" s="105"/>
      <c r="D17" s="105"/>
      <c r="E17" s="105"/>
      <c r="F17" s="105"/>
      <c r="G17" s="105"/>
      <c r="H17" s="105"/>
      <c r="I17" s="105"/>
      <c r="J17" s="105"/>
      <c r="K17" s="105"/>
      <c r="L17" s="105"/>
      <c r="M17" s="105"/>
      <c r="N17" s="105"/>
      <c r="O17" s="105"/>
      <c r="P17" s="105"/>
      <c r="Q17" s="105"/>
      <c r="R17" s="105"/>
      <c r="S17" s="105"/>
      <c r="T17" s="105"/>
      <c r="U17" s="105"/>
      <c r="V17" s="105"/>
    </row>
    <row r="18" spans="1:27" ht="12.75" customHeight="1" x14ac:dyDescent="0.2">
      <c r="A18" s="100" t="s">
        <v>121</v>
      </c>
      <c r="B18" s="100"/>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row>
    <row r="19" spans="1:27" x14ac:dyDescent="0.2">
      <c r="A19" s="106" t="s">
        <v>122</v>
      </c>
      <c r="B19" s="107"/>
      <c r="C19" s="107"/>
      <c r="D19" s="107"/>
      <c r="E19" s="107"/>
      <c r="F19" s="107"/>
      <c r="G19" s="107"/>
      <c r="H19" s="107"/>
      <c r="I19" s="107"/>
      <c r="J19" s="107"/>
      <c r="K19" s="107"/>
      <c r="L19" s="107"/>
      <c r="M19" s="107"/>
      <c r="N19" s="107"/>
      <c r="O19" s="107"/>
      <c r="P19" s="107"/>
      <c r="Q19" s="107"/>
      <c r="R19" s="107"/>
      <c r="S19" s="107"/>
      <c r="T19" s="107"/>
      <c r="U19" s="107"/>
      <c r="V19" s="107"/>
    </row>
  </sheetData>
  <mergeCells count="4">
    <mergeCell ref="W2:X2"/>
    <mergeCell ref="A16:V16"/>
    <mergeCell ref="A17:V17"/>
    <mergeCell ref="A19:V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Sum, Waste 2011</vt:lpstr>
      <vt:lpstr>Waste, Industry, 2011</vt:lpstr>
      <vt:lpstr>Sum, Waste, 2010-2011</vt:lpstr>
      <vt:lpstr>Sum, Waste, 2003-2011</vt:lpstr>
      <vt:lpstr>Sum, Waste, 1998-2011</vt:lpstr>
      <vt:lpstr>Sum, Waste, 1991-2011</vt:lpstr>
      <vt:lpstr>'Sum, Waste 2011'!Print_Area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cgm</dc:creator>
  <cp:lastModifiedBy>Abt</cp:lastModifiedBy>
  <cp:lastPrinted>2012-10-03T13:14:37Z</cp:lastPrinted>
  <dcterms:created xsi:type="dcterms:W3CDTF">2001-02-07T02:52:30Z</dcterms:created>
  <dcterms:modified xsi:type="dcterms:W3CDTF">2012-11-20T18:46:55Z</dcterms:modified>
</cp:coreProperties>
</file>