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\datasets\"/>
    </mc:Choice>
  </mc:AlternateContent>
  <bookViews>
    <workbookView xWindow="240" yWindow="60" windowWidth="9195" windowHeight="5025" tabRatio="296"/>
  </bookViews>
  <sheets>
    <sheet name="T1.4" sheetId="1" r:id="rId1"/>
  </sheets>
  <definedNames>
    <definedName name="_xlnm.Print_Area" localSheetId="0">T1.4!$A$1:$P$69</definedName>
  </definedNames>
  <calcPr calcId="152511"/>
</workbook>
</file>

<file path=xl/calcChain.xml><?xml version="1.0" encoding="utf-8"?>
<calcChain xmlns="http://schemas.openxmlformats.org/spreadsheetml/2006/main">
  <c r="F6" i="1" l="1"/>
  <c r="J6" i="1"/>
  <c r="L6" i="1"/>
  <c r="M6" i="1"/>
  <c r="N6" i="1"/>
  <c r="N10" i="1"/>
  <c r="F7" i="1"/>
  <c r="J7" i="1"/>
  <c r="L7" i="1"/>
  <c r="M7" i="1"/>
  <c r="N7" i="1"/>
  <c r="P7" i="1"/>
  <c r="F8" i="1"/>
  <c r="J8" i="1"/>
  <c r="L8" i="1"/>
  <c r="M8" i="1"/>
  <c r="N8" i="1"/>
  <c r="P8" i="1"/>
  <c r="D10" i="1"/>
  <c r="E10" i="1"/>
  <c r="F10" i="1"/>
  <c r="F30" i="1"/>
  <c r="F34" i="1"/>
  <c r="H10" i="1"/>
  <c r="I10" i="1"/>
  <c r="J10" i="1"/>
  <c r="L10" i="1"/>
  <c r="M10" i="1"/>
  <c r="F13" i="1"/>
  <c r="J13" i="1"/>
  <c r="L13" i="1"/>
  <c r="M13" i="1"/>
  <c r="N13" i="1"/>
  <c r="P13" i="1"/>
  <c r="F14" i="1"/>
  <c r="J14" i="1"/>
  <c r="L14" i="1"/>
  <c r="M14" i="1"/>
  <c r="N14" i="1"/>
  <c r="P14" i="1"/>
  <c r="J15" i="1"/>
  <c r="L15" i="1"/>
  <c r="M15" i="1"/>
  <c r="N15" i="1"/>
  <c r="N17" i="1"/>
  <c r="P15" i="1"/>
  <c r="D17" i="1"/>
  <c r="E17" i="1"/>
  <c r="F17" i="1"/>
  <c r="H17" i="1"/>
  <c r="I17" i="1"/>
  <c r="J17" i="1"/>
  <c r="L17" i="1"/>
  <c r="L30" i="1"/>
  <c r="L34" i="1"/>
  <c r="M17" i="1"/>
  <c r="M30" i="1"/>
  <c r="F20" i="1"/>
  <c r="J20" i="1"/>
  <c r="L20" i="1"/>
  <c r="M20" i="1"/>
  <c r="N20" i="1"/>
  <c r="N28" i="1"/>
  <c r="P28" i="1"/>
  <c r="P20" i="1"/>
  <c r="F21" i="1"/>
  <c r="J21" i="1"/>
  <c r="L21" i="1"/>
  <c r="M21" i="1"/>
  <c r="N21" i="1"/>
  <c r="P21" i="1"/>
  <c r="F22" i="1"/>
  <c r="J22" i="1"/>
  <c r="L22" i="1"/>
  <c r="M22" i="1"/>
  <c r="N22" i="1"/>
  <c r="P22" i="1"/>
  <c r="F23" i="1"/>
  <c r="J23" i="1"/>
  <c r="L23" i="1"/>
  <c r="M23" i="1"/>
  <c r="N23" i="1"/>
  <c r="P23" i="1"/>
  <c r="F24" i="1"/>
  <c r="J24" i="1"/>
  <c r="L24" i="1"/>
  <c r="M24" i="1"/>
  <c r="N24" i="1"/>
  <c r="P24" i="1"/>
  <c r="F25" i="1"/>
  <c r="J25" i="1"/>
  <c r="L25" i="1"/>
  <c r="M25" i="1"/>
  <c r="N25" i="1"/>
  <c r="P25" i="1"/>
  <c r="F26" i="1"/>
  <c r="J26" i="1"/>
  <c r="L26" i="1"/>
  <c r="M26" i="1"/>
  <c r="N26" i="1"/>
  <c r="P26" i="1"/>
  <c r="D28" i="1"/>
  <c r="E28" i="1"/>
  <c r="F28" i="1"/>
  <c r="H28" i="1"/>
  <c r="I28" i="1"/>
  <c r="J28" i="1"/>
  <c r="J30" i="1"/>
  <c r="J34" i="1"/>
  <c r="L28" i="1"/>
  <c r="M28" i="1"/>
  <c r="D30" i="1"/>
  <c r="D34" i="1"/>
  <c r="E30" i="1"/>
  <c r="E34" i="1"/>
  <c r="H30" i="1"/>
  <c r="I30" i="1"/>
  <c r="F31" i="1"/>
  <c r="J31" i="1"/>
  <c r="L31" i="1"/>
  <c r="M31" i="1"/>
  <c r="N31" i="1"/>
  <c r="H34" i="1"/>
  <c r="I34" i="1"/>
  <c r="P10" i="1"/>
  <c r="N30" i="1"/>
  <c r="N34" i="1"/>
  <c r="M34" i="1"/>
  <c r="P34" i="1"/>
  <c r="P30" i="1"/>
  <c r="P17" i="1"/>
  <c r="P6" i="1"/>
</calcChain>
</file>

<file path=xl/sharedStrings.xml><?xml version="1.0" encoding="utf-8"?>
<sst xmlns="http://schemas.openxmlformats.org/spreadsheetml/2006/main" count="38" uniqueCount="31">
  <si>
    <t>TABLE 1.4: TOTAL STUDENT ENROLMENTS BY COURSE TYPE, ATTENDANCE TYPE AND SEX, 1998</t>
  </si>
  <si>
    <t>Full-time</t>
  </si>
  <si>
    <t>Other</t>
  </si>
  <si>
    <t>Total</t>
  </si>
  <si>
    <t xml:space="preserve"> </t>
  </si>
  <si>
    <t>Course Type</t>
  </si>
  <si>
    <t>Male</t>
  </si>
  <si>
    <t>Female</t>
  </si>
  <si>
    <t>% Female</t>
  </si>
  <si>
    <t>HIGHER DEGREE</t>
  </si>
  <si>
    <t>Doctorate</t>
  </si>
  <si>
    <t>Master's Research</t>
  </si>
  <si>
    <t>Master's Coursework</t>
  </si>
  <si>
    <t>Sub-total Higher Degree</t>
  </si>
  <si>
    <t>OTHER POSTGRADUATE</t>
  </si>
  <si>
    <t>Higher Degree Qualifying</t>
  </si>
  <si>
    <t>Graduate Diploma</t>
  </si>
  <si>
    <t>Graduate Certificate</t>
  </si>
  <si>
    <t>Sub-total Other Postgraduate</t>
  </si>
  <si>
    <t>UNDERGRADUATE</t>
  </si>
  <si>
    <t>Graduate Entry Bachelor's</t>
  </si>
  <si>
    <t>Bachelor's Honours</t>
  </si>
  <si>
    <t>Bachelor's Pass</t>
  </si>
  <si>
    <t>Diploma</t>
  </si>
  <si>
    <t>Cross Institution</t>
  </si>
  <si>
    <t>Enabling</t>
  </si>
  <si>
    <t>Non Award</t>
  </si>
  <si>
    <t>Sub-total Undergraduate</t>
  </si>
  <si>
    <t>GROSS ENROLMENTS</t>
  </si>
  <si>
    <t>Less Dual Enrolments</t>
  </si>
  <si>
    <t>NET ENROLMENTS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</si>
</sst>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2" formatCode="0.0"/>
    <numFmt numFmtId="173" formatCode="0\ "/>
    <numFmt numFmtId="174" formatCode="0.0%"/>
  </numFmts>
  <fonts count="7" x14ac:knownFonts="1">
    <font>
      <sz val="8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i/>
      <sz val="8"/>
      <name val="Times New Roman"/>
      <family val="1"/>
    </font>
    <font>
      <b/>
      <i/>
      <sz val="8"/>
      <name val="Times New Roman"/>
      <family val="1"/>
    </font>
    <font>
      <i/>
      <sz val="8"/>
      <name val="Times New Roman"/>
      <family val="1"/>
    </font>
    <font>
      <b/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NumberFormat="1" applyFont="1" applyAlignment="1">
      <alignment horizontal="centerContinuous"/>
    </xf>
    <xf numFmtId="0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/>
    <xf numFmtId="0" fontId="2" fillId="0" borderId="0" xfId="0" applyNumberFormat="1" applyFont="1" applyAlignment="1">
      <alignment horizontal="right"/>
    </xf>
    <xf numFmtId="0" fontId="3" fillId="0" borderId="1" xfId="0" applyNumberFormat="1" applyFont="1" applyBorder="1"/>
    <xf numFmtId="0" fontId="3" fillId="0" borderId="1" xfId="0" applyNumberFormat="1" applyFont="1" applyBorder="1" applyAlignment="1">
      <alignment horizontal="right"/>
    </xf>
    <xf numFmtId="0" fontId="3" fillId="0" borderId="1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right"/>
    </xf>
    <xf numFmtId="0" fontId="1" fillId="0" borderId="0" xfId="0" applyNumberFormat="1" applyFont="1"/>
    <xf numFmtId="0" fontId="2" fillId="0" borderId="0" xfId="0" applyNumberFormat="1" applyFont="1"/>
    <xf numFmtId="0" fontId="3" fillId="0" borderId="4" xfId="0" applyNumberFormat="1" applyFont="1" applyBorder="1" applyAlignment="1">
      <alignment horizontal="left"/>
    </xf>
    <xf numFmtId="0" fontId="3" fillId="0" borderId="4" xfId="0" applyFont="1" applyBorder="1"/>
    <xf numFmtId="0" fontId="3" fillId="0" borderId="4" xfId="0" applyNumberFormat="1" applyFont="1" applyBorder="1"/>
    <xf numFmtId="0" fontId="4" fillId="0" borderId="4" xfId="0" applyNumberFormat="1" applyFont="1" applyBorder="1"/>
    <xf numFmtId="0" fontId="2" fillId="0" borderId="5" xfId="0" applyNumberFormat="1" applyFont="1" applyBorder="1"/>
    <xf numFmtId="0" fontId="1" fillId="0" borderId="0" xfId="0" applyFont="1"/>
    <xf numFmtId="0" fontId="1" fillId="0" borderId="0" xfId="0" applyNumberFormat="1" applyFont="1" applyAlignment="1">
      <alignment horizontal="right"/>
    </xf>
    <xf numFmtId="0" fontId="2" fillId="0" borderId="2" xfId="0" applyNumberFormat="1" applyFont="1" applyBorder="1"/>
    <xf numFmtId="0" fontId="2" fillId="0" borderId="2" xfId="0" applyNumberFormat="1" applyFont="1" applyBorder="1" applyAlignment="1">
      <alignment horizontal="right"/>
    </xf>
    <xf numFmtId="172" fontId="2" fillId="0" borderId="0" xfId="0" applyNumberFormat="1" applyFont="1"/>
    <xf numFmtId="172" fontId="3" fillId="0" borderId="1" xfId="0" applyNumberFormat="1" applyFont="1" applyBorder="1" applyAlignment="1">
      <alignment horizontal="right"/>
    </xf>
    <xf numFmtId="172" fontId="3" fillId="0" borderId="2" xfId="0" applyNumberFormat="1" applyFont="1" applyBorder="1" applyAlignment="1">
      <alignment horizontal="right"/>
    </xf>
    <xf numFmtId="172" fontId="2" fillId="0" borderId="5" xfId="0" applyNumberFormat="1" applyFont="1" applyBorder="1"/>
    <xf numFmtId="172" fontId="2" fillId="0" borderId="2" xfId="0" applyNumberFormat="1" applyFont="1" applyBorder="1"/>
    <xf numFmtId="172" fontId="2" fillId="0" borderId="0" xfId="0" applyNumberFormat="1" applyFont="1" applyAlignment="1">
      <alignment horizontal="centerContinuous"/>
    </xf>
    <xf numFmtId="173" fontId="2" fillId="0" borderId="0" xfId="0" applyNumberFormat="1" applyFont="1"/>
    <xf numFmtId="0" fontId="5" fillId="0" borderId="2" xfId="0" applyNumberFormat="1" applyFont="1" applyBorder="1"/>
    <xf numFmtId="174" fontId="2" fillId="0" borderId="0" xfId="0" applyNumberFormat="1" applyFont="1" applyAlignment="1">
      <alignment horizontal="right"/>
    </xf>
    <xf numFmtId="174" fontId="3" fillId="0" borderId="4" xfId="0" applyNumberFormat="1" applyFont="1" applyBorder="1"/>
    <xf numFmtId="174" fontId="3" fillId="0" borderId="0" xfId="0" applyNumberFormat="1" applyFont="1" applyBorder="1"/>
    <xf numFmtId="0" fontId="0" fillId="0" borderId="0" xfId="0" applyFont="1"/>
    <xf numFmtId="172" fontId="0" fillId="0" borderId="0" xfId="0" applyNumberFormat="1" applyFont="1"/>
    <xf numFmtId="10" fontId="0" fillId="0" borderId="0" xfId="0" applyNumberFormat="1" applyFont="1"/>
    <xf numFmtId="0" fontId="3" fillId="0" borderId="0" xfId="0" applyNumberFormat="1" applyFont="1" applyBorder="1" applyAlignment="1">
      <alignment horizontal="left"/>
    </xf>
    <xf numFmtId="0" fontId="3" fillId="0" borderId="0" xfId="0" applyFont="1" applyBorder="1"/>
    <xf numFmtId="0" fontId="3" fillId="0" borderId="0" xfId="0" applyNumberFormat="1" applyFont="1" applyBorder="1"/>
    <xf numFmtId="0" fontId="0" fillId="0" borderId="0" xfId="0" quotePrefix="1" applyFont="1" applyAlignment="1">
      <alignment horizontal="left"/>
    </xf>
    <xf numFmtId="0" fontId="6" fillId="0" borderId="4" xfId="0" applyNumberFormat="1" applyFont="1" applyBorder="1"/>
    <xf numFmtId="0" fontId="6" fillId="0" borderId="4" xfId="0" applyFont="1" applyBorder="1"/>
    <xf numFmtId="0" fontId="6" fillId="0" borderId="4" xfId="0" applyNumberFormat="1" applyFont="1" applyBorder="1" applyAlignment="1">
      <alignment horizontal="right"/>
    </xf>
    <xf numFmtId="17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90"/>
  <sheetViews>
    <sheetView tabSelected="1" workbookViewId="0">
      <selection activeCell="E43" sqref="E43"/>
    </sheetView>
  </sheetViews>
  <sheetFormatPr defaultRowHeight="11.25" x14ac:dyDescent="0.2"/>
  <cols>
    <col min="1" max="1" width="9.33203125" style="4"/>
    <col min="2" max="2" width="10.1640625" style="4" customWidth="1"/>
    <col min="3" max="3" width="4.83203125" style="4" customWidth="1"/>
    <col min="4" max="4" width="7.33203125" style="4" customWidth="1"/>
    <col min="5" max="5" width="7.5" style="4" customWidth="1"/>
    <col min="6" max="6" width="7.33203125" style="4" customWidth="1"/>
    <col min="7" max="7" width="1.83203125" style="4" customWidth="1"/>
    <col min="8" max="8" width="7.33203125" style="4" customWidth="1"/>
    <col min="9" max="9" width="7.83203125" style="4" customWidth="1"/>
    <col min="10" max="10" width="7.33203125" style="4" customWidth="1"/>
    <col min="11" max="11" width="1.83203125" style="4" customWidth="1"/>
    <col min="12" max="12" width="7.33203125" style="4" customWidth="1"/>
    <col min="13" max="13" width="7.83203125" style="4" customWidth="1"/>
    <col min="14" max="14" width="7.33203125" style="4" customWidth="1"/>
    <col min="15" max="15" width="1.83203125" style="4" customWidth="1"/>
    <col min="16" max="16" width="9.1640625" style="22" customWidth="1"/>
    <col min="17" max="16384" width="9.33203125" style="4"/>
  </cols>
  <sheetData>
    <row r="1" spans="1:17" x14ac:dyDescent="0.2">
      <c r="A1" s="1" t="s">
        <v>0</v>
      </c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3"/>
      <c r="P1" s="27"/>
    </row>
    <row r="2" spans="1:17" ht="6" customHeight="1" x14ac:dyDescent="0.2">
      <c r="C2" s="5"/>
    </row>
    <row r="3" spans="1:17" x14ac:dyDescent="0.2">
      <c r="A3" s="6"/>
      <c r="B3" s="6"/>
      <c r="C3" s="7"/>
      <c r="D3" s="8"/>
      <c r="E3" s="8" t="s">
        <v>1</v>
      </c>
      <c r="F3" s="8"/>
      <c r="G3" s="6"/>
      <c r="H3" s="8"/>
      <c r="I3" s="8" t="s">
        <v>2</v>
      </c>
      <c r="J3" s="6"/>
      <c r="K3" s="6"/>
      <c r="L3" s="8"/>
      <c r="M3" s="8" t="s">
        <v>3</v>
      </c>
      <c r="N3" s="8" t="s">
        <v>4</v>
      </c>
      <c r="O3" s="8"/>
      <c r="P3" s="23"/>
    </row>
    <row r="4" spans="1:17" x14ac:dyDescent="0.2">
      <c r="A4" s="29" t="s">
        <v>5</v>
      </c>
      <c r="B4" s="9"/>
      <c r="C4" s="9"/>
      <c r="D4" s="10" t="s">
        <v>6</v>
      </c>
      <c r="E4" s="10" t="s">
        <v>7</v>
      </c>
      <c r="F4" s="10" t="s">
        <v>3</v>
      </c>
      <c r="G4" s="9"/>
      <c r="H4" s="10" t="s">
        <v>6</v>
      </c>
      <c r="I4" s="10" t="s">
        <v>7</v>
      </c>
      <c r="J4" s="10" t="s">
        <v>3</v>
      </c>
      <c r="K4" s="9"/>
      <c r="L4" s="10" t="s">
        <v>6</v>
      </c>
      <c r="M4" s="10" t="s">
        <v>7</v>
      </c>
      <c r="N4" s="10" t="s">
        <v>3</v>
      </c>
      <c r="O4" s="9"/>
      <c r="P4" s="24" t="s">
        <v>8</v>
      </c>
    </row>
    <row r="5" spans="1:17" ht="15" customHeight="1" x14ac:dyDescent="0.2">
      <c r="A5" s="11" t="s">
        <v>9</v>
      </c>
      <c r="C5" s="5"/>
    </row>
    <row r="6" spans="1:17" ht="13.5" customHeight="1" x14ac:dyDescent="0.2">
      <c r="A6" s="12" t="s">
        <v>10</v>
      </c>
      <c r="C6" s="5"/>
      <c r="D6" s="4">
        <v>453</v>
      </c>
      <c r="E6" s="4">
        <v>345</v>
      </c>
      <c r="F6" s="4">
        <f>D6+E6</f>
        <v>798</v>
      </c>
      <c r="H6" s="4">
        <v>188</v>
      </c>
      <c r="I6" s="4">
        <v>148</v>
      </c>
      <c r="J6" s="4">
        <f>H6+I6</f>
        <v>336</v>
      </c>
      <c r="L6" s="12">
        <f t="shared" ref="L6:N8" si="0">H6+D6</f>
        <v>641</v>
      </c>
      <c r="M6" s="12">
        <f t="shared" si="0"/>
        <v>493</v>
      </c>
      <c r="N6" s="12">
        <f t="shared" si="0"/>
        <v>1134</v>
      </c>
      <c r="P6" s="30">
        <f>M6/N6</f>
        <v>0.43474426807760141</v>
      </c>
    </row>
    <row r="7" spans="1:17" ht="13.5" customHeight="1" x14ac:dyDescent="0.2">
      <c r="A7" s="12" t="s">
        <v>11</v>
      </c>
      <c r="B7"/>
      <c r="C7" s="5"/>
      <c r="D7" s="4">
        <v>76</v>
      </c>
      <c r="E7" s="4">
        <v>77</v>
      </c>
      <c r="F7" s="4">
        <f>D7+E7</f>
        <v>153</v>
      </c>
      <c r="H7" s="4">
        <v>157</v>
      </c>
      <c r="I7" s="4">
        <v>170</v>
      </c>
      <c r="J7" s="4">
        <f>H7+I7</f>
        <v>327</v>
      </c>
      <c r="L7" s="12">
        <f t="shared" si="0"/>
        <v>233</v>
      </c>
      <c r="M7" s="12">
        <f t="shared" si="0"/>
        <v>247</v>
      </c>
      <c r="N7" s="12">
        <f t="shared" si="0"/>
        <v>480</v>
      </c>
      <c r="P7" s="30">
        <f>M7/N7</f>
        <v>0.51458333333333328</v>
      </c>
    </row>
    <row r="8" spans="1:17" ht="13.5" customHeight="1" x14ac:dyDescent="0.2">
      <c r="A8" s="12" t="s">
        <v>12</v>
      </c>
      <c r="C8" s="5"/>
      <c r="D8" s="4">
        <v>163</v>
      </c>
      <c r="E8" s="4">
        <v>108</v>
      </c>
      <c r="F8" s="4">
        <f>D8+E8</f>
        <v>271</v>
      </c>
      <c r="H8" s="4">
        <v>283</v>
      </c>
      <c r="I8" s="4">
        <v>264</v>
      </c>
      <c r="J8" s="4">
        <f>H8+I8</f>
        <v>547</v>
      </c>
      <c r="L8" s="12">
        <f t="shared" si="0"/>
        <v>446</v>
      </c>
      <c r="M8" s="12">
        <f t="shared" si="0"/>
        <v>372</v>
      </c>
      <c r="N8" s="12">
        <f t="shared" si="0"/>
        <v>818</v>
      </c>
      <c r="P8" s="30">
        <f>M8/N8</f>
        <v>0.45476772616136918</v>
      </c>
    </row>
    <row r="9" spans="1:17" ht="3" customHeight="1" x14ac:dyDescent="0.2">
      <c r="A9" s="12"/>
      <c r="C9" s="5"/>
      <c r="L9" s="12"/>
      <c r="M9" s="12"/>
      <c r="N9" s="12"/>
    </row>
    <row r="10" spans="1:17" ht="13.5" customHeight="1" x14ac:dyDescent="0.2">
      <c r="A10" s="13" t="s">
        <v>13</v>
      </c>
      <c r="B10" s="14"/>
      <c r="C10" s="15"/>
      <c r="D10" s="15">
        <f>SUM(D6:D8)</f>
        <v>692</v>
      </c>
      <c r="E10" s="15">
        <f>SUM(E6:E8)</f>
        <v>530</v>
      </c>
      <c r="F10" s="15">
        <f>SUM(F6:F8)</f>
        <v>1222</v>
      </c>
      <c r="G10" s="14"/>
      <c r="H10" s="15">
        <f>SUM(H6:H8)</f>
        <v>628</v>
      </c>
      <c r="I10" s="15">
        <f>SUM(I6:I8)</f>
        <v>582</v>
      </c>
      <c r="J10" s="15">
        <f>SUM(J6:J8)</f>
        <v>1210</v>
      </c>
      <c r="K10" s="14"/>
      <c r="L10" s="15">
        <f>SUM(L6:L8)</f>
        <v>1320</v>
      </c>
      <c r="M10" s="15">
        <f>SUM(M6:M8)</f>
        <v>1112</v>
      </c>
      <c r="N10" s="15">
        <f>SUM(N6:N8)</f>
        <v>2432</v>
      </c>
      <c r="O10" s="15"/>
      <c r="P10" s="31">
        <f>M10/N10</f>
        <v>0.45723684210526316</v>
      </c>
    </row>
    <row r="11" spans="1:17" ht="3" customHeight="1" x14ac:dyDescent="0.2">
      <c r="C11" s="5"/>
      <c r="Q11" s="4">
        <v>1</v>
      </c>
    </row>
    <row r="12" spans="1:17" ht="12.6" customHeight="1" x14ac:dyDescent="0.2">
      <c r="A12" s="11" t="s">
        <v>14</v>
      </c>
      <c r="C12" s="5"/>
    </row>
    <row r="13" spans="1:17" ht="13.5" customHeight="1" x14ac:dyDescent="0.2">
      <c r="A13" s="12" t="s">
        <v>15</v>
      </c>
      <c r="C13" s="5"/>
      <c r="D13" s="4">
        <v>11</v>
      </c>
      <c r="E13" s="4">
        <v>8</v>
      </c>
      <c r="F13" s="4">
        <f t="shared" ref="F13:F26" si="1">D13+E13</f>
        <v>19</v>
      </c>
      <c r="H13" s="4">
        <v>12</v>
      </c>
      <c r="I13" s="4">
        <v>14</v>
      </c>
      <c r="J13" s="4">
        <f t="shared" ref="J13:J26" si="2">H13+I13</f>
        <v>26</v>
      </c>
      <c r="L13" s="12">
        <f t="shared" ref="L13:N26" si="3">H13+D13</f>
        <v>23</v>
      </c>
      <c r="M13" s="12">
        <f t="shared" si="3"/>
        <v>22</v>
      </c>
      <c r="N13" s="12">
        <f t="shared" si="3"/>
        <v>45</v>
      </c>
      <c r="P13" s="30">
        <f t="shared" ref="P13:P26" si="4">M13/N13</f>
        <v>0.48888888888888887</v>
      </c>
    </row>
    <row r="14" spans="1:17" ht="13.5" customHeight="1" x14ac:dyDescent="0.2">
      <c r="A14" s="12" t="s">
        <v>16</v>
      </c>
      <c r="C14" s="5"/>
      <c r="D14" s="4">
        <v>99</v>
      </c>
      <c r="E14" s="4">
        <v>120</v>
      </c>
      <c r="F14" s="4">
        <f t="shared" si="1"/>
        <v>219</v>
      </c>
      <c r="H14" s="4">
        <v>82</v>
      </c>
      <c r="I14" s="4">
        <v>121</v>
      </c>
      <c r="J14" s="4">
        <f t="shared" si="2"/>
        <v>203</v>
      </c>
      <c r="L14" s="12">
        <f t="shared" si="3"/>
        <v>181</v>
      </c>
      <c r="M14" s="12">
        <f t="shared" si="3"/>
        <v>241</v>
      </c>
      <c r="N14" s="12">
        <f t="shared" si="3"/>
        <v>422</v>
      </c>
      <c r="P14" s="30">
        <f t="shared" si="4"/>
        <v>0.57109004739336489</v>
      </c>
    </row>
    <row r="15" spans="1:17" ht="13.5" customHeight="1" x14ac:dyDescent="0.2">
      <c r="A15" s="12" t="s">
        <v>17</v>
      </c>
      <c r="C15" s="5"/>
      <c r="H15" s="4">
        <v>31</v>
      </c>
      <c r="I15" s="4">
        <v>15</v>
      </c>
      <c r="J15" s="4">
        <f t="shared" si="2"/>
        <v>46</v>
      </c>
      <c r="L15" s="12">
        <f t="shared" si="3"/>
        <v>31</v>
      </c>
      <c r="M15" s="12">
        <f t="shared" si="3"/>
        <v>15</v>
      </c>
      <c r="N15" s="12">
        <f t="shared" si="3"/>
        <v>46</v>
      </c>
      <c r="P15" s="30">
        <f t="shared" si="4"/>
        <v>0.32608695652173914</v>
      </c>
    </row>
    <row r="16" spans="1:17" ht="2.25" customHeight="1" x14ac:dyDescent="0.2">
      <c r="A16" s="12"/>
      <c r="C16" s="5"/>
      <c r="L16" s="12"/>
      <c r="M16" s="12"/>
      <c r="N16" s="12"/>
      <c r="P16" s="30"/>
    </row>
    <row r="17" spans="1:16" ht="13.5" customHeight="1" x14ac:dyDescent="0.2">
      <c r="A17" s="13" t="s">
        <v>18</v>
      </c>
      <c r="B17" s="14"/>
      <c r="C17" s="15"/>
      <c r="D17" s="15">
        <f>SUM(D13:D15)</f>
        <v>110</v>
      </c>
      <c r="E17" s="15">
        <f>SUM(E13:E15)</f>
        <v>128</v>
      </c>
      <c r="F17" s="15">
        <f>SUM(F13:F15)</f>
        <v>238</v>
      </c>
      <c r="G17" s="14"/>
      <c r="H17" s="15">
        <f>SUM(H13:H15)</f>
        <v>125</v>
      </c>
      <c r="I17" s="15">
        <f>SUM(I13:I15)</f>
        <v>150</v>
      </c>
      <c r="J17" s="15">
        <f>SUM(J13:J15)</f>
        <v>275</v>
      </c>
      <c r="K17" s="14"/>
      <c r="L17" s="15">
        <f>SUM(L13:L15)</f>
        <v>235</v>
      </c>
      <c r="M17" s="15">
        <f>SUM(M13:M15)</f>
        <v>278</v>
      </c>
      <c r="N17" s="15">
        <f>SUM(N13:N15)</f>
        <v>513</v>
      </c>
      <c r="O17" s="15"/>
      <c r="P17" s="31">
        <f>M17/N17</f>
        <v>0.54191033138401556</v>
      </c>
    </row>
    <row r="18" spans="1:16" ht="3" customHeight="1" x14ac:dyDescent="0.2">
      <c r="A18" s="36"/>
      <c r="B18" s="37"/>
      <c r="C18" s="38"/>
      <c r="D18" s="38"/>
      <c r="E18" s="38"/>
      <c r="F18" s="38"/>
      <c r="G18" s="37"/>
      <c r="H18" s="38"/>
      <c r="I18" s="38"/>
      <c r="J18" s="38"/>
      <c r="K18" s="37"/>
      <c r="L18" s="38"/>
      <c r="M18" s="38"/>
      <c r="N18" s="38"/>
      <c r="O18" s="38"/>
      <c r="P18" s="32"/>
    </row>
    <row r="19" spans="1:16" ht="12.6" customHeight="1" x14ac:dyDescent="0.2">
      <c r="A19" s="11" t="s">
        <v>19</v>
      </c>
      <c r="B19" s="37"/>
      <c r="C19" s="38"/>
      <c r="D19" s="38"/>
      <c r="E19" s="38"/>
      <c r="F19" s="38"/>
      <c r="G19" s="37"/>
      <c r="H19" s="38"/>
      <c r="I19" s="38"/>
      <c r="J19" s="38"/>
      <c r="K19" s="37"/>
      <c r="L19" s="38"/>
      <c r="M19" s="38"/>
      <c r="N19" s="38"/>
      <c r="O19" s="38"/>
      <c r="P19" s="32"/>
    </row>
    <row r="20" spans="1:16" ht="13.5" customHeight="1" x14ac:dyDescent="0.2">
      <c r="A20" s="12" t="s">
        <v>20</v>
      </c>
      <c r="C20" s="5"/>
      <c r="D20" s="4">
        <v>72</v>
      </c>
      <c r="E20" s="4">
        <v>125</v>
      </c>
      <c r="F20" s="4">
        <f t="shared" si="1"/>
        <v>197</v>
      </c>
      <c r="H20" s="4">
        <v>61</v>
      </c>
      <c r="I20" s="4">
        <v>73</v>
      </c>
      <c r="J20" s="4">
        <f t="shared" si="2"/>
        <v>134</v>
      </c>
      <c r="L20" s="12">
        <f t="shared" si="3"/>
        <v>133</v>
      </c>
      <c r="M20" s="12">
        <f t="shared" si="3"/>
        <v>198</v>
      </c>
      <c r="N20" s="12">
        <f t="shared" si="3"/>
        <v>331</v>
      </c>
      <c r="P20" s="30">
        <f t="shared" si="4"/>
        <v>0.59818731117824775</v>
      </c>
    </row>
    <row r="21" spans="1:16" ht="13.5" customHeight="1" x14ac:dyDescent="0.2">
      <c r="A21" s="12" t="s">
        <v>21</v>
      </c>
      <c r="C21" s="5"/>
      <c r="D21" s="4">
        <v>367</v>
      </c>
      <c r="E21" s="4">
        <v>252</v>
      </c>
      <c r="F21" s="4">
        <f t="shared" si="1"/>
        <v>619</v>
      </c>
      <c r="H21" s="4">
        <v>46</v>
      </c>
      <c r="I21" s="4">
        <v>60</v>
      </c>
      <c r="J21" s="4">
        <f t="shared" si="2"/>
        <v>106</v>
      </c>
      <c r="L21" s="12">
        <f t="shared" si="3"/>
        <v>413</v>
      </c>
      <c r="M21" s="12">
        <f t="shared" si="3"/>
        <v>312</v>
      </c>
      <c r="N21" s="12">
        <f t="shared" si="3"/>
        <v>725</v>
      </c>
      <c r="P21" s="30">
        <f t="shared" si="4"/>
        <v>0.4303448275862069</v>
      </c>
    </row>
    <row r="22" spans="1:16" ht="13.5" customHeight="1" x14ac:dyDescent="0.2">
      <c r="A22" s="12" t="s">
        <v>22</v>
      </c>
      <c r="C22" s="5"/>
      <c r="D22" s="4">
        <v>4144</v>
      </c>
      <c r="E22" s="4">
        <v>4292</v>
      </c>
      <c r="F22" s="4">
        <f t="shared" si="1"/>
        <v>8436</v>
      </c>
      <c r="H22" s="4">
        <v>593</v>
      </c>
      <c r="I22" s="4">
        <v>819</v>
      </c>
      <c r="J22" s="4">
        <f t="shared" si="2"/>
        <v>1412</v>
      </c>
      <c r="L22" s="12">
        <f t="shared" si="3"/>
        <v>4737</v>
      </c>
      <c r="M22" s="12">
        <f t="shared" si="3"/>
        <v>5111</v>
      </c>
      <c r="N22" s="12">
        <f t="shared" si="3"/>
        <v>9848</v>
      </c>
      <c r="P22" s="30">
        <f t="shared" si="4"/>
        <v>0.51898862713241267</v>
      </c>
    </row>
    <row r="23" spans="1:16" ht="14.25" customHeight="1" x14ac:dyDescent="0.2">
      <c r="A23" s="12" t="s">
        <v>23</v>
      </c>
      <c r="C23" s="5"/>
      <c r="D23" s="4">
        <v>23</v>
      </c>
      <c r="E23" s="4">
        <v>36</v>
      </c>
      <c r="F23" s="4">
        <f t="shared" si="1"/>
        <v>59</v>
      </c>
      <c r="H23" s="4">
        <v>1</v>
      </c>
      <c r="I23" s="4">
        <v>3</v>
      </c>
      <c r="J23" s="4">
        <f t="shared" si="2"/>
        <v>4</v>
      </c>
      <c r="L23" s="12">
        <f t="shared" si="3"/>
        <v>24</v>
      </c>
      <c r="M23" s="12">
        <f t="shared" si="3"/>
        <v>39</v>
      </c>
      <c r="N23" s="4">
        <f>L23+M23</f>
        <v>63</v>
      </c>
      <c r="P23" s="30">
        <f t="shared" si="4"/>
        <v>0.61904761904761907</v>
      </c>
    </row>
    <row r="24" spans="1:16" ht="13.5" customHeight="1" x14ac:dyDescent="0.2">
      <c r="A24" s="12" t="s">
        <v>24</v>
      </c>
      <c r="C24" s="5"/>
      <c r="D24" s="4">
        <v>4</v>
      </c>
      <c r="E24" s="4">
        <v>7</v>
      </c>
      <c r="F24" s="4">
        <f t="shared" si="1"/>
        <v>11</v>
      </c>
      <c r="H24" s="4">
        <v>49</v>
      </c>
      <c r="I24" s="4">
        <v>72</v>
      </c>
      <c r="J24" s="4">
        <f t="shared" si="2"/>
        <v>121</v>
      </c>
      <c r="L24" s="12">
        <f t="shared" si="3"/>
        <v>53</v>
      </c>
      <c r="M24" s="12">
        <f t="shared" si="3"/>
        <v>79</v>
      </c>
      <c r="N24" s="4">
        <f>L24+M24</f>
        <v>132</v>
      </c>
      <c r="P24" s="30">
        <f t="shared" si="4"/>
        <v>0.59848484848484851</v>
      </c>
    </row>
    <row r="25" spans="1:16" ht="13.5" customHeight="1" x14ac:dyDescent="0.2">
      <c r="A25" s="12" t="s">
        <v>25</v>
      </c>
      <c r="C25" s="5"/>
      <c r="D25" s="4">
        <v>19</v>
      </c>
      <c r="E25" s="4">
        <v>27</v>
      </c>
      <c r="F25" s="4">
        <f t="shared" si="1"/>
        <v>46</v>
      </c>
      <c r="H25" s="4">
        <v>3</v>
      </c>
      <c r="I25" s="4">
        <v>4</v>
      </c>
      <c r="J25" s="4">
        <f t="shared" si="2"/>
        <v>7</v>
      </c>
      <c r="L25" s="12">
        <f t="shared" si="3"/>
        <v>22</v>
      </c>
      <c r="M25" s="12">
        <f t="shared" si="3"/>
        <v>31</v>
      </c>
      <c r="N25" s="4">
        <f>L25+M25</f>
        <v>53</v>
      </c>
      <c r="P25" s="30">
        <f t="shared" si="4"/>
        <v>0.58490566037735847</v>
      </c>
    </row>
    <row r="26" spans="1:16" ht="13.5" customHeight="1" x14ac:dyDescent="0.2">
      <c r="A26" s="12" t="s">
        <v>26</v>
      </c>
      <c r="C26" s="5"/>
      <c r="D26" s="4">
        <v>1</v>
      </c>
      <c r="F26" s="4">
        <f t="shared" si="1"/>
        <v>1</v>
      </c>
      <c r="H26" s="4">
        <v>1</v>
      </c>
      <c r="I26" s="4">
        <v>1</v>
      </c>
      <c r="J26" s="4">
        <f t="shared" si="2"/>
        <v>2</v>
      </c>
      <c r="L26" s="12">
        <f t="shared" si="3"/>
        <v>2</v>
      </c>
      <c r="M26" s="12">
        <f t="shared" si="3"/>
        <v>1</v>
      </c>
      <c r="N26" s="4">
        <f>L26+M26</f>
        <v>3</v>
      </c>
      <c r="P26" s="30">
        <f t="shared" si="4"/>
        <v>0.33333333333333331</v>
      </c>
    </row>
    <row r="27" spans="1:16" ht="2.25" customHeight="1" x14ac:dyDescent="0.2"/>
    <row r="28" spans="1:16" ht="13.5" customHeight="1" x14ac:dyDescent="0.2">
      <c r="A28" s="13" t="s">
        <v>27</v>
      </c>
      <c r="B28" s="14"/>
      <c r="C28" s="15"/>
      <c r="D28" s="15">
        <f>SUM(D19:D26)</f>
        <v>4630</v>
      </c>
      <c r="E28" s="15">
        <f>SUM(E19:E26)</f>
        <v>4739</v>
      </c>
      <c r="F28" s="15">
        <f>SUM(F19:F26)</f>
        <v>9369</v>
      </c>
      <c r="G28" s="14"/>
      <c r="H28" s="15">
        <f>SUM(H19:H26)</f>
        <v>754</v>
      </c>
      <c r="I28" s="15">
        <f>SUM(I19:I26)</f>
        <v>1032</v>
      </c>
      <c r="J28" s="15">
        <f>SUM(J19:J26)</f>
        <v>1786</v>
      </c>
      <c r="K28" s="14"/>
      <c r="L28" s="15">
        <f>SUM(L19:L26)</f>
        <v>5384</v>
      </c>
      <c r="M28" s="15">
        <f>SUM(M19:M26)</f>
        <v>5771</v>
      </c>
      <c r="N28" s="15">
        <f>SUM(N19:N26)</f>
        <v>11155</v>
      </c>
      <c r="O28" s="15"/>
      <c r="P28" s="31">
        <f>M28/N28</f>
        <v>0.51734648139847605</v>
      </c>
    </row>
    <row r="29" spans="1:16" ht="2.25" customHeight="1" x14ac:dyDescent="0.2"/>
    <row r="30" spans="1:16" ht="14.25" customHeight="1" x14ac:dyDescent="0.2">
      <c r="A30" s="40" t="s">
        <v>28</v>
      </c>
      <c r="B30" s="41"/>
      <c r="C30" s="42"/>
      <c r="D30" s="40">
        <f>SUM(D10+D17+D28)</f>
        <v>5432</v>
      </c>
      <c r="E30" s="40">
        <f>SUM(E10+E17+E28)</f>
        <v>5397</v>
      </c>
      <c r="F30" s="40">
        <f>SUM(F10+F17+F28)</f>
        <v>10829</v>
      </c>
      <c r="G30" s="41"/>
      <c r="H30" s="40">
        <f>SUM(H10+H17+H28)</f>
        <v>1507</v>
      </c>
      <c r="I30" s="40">
        <f>SUM(I10+I17+I28)</f>
        <v>1764</v>
      </c>
      <c r="J30" s="40">
        <f>SUM(J10+J17+J28)</f>
        <v>3271</v>
      </c>
      <c r="K30" s="41"/>
      <c r="L30" s="40">
        <f>SUM(L10+L17+L28)</f>
        <v>6939</v>
      </c>
      <c r="M30" s="40">
        <f>SUM(M10+M17+M28)</f>
        <v>7161</v>
      </c>
      <c r="N30" s="40">
        <f>SUM(N10+N17+N28)</f>
        <v>14100</v>
      </c>
      <c r="O30" s="15"/>
      <c r="P30" s="31">
        <f>M30/N30</f>
        <v>0.50787234042553187</v>
      </c>
    </row>
    <row r="31" spans="1:16" ht="12.75" customHeight="1" x14ac:dyDescent="0.2">
      <c r="A31" s="12" t="s">
        <v>29</v>
      </c>
      <c r="C31" s="5"/>
      <c r="D31" s="28">
        <v>35</v>
      </c>
      <c r="E31" s="28">
        <v>48</v>
      </c>
      <c r="F31" s="28">
        <f>D31+E31</f>
        <v>83</v>
      </c>
      <c r="G31" s="28"/>
      <c r="H31" s="28">
        <v>8</v>
      </c>
      <c r="I31" s="28">
        <v>10</v>
      </c>
      <c r="J31" s="28">
        <f>H31+I31</f>
        <v>18</v>
      </c>
      <c r="K31" s="28"/>
      <c r="L31" s="28">
        <f>H31+D31</f>
        <v>43</v>
      </c>
      <c r="M31" s="28">
        <f>I31+E31</f>
        <v>58</v>
      </c>
      <c r="N31" s="28">
        <f>J31+F31</f>
        <v>101</v>
      </c>
      <c r="P31" s="32"/>
    </row>
    <row r="32" spans="1:16" ht="2.25" customHeight="1" x14ac:dyDescent="0.2">
      <c r="C32" s="5"/>
    </row>
    <row r="33" spans="1:16" ht="6.75" customHeight="1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5"/>
    </row>
    <row r="34" spans="1:16" x14ac:dyDescent="0.2">
      <c r="A34" s="11" t="s">
        <v>30</v>
      </c>
      <c r="B34" s="18"/>
      <c r="C34" s="19"/>
      <c r="D34" s="11">
        <f>SUM(D30-D31)</f>
        <v>5397</v>
      </c>
      <c r="E34" s="11">
        <f>SUM(E30-E31)</f>
        <v>5349</v>
      </c>
      <c r="F34" s="11">
        <f>SUM(F30-F31)</f>
        <v>10746</v>
      </c>
      <c r="G34" s="18"/>
      <c r="H34" s="11">
        <f>SUM(H30-H31)</f>
        <v>1499</v>
      </c>
      <c r="I34" s="11">
        <f>SUM(I30-I31)</f>
        <v>1754</v>
      </c>
      <c r="J34" s="11">
        <f>SUM(J30-J31)</f>
        <v>3253</v>
      </c>
      <c r="K34" s="18"/>
      <c r="L34" s="11">
        <f>SUM(L30-L31)</f>
        <v>6896</v>
      </c>
      <c r="M34" s="11">
        <f>SUM(M30-M31)</f>
        <v>7103</v>
      </c>
      <c r="N34" s="11">
        <f>SUM(N30-N31)</f>
        <v>13999</v>
      </c>
      <c r="O34" s="11"/>
      <c r="P34" s="32">
        <f>M34/N34</f>
        <v>0.507393385241803</v>
      </c>
    </row>
    <row r="35" spans="1:16" ht="6.75" customHeight="1" x14ac:dyDescent="0.2">
      <c r="A35" s="20"/>
      <c r="B35" s="20"/>
      <c r="C35" s="21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6"/>
    </row>
    <row r="36" spans="1:16" x14ac:dyDescent="0.2">
      <c r="C36" s="5"/>
    </row>
    <row r="70" spans="1:10" x14ac:dyDescent="0.2">
      <c r="A70" s="33"/>
      <c r="B70" s="33"/>
      <c r="C70" s="33"/>
      <c r="D70" s="34"/>
      <c r="E70" s="33"/>
      <c r="F70" s="33"/>
      <c r="G70" s="34"/>
      <c r="H70" s="33"/>
      <c r="I70" s="33"/>
      <c r="J70" s="34"/>
    </row>
    <row r="71" spans="1:10" x14ac:dyDescent="0.2">
      <c r="A71" s="33"/>
      <c r="B71" s="12"/>
      <c r="C71"/>
      <c r="D71" s="43"/>
      <c r="E71" s="33"/>
      <c r="F71" s="33"/>
      <c r="G71" s="33"/>
      <c r="H71" s="12"/>
      <c r="I71" s="12"/>
      <c r="J71" s="33"/>
    </row>
    <row r="72" spans="1:10" x14ac:dyDescent="0.2">
      <c r="A72" s="33"/>
      <c r="B72" s="12"/>
      <c r="C72"/>
      <c r="D72" s="43"/>
      <c r="E72" s="12"/>
      <c r="F72" s="12"/>
      <c r="G72" s="33"/>
      <c r="H72" s="12"/>
      <c r="I72" s="12"/>
      <c r="J72" s="33"/>
    </row>
    <row r="73" spans="1:10" x14ac:dyDescent="0.2">
      <c r="A73" s="33"/>
      <c r="B73" s="12"/>
      <c r="C73"/>
      <c r="D73" s="43"/>
      <c r="E73" s="12"/>
      <c r="F73" s="12"/>
      <c r="G73" s="33"/>
      <c r="H73" s="12"/>
      <c r="I73" s="12"/>
      <c r="J73" s="33"/>
    </row>
    <row r="74" spans="1:10" x14ac:dyDescent="0.2">
      <c r="A74" s="33"/>
      <c r="B74" s="12"/>
      <c r="C74"/>
      <c r="D74" s="43"/>
      <c r="E74" s="12"/>
      <c r="F74" s="12"/>
      <c r="G74" s="33"/>
      <c r="H74" s="12"/>
      <c r="I74" s="12"/>
      <c r="J74" s="33"/>
    </row>
    <row r="75" spans="1:10" x14ac:dyDescent="0.2">
      <c r="A75" s="33"/>
      <c r="B75" s="33"/>
      <c r="C75"/>
      <c r="D75" s="43"/>
      <c r="E75" s="12"/>
      <c r="F75" s="12"/>
      <c r="G75" s="33"/>
      <c r="H75" s="12"/>
      <c r="I75" s="12"/>
      <c r="J75" s="33"/>
    </row>
    <row r="76" spans="1:10" x14ac:dyDescent="0.2">
      <c r="A76" s="33"/>
      <c r="B76" s="33"/>
      <c r="C76"/>
      <c r="D76" s="43"/>
      <c r="E76" s="12"/>
      <c r="F76" s="12"/>
      <c r="G76" s="33"/>
      <c r="H76" s="12"/>
      <c r="I76" s="12"/>
      <c r="J76" s="33"/>
    </row>
    <row r="77" spans="1:10" x14ac:dyDescent="0.2">
      <c r="A77" s="33"/>
      <c r="B77" s="33"/>
      <c r="C77"/>
      <c r="D77" s="43"/>
      <c r="E77" s="12"/>
      <c r="F77" s="12"/>
      <c r="G77" s="33"/>
      <c r="H77" s="12"/>
      <c r="I77" s="12"/>
      <c r="J77" s="33"/>
    </row>
    <row r="78" spans="1:10" x14ac:dyDescent="0.2">
      <c r="A78" s="33"/>
      <c r="B78" s="33"/>
      <c r="C78"/>
      <c r="D78" s="43"/>
      <c r="E78" s="12"/>
      <c r="F78" s="12"/>
      <c r="G78" s="33"/>
      <c r="H78" s="12"/>
      <c r="I78" s="12"/>
      <c r="J78" s="33"/>
    </row>
    <row r="79" spans="1:10" x14ac:dyDescent="0.2">
      <c r="A79" s="39"/>
      <c r="B79" s="33"/>
      <c r="C79"/>
      <c r="D79" s="43"/>
      <c r="E79" s="12"/>
      <c r="F79" s="12"/>
      <c r="G79" s="34"/>
      <c r="H79" s="12"/>
      <c r="I79" s="12"/>
      <c r="J79" s="33"/>
    </row>
    <row r="80" spans="1:10" x14ac:dyDescent="0.2">
      <c r="A80" s="33"/>
      <c r="B80" s="33"/>
      <c r="C80" s="33"/>
      <c r="D80" s="34"/>
      <c r="E80" s="12"/>
      <c r="F80" s="12"/>
      <c r="G80" s="34"/>
      <c r="H80" s="12"/>
      <c r="J80" s="33"/>
    </row>
    <row r="81" spans="1:10" x14ac:dyDescent="0.2">
      <c r="A81" s="33"/>
      <c r="B81" s="33"/>
      <c r="C81" s="33"/>
      <c r="D81" s="34"/>
      <c r="E81" s="12"/>
      <c r="G81" s="34"/>
      <c r="H81" s="12"/>
      <c r="J81" s="33"/>
    </row>
    <row r="82" spans="1:10" x14ac:dyDescent="0.2">
      <c r="A82" s="33"/>
      <c r="B82" s="33"/>
      <c r="C82" s="33"/>
      <c r="D82"/>
      <c r="E82"/>
      <c r="F82"/>
      <c r="G82"/>
      <c r="H82" s="12"/>
      <c r="J82" s="33"/>
    </row>
    <row r="83" spans="1:10" x14ac:dyDescent="0.2">
      <c r="A83" s="33"/>
      <c r="B83" s="33"/>
      <c r="C83" s="35"/>
      <c r="D83"/>
      <c r="E83"/>
      <c r="F83"/>
      <c r="G83"/>
      <c r="H83" s="12"/>
      <c r="J83" s="34"/>
    </row>
    <row r="84" spans="1:10" x14ac:dyDescent="0.2">
      <c r="A84" s="33"/>
      <c r="B84" s="33"/>
      <c r="C84" s="33"/>
      <c r="D84"/>
      <c r="E84"/>
      <c r="F84"/>
      <c r="G84"/>
      <c r="H84" s="13"/>
      <c r="I84" s="15"/>
      <c r="J84" s="34"/>
    </row>
    <row r="85" spans="1:10" x14ac:dyDescent="0.2">
      <c r="A85" s="33"/>
      <c r="B85" s="33"/>
      <c r="C85" s="33"/>
      <c r="D85" s="34"/>
      <c r="E85" s="12"/>
      <c r="F85" s="28"/>
      <c r="J85" s="34"/>
    </row>
    <row r="86" spans="1:10" x14ac:dyDescent="0.2">
      <c r="E86"/>
      <c r="F86"/>
      <c r="H86" s="16"/>
      <c r="I86" s="16"/>
    </row>
    <row r="87" spans="1:10" x14ac:dyDescent="0.2">
      <c r="E87"/>
      <c r="F87"/>
      <c r="H87" s="12"/>
      <c r="I87" s="28"/>
    </row>
    <row r="88" spans="1:10" x14ac:dyDescent="0.2">
      <c r="E88"/>
      <c r="F88"/>
    </row>
    <row r="89" spans="1:10" x14ac:dyDescent="0.2">
      <c r="H89" s="17"/>
      <c r="I89" s="17"/>
    </row>
    <row r="90" spans="1:10" x14ac:dyDescent="0.2">
      <c r="H90" s="11"/>
      <c r="I90" s="11"/>
    </row>
  </sheetData>
  <phoneticPr fontId="0" type="noConversion"/>
  <printOptions horizontalCentered="1"/>
  <pageMargins left="0.74803149606299213" right="0.74803149606299213" top="0.82" bottom="0.47244094488188981" header="0.51181102362204722" footer="0.53"/>
  <pageSetup paperSize="9" scale="10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T1.4</vt:lpstr>
      <vt:lpstr>T1.4!Print_Area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QUEK Kooi Koon, The University</dc:creator>
  <cp:lastModifiedBy>Peiyong Lin (MSR Student-Person Consulting)</cp:lastModifiedBy>
  <cp:lastPrinted>1999-02-18T07:40:59Z</cp:lastPrinted>
  <dcterms:created xsi:type="dcterms:W3CDTF">1998-05-25T07:58:05Z</dcterms:created>
  <dcterms:modified xsi:type="dcterms:W3CDTF">2014-11-26T09:04:06Z</dcterms:modified>
</cp:coreProperties>
</file>