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91"/>
  </bookViews>
  <sheets>
    <sheet name="封面" sheetId="1" r:id="rId1"/>
    <sheet name="目录" sheetId="2" r:id="rId2"/>
    <sheet name="香港总体费用" sheetId="3" r:id="rId3"/>
    <sheet name="制造费用明细表" sheetId="4" state="hidden" r:id="rId4"/>
    <sheet name="2018实际制造费用" sheetId="5" state="hidden" r:id="rId5"/>
    <sheet name="2017预算制造费用" sheetId="6" state="hidden" r:id="rId6"/>
    <sheet name="2016制造费用" sheetId="7" state="hidden" r:id="rId7"/>
    <sheet name="管理费用明细表" sheetId="8" r:id="rId8"/>
    <sheet name="2020实际管理费用" sheetId="9" r:id="rId9"/>
    <sheet name="2017预算管理费用" sheetId="10" state="hidden" r:id="rId10"/>
    <sheet name="2019管理费用" sheetId="11" state="hidden" r:id="rId11"/>
    <sheet name="销售费用明细表" sheetId="12" r:id="rId12"/>
    <sheet name="2020实际销售费用" sheetId="13" r:id="rId13"/>
    <sheet name="2017预算营业费用" sheetId="14" state="hidden" r:id="rId14"/>
    <sheet name="2019营业费用" sheetId="15" state="hidden" r:id="rId15"/>
    <sheet name="研发费用明细表 " sheetId="16" state="hidden" r:id="rId16"/>
    <sheet name="2018实际研发费用 " sheetId="17" state="hidden" r:id="rId17"/>
    <sheet name="2017预算研发费用 " sheetId="18" state="hidden" r:id="rId18"/>
    <sheet name="2016研发费用 " sheetId="19" state="hidden" r:id="rId19"/>
    <sheet name="财务费用明细表" sheetId="20" r:id="rId20"/>
    <sheet name="2020实际财务费用" sheetId="21" r:id="rId21"/>
    <sheet name="2017预算财务费用 " sheetId="22" state="hidden" r:id="rId22"/>
    <sheet name="2019财务费用 " sheetId="23" r:id="rId23"/>
  </sheets>
  <externalReferences>
    <externalReference r:id="rId24"/>
    <externalReference r:id="rId25"/>
  </externalReferences>
  <definedNames>
    <definedName name="_xlnm._FilterDatabase" localSheetId="3" hidden="1">制造费用明细表!$A$5:$Q$98</definedName>
    <definedName name="_xlnm._FilterDatabase" localSheetId="4" hidden="1">'2018实际制造费用'!$A$5:$T$98</definedName>
    <definedName name="_xlnm._FilterDatabase" localSheetId="7" hidden="1">管理费用明细表!$A$5:$Q$105</definedName>
    <definedName name="_xlnm._FilterDatabase" localSheetId="11" hidden="1">销售费用明细表!$B$5:$P$105</definedName>
    <definedName name="_xlnm._FilterDatabase" localSheetId="15" hidden="1">'研发费用明细表 '!$A$5:$Q$97</definedName>
    <definedName name="_xlnm._FilterDatabase" localSheetId="19" hidden="1">财务费用明细表!$A$5:$Q$13</definedName>
    <definedName name="_xlnm._FilterDatabase" localSheetId="16" hidden="1">'2018实际研发费用 '!$A$5:$AC$97</definedName>
    <definedName name="_xlnm._FilterDatabase" localSheetId="20" hidden="1">'2020实际财务费用'!$A$5:$S$12</definedName>
    <definedName name="_xlnm._FilterDatabase" localSheetId="8" hidden="1">'2020实际管理费用'!$A$5:$T$99</definedName>
    <definedName name="_xlnm._FilterDatabase" localSheetId="12" hidden="1">'2020实际销售费用'!$B$5:$P$104</definedName>
    <definedName name="_xlnm._FilterDatabase" localSheetId="0" hidden="1">[1]年前十大!$A$5:$AE$317</definedName>
    <definedName name="_xlnm._FilterDatabase" localSheetId="1" hidden="1">目录!$A$2:$D$13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'2018实际制造费用'!$A$5:$P$97</definedName>
    <definedName name="Z_283BA4F8_5E06_4567_A3C1_6849354D79E5_.wvu.FilterData" localSheetId="16" hidden="1">'2018实际研发费用 '!$A$5:$P$95</definedName>
    <definedName name="Z_283BA4F8_5E06_4567_A3C1_6849354D79E5_.wvu.FilterData" localSheetId="4" hidden="1">'2018实际制造费用'!$A$5:$P$97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'2020实际管理费用'!$A$5:$P$98</definedName>
    <definedName name="Z_283BA4F8_5E06_4567_A3C1_6849354D79E5_.wvu.FilterData" localSheetId="12" hidden="1">'2020实际销售费用'!$B$5:$P$104</definedName>
    <definedName name="Z_28D77D46_EB06_4AEB_9F0D_8B69FC8A564F_.wvu.FilterData" localSheetId="4" hidden="1">'2018实际制造费用'!$A$5:$P$97</definedName>
    <definedName name="Z_2BEAD394_976D_4730_A0A0_6B9EA477FA68_.wvu.Cols" localSheetId="18" hidden="1">'2016研发费用 '!$D:$G</definedName>
    <definedName name="Z_2BEAD394_976D_4730_A0A0_6B9EA477FA68_.wvu.Cols" localSheetId="6" hidden="1">'2016制造费用'!$D:$G</definedName>
    <definedName name="Z_2BEAD394_976D_4730_A0A0_6B9EA477FA68_.wvu.Cols" localSheetId="21" hidden="1">'2017预算财务费用 '!$C:$F</definedName>
    <definedName name="Z_2BEAD394_976D_4730_A0A0_6B9EA477FA68_.wvu.Cols" localSheetId="9" hidden="1">'2017预算管理费用'!$D:$G</definedName>
    <definedName name="Z_2BEAD394_976D_4730_A0A0_6B9EA477FA68_.wvu.Cols" localSheetId="17" hidden="1">'2017预算研发费用 '!$D:$G</definedName>
    <definedName name="Z_2BEAD394_976D_4730_A0A0_6B9EA477FA68_.wvu.Cols" localSheetId="13" hidden="1">'2017预算营业费用'!$D:$G</definedName>
    <definedName name="Z_2BEAD394_976D_4730_A0A0_6B9EA477FA68_.wvu.Cols" localSheetId="5" hidden="1">'2017预算制造费用'!$D:$G</definedName>
    <definedName name="Z_2BEAD394_976D_4730_A0A0_6B9EA477FA68_.wvu.Cols" localSheetId="22" hidden="1">'2019财务费用 '!$C:$F</definedName>
    <definedName name="Z_2BEAD394_976D_4730_A0A0_6B9EA477FA68_.wvu.Cols" localSheetId="10" hidden="1">'2019管理费用'!$D:$G</definedName>
    <definedName name="Z_2BEAD394_976D_4730_A0A0_6B9EA477FA68_.wvu.Cols" localSheetId="14" hidden="1">'2019营业费用'!$D:$G</definedName>
    <definedName name="Z_2BEAD394_976D_4730_A0A0_6B9EA477FA68_.wvu.FilterData" localSheetId="16" hidden="1">'2018实际研发费用 '!$A$5:$AC$97</definedName>
    <definedName name="Z_2BEAD394_976D_4730_A0A0_6B9EA477FA68_.wvu.FilterData" localSheetId="4" hidden="1">'2018实际制造费用'!$A$5:$T$5</definedName>
    <definedName name="Z_2BEAD394_976D_4730_A0A0_6B9EA477FA68_.wvu.FilterData" localSheetId="20" hidden="1">'2020实际财务费用'!$A$5:$S$12</definedName>
    <definedName name="Z_2BEAD394_976D_4730_A0A0_6B9EA477FA68_.wvu.FilterData" localSheetId="8" hidden="1">'2020实际管理费用'!$A$5:$T$99</definedName>
    <definedName name="Z_2BEAD394_976D_4730_A0A0_6B9EA477FA68_.wvu.FilterData" localSheetId="12" hidden="1">'2020实际销售费用'!$B$5:$P$104</definedName>
    <definedName name="Z_2BEAD394_976D_4730_A0A0_6B9EA477FA68_.wvu.FilterData" localSheetId="19" hidden="1">财务费用明细表!$A$5:$P$11</definedName>
    <definedName name="Z_2BEAD394_976D_4730_A0A0_6B9EA477FA68_.wvu.FilterData" localSheetId="7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1" hidden="1">销售费用明细表!$B$5:$P$104</definedName>
    <definedName name="Z_2BEAD394_976D_4730_A0A0_6B9EA477FA68_.wvu.FilterData" localSheetId="15" hidden="1">'研发费用明细表 '!$A$5:$Q$95</definedName>
    <definedName name="Z_2BEAD394_976D_4730_A0A0_6B9EA477FA68_.wvu.FilterData" localSheetId="3" hidden="1">制造费用明细表!$A$5:$Q$34</definedName>
    <definedName name="Z_35971C6B_DC11_492B_B782_2EF173FCC689_.wvu.Cols" localSheetId="18" hidden="1">'2016研发费用 '!$D:$G</definedName>
    <definedName name="Z_35971C6B_DC11_492B_B782_2EF173FCC689_.wvu.Cols" localSheetId="6" hidden="1">'2016制造费用'!$D:$G</definedName>
    <definedName name="Z_35971C6B_DC11_492B_B782_2EF173FCC689_.wvu.Cols" localSheetId="21" hidden="1">'2017预算财务费用 '!$C:$F</definedName>
    <definedName name="Z_35971C6B_DC11_492B_B782_2EF173FCC689_.wvu.Cols" localSheetId="9" hidden="1">'2017预算管理费用'!$D:$G</definedName>
    <definedName name="Z_35971C6B_DC11_492B_B782_2EF173FCC689_.wvu.Cols" localSheetId="17" hidden="1">'2017预算研发费用 '!$D:$G</definedName>
    <definedName name="Z_35971C6B_DC11_492B_B782_2EF173FCC689_.wvu.Cols" localSheetId="13" hidden="1">'2017预算营业费用'!$D:$G</definedName>
    <definedName name="Z_35971C6B_DC11_492B_B782_2EF173FCC689_.wvu.Cols" localSheetId="5" hidden="1">'2017预算制造费用'!$D:$G</definedName>
    <definedName name="Z_35971C6B_DC11_492B_B782_2EF173FCC689_.wvu.Cols" localSheetId="22" hidden="1">'2019财务费用 '!$C:$F</definedName>
    <definedName name="Z_35971C6B_DC11_492B_B782_2EF173FCC689_.wvu.Cols" localSheetId="10" hidden="1">'2019管理费用'!$D:$G</definedName>
    <definedName name="Z_35971C6B_DC11_492B_B782_2EF173FCC689_.wvu.Cols" localSheetId="14" hidden="1">'2019营业费用'!$D:$G</definedName>
    <definedName name="Z_35971C6B_DC11_492B_B782_2EF173FCC689_.wvu.FilterData" localSheetId="16" hidden="1">'2018实际研发费用 '!$A$5:$AC$97</definedName>
    <definedName name="Z_35971C6B_DC11_492B_B782_2EF173FCC689_.wvu.FilterData" localSheetId="4" hidden="1">'2018实际制造费用'!$A$5:$T$5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'2020实际管理费用'!$A$5:$T$99</definedName>
    <definedName name="Z_35971C6B_DC11_492B_B782_2EF173FCC689_.wvu.FilterData" localSheetId="12" hidden="1">'2020实际销售费用'!$B$5:$P$104</definedName>
    <definedName name="Z_35971C6B_DC11_492B_B782_2EF173FCC689_.wvu.FilterData" localSheetId="19" hidden="1">财务费用明细表!$A$5:$P$11</definedName>
    <definedName name="Z_35971C6B_DC11_492B_B782_2EF173FCC689_.wvu.FilterData" localSheetId="7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1" hidden="1">销售费用明细表!$B$5:$P$104</definedName>
    <definedName name="Z_35971C6B_DC11_492B_B782_2EF173FCC689_.wvu.FilterData" localSheetId="15" hidden="1">'研发费用明细表 '!$A$5:$Q$95</definedName>
    <definedName name="Z_35971C6B_DC11_492B_B782_2EF173FCC689_.wvu.FilterData" localSheetId="3" hidden="1">制造费用明细表!$A$5:$Q$34</definedName>
    <definedName name="Z_361755AB_1A27_4613_B996_CB61FB37BBE3_.wvu.FilterData" localSheetId="4" hidden="1">'2018实际制造费用'!$A$5:$P$97</definedName>
    <definedName name="Z_4948553E_BE76_402B_BAA8_3966B343194D_.wvu.Cols" localSheetId="18" hidden="1">'2016研发费用 '!$D:$G</definedName>
    <definedName name="Z_4948553E_BE76_402B_BAA8_3966B343194D_.wvu.Cols" localSheetId="6" hidden="1">'2016制造费用'!$D:$G</definedName>
    <definedName name="Z_4948553E_BE76_402B_BAA8_3966B343194D_.wvu.Cols" localSheetId="21" hidden="1">'2017预算财务费用 '!$C:$F</definedName>
    <definedName name="Z_4948553E_BE76_402B_BAA8_3966B343194D_.wvu.Cols" localSheetId="9" hidden="1">'2017预算管理费用'!$D:$G</definedName>
    <definedName name="Z_4948553E_BE76_402B_BAA8_3966B343194D_.wvu.Cols" localSheetId="17" hidden="1">'2017预算研发费用 '!$D:$G</definedName>
    <definedName name="Z_4948553E_BE76_402B_BAA8_3966B343194D_.wvu.Cols" localSheetId="13" hidden="1">'2017预算营业费用'!$D:$G</definedName>
    <definedName name="Z_4948553E_BE76_402B_BAA8_3966B343194D_.wvu.Cols" localSheetId="5" hidden="1">'2017预算制造费用'!$D:$G</definedName>
    <definedName name="Z_4948553E_BE76_402B_BAA8_3966B343194D_.wvu.Cols" localSheetId="22" hidden="1">'2019财务费用 '!$C:$F</definedName>
    <definedName name="Z_4948553E_BE76_402B_BAA8_3966B343194D_.wvu.Cols" localSheetId="10" hidden="1">'2019管理费用'!$D:$G</definedName>
    <definedName name="Z_4948553E_BE76_402B_BAA8_3966B343194D_.wvu.Cols" localSheetId="14" hidden="1">'2019营业费用'!$D:$G</definedName>
    <definedName name="Z_4948553E_BE76_402B_BAA8_3966B343194D_.wvu.FilterData" localSheetId="16" hidden="1">'2018实际研发费用 '!$A$5:$T$97</definedName>
    <definedName name="Z_4948553E_BE76_402B_BAA8_3966B343194D_.wvu.FilterData" localSheetId="4" hidden="1">'2018实际制造费用'!$A$5:$T$5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'2020实际管理费用'!$A$5:$T$99</definedName>
    <definedName name="Z_4948553E_BE76_402B_BAA8_3966B343194D_.wvu.FilterData" localSheetId="12" hidden="1">'2020实际销售费用'!$B$5:$P$104</definedName>
    <definedName name="Z_4948553E_BE76_402B_BAA8_3966B343194D_.wvu.FilterData" localSheetId="19" hidden="1">财务费用明细表!$A$5:$P$11</definedName>
    <definedName name="Z_4948553E_BE76_402B_BAA8_3966B343194D_.wvu.FilterData" localSheetId="7" hidden="1">管理费用明细表!$A$5:$Q$98</definedName>
    <definedName name="Z_4948553E_BE76_402B_BAA8_3966B343194D_.wvu.FilterData" localSheetId="11" hidden="1">销售费用明细表!$B$5:$P$104</definedName>
    <definedName name="Z_4948553E_BE76_402B_BAA8_3966B343194D_.wvu.FilterData" localSheetId="15" hidden="1">'研发费用明细表 '!$A$5:$Q$95</definedName>
    <definedName name="Z_4948553E_BE76_402B_BAA8_3966B343194D_.wvu.FilterData" localSheetId="3" hidden="1">制造费用明细表!$A$5:$Q$34</definedName>
    <definedName name="Z_4C1D2AD0_11FF_4247_9F64_D68F5AC5EBD6_.wvu.FilterData" localSheetId="4" hidden="1">'2018实际制造费用'!$A$5:$P$97</definedName>
    <definedName name="Z_4E293143_9CC2_4B82_B20E_97F0D9DBBB34_.wvu.Cols" localSheetId="18" hidden="1">'2016研发费用 '!$D:$G</definedName>
    <definedName name="Z_4E293143_9CC2_4B82_B20E_97F0D9DBBB34_.wvu.Cols" localSheetId="6" hidden="1">'2016制造费用'!$D:$G</definedName>
    <definedName name="Z_4E293143_9CC2_4B82_B20E_97F0D9DBBB34_.wvu.Cols" localSheetId="21" hidden="1">'2017预算财务费用 '!$C:$F</definedName>
    <definedName name="Z_4E293143_9CC2_4B82_B20E_97F0D9DBBB34_.wvu.Cols" localSheetId="9" hidden="1">'2017预算管理费用'!$D:$G</definedName>
    <definedName name="Z_4E293143_9CC2_4B82_B20E_97F0D9DBBB34_.wvu.Cols" localSheetId="17" hidden="1">'2017预算研发费用 '!$D:$G</definedName>
    <definedName name="Z_4E293143_9CC2_4B82_B20E_97F0D9DBBB34_.wvu.Cols" localSheetId="13" hidden="1">'2017预算营业费用'!$D:$G</definedName>
    <definedName name="Z_4E293143_9CC2_4B82_B20E_97F0D9DBBB34_.wvu.Cols" localSheetId="5" hidden="1">'2017预算制造费用'!$D:$G</definedName>
    <definedName name="Z_4E293143_9CC2_4B82_B20E_97F0D9DBBB34_.wvu.Cols" localSheetId="22" hidden="1">'2019财务费用 '!$C:$F</definedName>
    <definedName name="Z_4E293143_9CC2_4B82_B20E_97F0D9DBBB34_.wvu.Cols" localSheetId="10" hidden="1">'2019管理费用'!$D:$G</definedName>
    <definedName name="Z_4E293143_9CC2_4B82_B20E_97F0D9DBBB34_.wvu.Cols" localSheetId="14" hidden="1">'2019营业费用'!$D:$G</definedName>
    <definedName name="Z_4E293143_9CC2_4B82_B20E_97F0D9DBBB34_.wvu.FilterData" localSheetId="16" hidden="1">'2018实际研发费用 '!$A$5:$AC$97</definedName>
    <definedName name="Z_4E293143_9CC2_4B82_B20E_97F0D9DBBB34_.wvu.FilterData" localSheetId="4" hidden="1">'2018实际制造费用'!$A$5:$T$5</definedName>
    <definedName name="Z_4E293143_9CC2_4B82_B20E_97F0D9DBBB34_.wvu.FilterData" localSheetId="20" hidden="1">'2020实际财务费用'!$A$5:$S$12</definedName>
    <definedName name="Z_4E293143_9CC2_4B82_B20E_97F0D9DBBB34_.wvu.FilterData" localSheetId="8" hidden="1">'2020实际管理费用'!$A$5:$T$99</definedName>
    <definedName name="Z_4E293143_9CC2_4B82_B20E_97F0D9DBBB34_.wvu.FilterData" localSheetId="12" hidden="1">'2020实际销售费用'!$B$5:$P$104</definedName>
    <definedName name="Z_4E293143_9CC2_4B82_B20E_97F0D9DBBB34_.wvu.FilterData" localSheetId="19" hidden="1">财务费用明细表!$A$5:$P$11</definedName>
    <definedName name="Z_4E293143_9CC2_4B82_B20E_97F0D9DBBB34_.wvu.FilterData" localSheetId="7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1" hidden="1">销售费用明细表!$B$5:$P$104</definedName>
    <definedName name="Z_4E293143_9CC2_4B82_B20E_97F0D9DBBB34_.wvu.FilterData" localSheetId="15" hidden="1">'研发费用明细表 '!$A$5:$Q$97</definedName>
    <definedName name="Z_4E293143_9CC2_4B82_B20E_97F0D9DBBB34_.wvu.FilterData" localSheetId="3" hidden="1">制造费用明细表!$A$5:$Q$34</definedName>
    <definedName name="Z_663DC3F3_CE8C_4451_8BFF_91872309D7CA_.wvu.Cols" localSheetId="18" hidden="1">'2016研发费用 '!$D:$G</definedName>
    <definedName name="Z_663DC3F3_CE8C_4451_8BFF_91872309D7CA_.wvu.Cols" localSheetId="6" hidden="1">'2016制造费用'!$D:$G</definedName>
    <definedName name="Z_663DC3F3_CE8C_4451_8BFF_91872309D7CA_.wvu.Cols" localSheetId="21" hidden="1">'2017预算财务费用 '!$C:$F</definedName>
    <definedName name="Z_663DC3F3_CE8C_4451_8BFF_91872309D7CA_.wvu.Cols" localSheetId="9" hidden="1">'2017预算管理费用'!$D:$G</definedName>
    <definedName name="Z_663DC3F3_CE8C_4451_8BFF_91872309D7CA_.wvu.Cols" localSheetId="17" hidden="1">'2017预算研发费用 '!$D:$G</definedName>
    <definedName name="Z_663DC3F3_CE8C_4451_8BFF_91872309D7CA_.wvu.Cols" localSheetId="13" hidden="1">'2017预算营业费用'!$D:$G</definedName>
    <definedName name="Z_663DC3F3_CE8C_4451_8BFF_91872309D7CA_.wvu.Cols" localSheetId="5" hidden="1">'2017预算制造费用'!$D:$G</definedName>
    <definedName name="Z_663DC3F3_CE8C_4451_8BFF_91872309D7CA_.wvu.Cols" localSheetId="22" hidden="1">'2019财务费用 '!$C:$F</definedName>
    <definedName name="Z_663DC3F3_CE8C_4451_8BFF_91872309D7CA_.wvu.Cols" localSheetId="10" hidden="1">'2019管理费用'!$D:$G</definedName>
    <definedName name="Z_663DC3F3_CE8C_4451_8BFF_91872309D7CA_.wvu.Cols" localSheetId="14" hidden="1">'2019营业费用'!$D:$G</definedName>
    <definedName name="Z_663DC3F3_CE8C_4451_8BFF_91872309D7CA_.wvu.FilterData" localSheetId="16" hidden="1">'2018实际研发费用 '!$A$5:$AC$97</definedName>
    <definedName name="Z_663DC3F3_CE8C_4451_8BFF_91872309D7CA_.wvu.FilterData" localSheetId="4" hidden="1">'2018实际制造费用'!$A$5:$T$5</definedName>
    <definedName name="Z_663DC3F3_CE8C_4451_8BFF_91872309D7CA_.wvu.FilterData" localSheetId="20" hidden="1">'2020实际财务费用'!$A$5:$S$12</definedName>
    <definedName name="Z_663DC3F3_CE8C_4451_8BFF_91872309D7CA_.wvu.FilterData" localSheetId="8" hidden="1">'2020实际管理费用'!$A$5:$T$99</definedName>
    <definedName name="Z_663DC3F3_CE8C_4451_8BFF_91872309D7CA_.wvu.FilterData" localSheetId="12" hidden="1">'2020实际销售费用'!$B$5:$P$104</definedName>
    <definedName name="Z_663DC3F3_CE8C_4451_8BFF_91872309D7CA_.wvu.FilterData" localSheetId="19" hidden="1">财务费用明细表!$A$5:$P$11</definedName>
    <definedName name="Z_663DC3F3_CE8C_4451_8BFF_91872309D7CA_.wvu.FilterData" localSheetId="7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1" hidden="1">销售费用明细表!$B$5:$P$104</definedName>
    <definedName name="Z_663DC3F3_CE8C_4451_8BFF_91872309D7CA_.wvu.FilterData" localSheetId="15" hidden="1">'研发费用明细表 '!$A$5:$Q$97</definedName>
    <definedName name="Z_663DC3F3_CE8C_4451_8BFF_91872309D7CA_.wvu.FilterData" localSheetId="3" hidden="1">制造费用明细表!$A$5:$Q$34</definedName>
    <definedName name="Z_67FB3377_845D_443C_A398_9754BD36F1F6_.wvu.FilterData" localSheetId="12" hidden="1">'2020实际销售费用'!$B$5:$P$104</definedName>
    <definedName name="Z_7357CCE3_C903_4788_8E8B_5E3094A7B601_.wvu.FilterData" localSheetId="16" hidden="1">'2018实际研发费用 '!$A$5:$P$95</definedName>
    <definedName name="Z_7357CCE3_C903_4788_8E8B_5E3094A7B601_.wvu.FilterData" localSheetId="4" hidden="1">'2018实际制造费用'!$A$5:$P$97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'2020实际管理费用'!$A$5:$P$98</definedName>
    <definedName name="Z_7357CCE3_C903_4788_8E8B_5E3094A7B601_.wvu.FilterData" localSheetId="12" hidden="1">'2020实际销售费用'!$B$5:$P$104</definedName>
    <definedName name="Z_83FC79E5_2621_4A43_B3FB_A097A1388D8A_.wvu.Cols" localSheetId="18" hidden="1">'2016研发费用 '!$D:$G</definedName>
    <definedName name="Z_83FC79E5_2621_4A43_B3FB_A097A1388D8A_.wvu.Cols" localSheetId="6" hidden="1">'2016制造费用'!$D:$G</definedName>
    <definedName name="Z_83FC79E5_2621_4A43_B3FB_A097A1388D8A_.wvu.Cols" localSheetId="21" hidden="1">'2017预算财务费用 '!$C:$F</definedName>
    <definedName name="Z_83FC79E5_2621_4A43_B3FB_A097A1388D8A_.wvu.Cols" localSheetId="9" hidden="1">'2017预算管理费用'!$D:$G</definedName>
    <definedName name="Z_83FC79E5_2621_4A43_B3FB_A097A1388D8A_.wvu.Cols" localSheetId="17" hidden="1">'2017预算研发费用 '!$D:$G</definedName>
    <definedName name="Z_83FC79E5_2621_4A43_B3FB_A097A1388D8A_.wvu.Cols" localSheetId="13" hidden="1">'2017预算营业费用'!$D:$G</definedName>
    <definedName name="Z_83FC79E5_2621_4A43_B3FB_A097A1388D8A_.wvu.Cols" localSheetId="5" hidden="1">'2017预算制造费用'!$D:$G</definedName>
    <definedName name="Z_83FC79E5_2621_4A43_B3FB_A097A1388D8A_.wvu.Cols" localSheetId="22" hidden="1">'2019财务费用 '!$C:$F</definedName>
    <definedName name="Z_83FC79E5_2621_4A43_B3FB_A097A1388D8A_.wvu.Cols" localSheetId="10" hidden="1">'2019管理费用'!$D:$G</definedName>
    <definedName name="Z_83FC79E5_2621_4A43_B3FB_A097A1388D8A_.wvu.Cols" localSheetId="14" hidden="1">'2019营业费用'!$D:$G</definedName>
    <definedName name="Z_83FC79E5_2621_4A43_B3FB_A097A1388D8A_.wvu.FilterData" localSheetId="16" hidden="1">'2018实际研发费用 '!$A$5:$AC$97</definedName>
    <definedName name="Z_83FC79E5_2621_4A43_B3FB_A097A1388D8A_.wvu.FilterData" localSheetId="4" hidden="1">'2018实际制造费用'!$A$5:$T$5</definedName>
    <definedName name="Z_83FC79E5_2621_4A43_B3FB_A097A1388D8A_.wvu.FilterData" localSheetId="20" hidden="1">'2020实际财务费用'!$A$5:$S$12</definedName>
    <definedName name="Z_83FC79E5_2621_4A43_B3FB_A097A1388D8A_.wvu.FilterData" localSheetId="8" hidden="1">'2020实际管理费用'!$A$5:$T$99</definedName>
    <definedName name="Z_83FC79E5_2621_4A43_B3FB_A097A1388D8A_.wvu.FilterData" localSheetId="12" hidden="1">'2020实际销售费用'!$B$5:$P$104</definedName>
    <definedName name="Z_83FC79E5_2621_4A43_B3FB_A097A1388D8A_.wvu.FilterData" localSheetId="19" hidden="1">财务费用明细表!$A$5:$P$11</definedName>
    <definedName name="Z_83FC79E5_2621_4A43_B3FB_A097A1388D8A_.wvu.FilterData" localSheetId="7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1" hidden="1">销售费用明细表!$B$5:$P$104</definedName>
    <definedName name="Z_83FC79E5_2621_4A43_B3FB_A097A1388D8A_.wvu.FilterData" localSheetId="15" hidden="1">'研发费用明细表 '!$A$5:$Q$97</definedName>
    <definedName name="Z_83FC79E5_2621_4A43_B3FB_A097A1388D8A_.wvu.FilterData" localSheetId="3" hidden="1">制造费用明细表!$A$5:$Q$34</definedName>
    <definedName name="Z_8AA425A4_C4ED_49F9_8CBC_DEBF71F918CE_.wvu.FilterData" localSheetId="16" hidden="1">'2018实际研发费用 '!$A$5:$P$95</definedName>
    <definedName name="Z_8AA425A4_C4ED_49F9_8CBC_DEBF71F918CE_.wvu.FilterData" localSheetId="4" hidden="1">'2018实际制造费用'!$A$5:$P$97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'2020实际管理费用'!$A$5:$P$98</definedName>
    <definedName name="Z_8AA425A4_C4ED_49F9_8CBC_DEBF71F918CE_.wvu.FilterData" localSheetId="12" hidden="1">'2020实际销售费用'!$B$5:$P$104</definedName>
    <definedName name="Z_9257F733_1CB3_4FBE_A4BA_DE9F82EA6142_.wvu.FilterData" localSheetId="16" hidden="1">'2018实际研发费用 '!$A$5:$P$95</definedName>
    <definedName name="Z_9257F733_1CB3_4FBE_A4BA_DE9F82EA6142_.wvu.FilterData" localSheetId="4" hidden="1">'2018实际制造费用'!$A$5:$P$97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'2020实际管理费用'!$A$5:$P$98</definedName>
    <definedName name="Z_9257F733_1CB3_4FBE_A4BA_DE9F82EA6142_.wvu.FilterData" localSheetId="12" hidden="1">'2020实际销售费用'!$B$5:$P$104</definedName>
    <definedName name="Z_945BD969_FF69_47FD_A001_9B2D50B00363_.wvu.FilterData" localSheetId="12" hidden="1">'2020实际销售费用'!$B$5:$P$104</definedName>
    <definedName name="Z_95FB644D_B2B3_45F5_9B25_4C51C737F4B0_.wvu.FilterData" localSheetId="4" hidden="1">'2018实际制造费用'!$A$5:$P$97</definedName>
    <definedName name="Z_9C451687_76D2_4866_B290_03441AABFEA9_.wvu.FilterData" localSheetId="4" hidden="1">'2018实际制造费用'!$A$5:$P$97</definedName>
    <definedName name="Z_9C451687_76D2_4866_B290_03441AABFEA9_.wvu.FilterData" localSheetId="12" hidden="1">'2020实际销售费用'!$B$5:$P$104</definedName>
    <definedName name="Z_A21F0BE5_678B_485E_A1CB_F338BECA63D3_.wvu.FilterData" localSheetId="16" hidden="1">'2018实际研发费用 '!$A$5:$P$95</definedName>
    <definedName name="Z_A21F0BE5_678B_485E_A1CB_F338BECA63D3_.wvu.FilterData" localSheetId="4" hidden="1">'2018实际制造费用'!$A$5:$P$97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'2020实际管理费用'!$A$5:$P$98</definedName>
    <definedName name="Z_A21F0BE5_678B_485E_A1CB_F338BECA63D3_.wvu.FilterData" localSheetId="12" hidden="1">'2020实际销售费用'!$B$5:$P$104</definedName>
    <definedName name="Z_A4E8292F_C18E_4A41_96F5_BF88006A2ED5_.wvu.FilterData" localSheetId="16" hidden="1">'2018实际研发费用 '!$A$5:$P$95</definedName>
    <definedName name="Z_A4E8292F_C18E_4A41_96F5_BF88006A2ED5_.wvu.FilterData" localSheetId="4" hidden="1">'2018实际制造费用'!$A$5:$P$97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'2020实际管理费用'!$A$5:$P$98</definedName>
    <definedName name="Z_AABD3B03_1526_4D5C_9554_769EF9DF18AA_.wvu.FilterData" localSheetId="16" hidden="1">'2018实际研发费用 '!$A$5:$P$95</definedName>
    <definedName name="Z_AABD3B03_1526_4D5C_9554_769EF9DF18AA_.wvu.FilterData" localSheetId="4" hidden="1">'2018实际制造费用'!$A$5:$P$97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'2020实际管理费用'!$A$5:$P$98</definedName>
    <definedName name="Z_AABD3B03_1526_4D5C_9554_769EF9DF18AA_.wvu.FilterData" localSheetId="12" hidden="1">'2020实际销售费用'!$B$5:$P$104</definedName>
    <definedName name="Z_BCAB9B2F_B311_4D7F_83B6_22E55D37CF84_.wvu.FilterData" localSheetId="16" hidden="1">'2018实际研发费用 '!$A$5:$P$95</definedName>
    <definedName name="Z_BCAB9B2F_B311_4D7F_83B6_22E55D37CF84_.wvu.FilterData" localSheetId="4" hidden="1">'2018实际制造费用'!$A$5:$P$97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'2020实际管理费用'!$A$5:$P$98</definedName>
    <definedName name="Z_BCAB9B2F_B311_4D7F_83B6_22E55D37CF84_.wvu.FilterData" localSheetId="12" hidden="1">'2020实际销售费用'!$B$5:$P$104</definedName>
    <definedName name="Z_BF4F8524_265E_498B_AF1B_28D3D5CFB0B9_.wvu.FilterData" localSheetId="4" hidden="1">'2018实际制造费用'!$A$5:$Q$34</definedName>
    <definedName name="Z_BF4F8524_265E_498B_AF1B_28D3D5CFB0B9_.wvu.FilterData" localSheetId="12" hidden="1">'2020实际销售费用'!$B$5:$P$104</definedName>
    <definedName name="Z_D1FD56D2_BD24_4613_BC4E_4A2FE50A7A42_.wvu.FilterData" localSheetId="16" hidden="1">'2018实际研发费用 '!$A$5:$P$95</definedName>
    <definedName name="Z_D1FD56D2_BD24_4613_BC4E_4A2FE50A7A42_.wvu.FilterData" localSheetId="20" hidden="1">'2020实际财务费用'!$A$5:$O$11</definedName>
    <definedName name="Z_D1FD56D2_BD24_4613_BC4E_4A2FE50A7A42_.wvu.FilterData" localSheetId="8" hidden="1">'2020实际管理费用'!$A$5:$P$98</definedName>
    <definedName name="Z_D46013A9_DDAF_47CE_A104_626138A1B4F5_.wvu.FilterData" localSheetId="16" hidden="1">'2018实际研发费用 '!$A$5:$P$95</definedName>
    <definedName name="Z_D46013A9_DDAF_47CE_A104_626138A1B4F5_.wvu.FilterData" localSheetId="4" hidden="1">'2018实际制造费用'!$A$5:$P$97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'2020实际管理费用'!$A$5:$P$98</definedName>
    <definedName name="Z_D46013A9_DDAF_47CE_A104_626138A1B4F5_.wvu.FilterData" localSheetId="12" hidden="1">'2020实际销售费用'!$B$5:$P$104</definedName>
    <definedName name="Z_E095C395_12E1_4751_9F5E_A07EA2ABA4C4_.wvu.FilterData" localSheetId="16" hidden="1">'2018实际研发费用 '!$A$5:$Q$74</definedName>
    <definedName name="Z_E095C395_12E1_4751_9F5E_A07EA2ABA4C4_.wvu.FilterData" localSheetId="20" hidden="1">'2020实际财务费用'!$A$5:$P$11</definedName>
    <definedName name="Z_E095C395_12E1_4751_9F5E_A07EA2ABA4C4_.wvu.FilterData" localSheetId="8" hidden="1">'2020实际管理费用'!$A$5:$Q$74</definedName>
    <definedName name="Z_E095C395_12E1_4751_9F5E_A07EA2ABA4C4_.wvu.FilterData" localSheetId="12" hidden="1">'2020实际销售费用'!$B$5:$P$41</definedName>
    <definedName name="Z_E9E4B59B_7C94_4F13_A87E_91DFE81D681A_.wvu.Cols" localSheetId="18" hidden="1">'2016研发费用 '!$D:$G</definedName>
    <definedName name="Z_E9E4B59B_7C94_4F13_A87E_91DFE81D681A_.wvu.Cols" localSheetId="6" hidden="1">'2016制造费用'!$D:$G</definedName>
    <definedName name="Z_E9E4B59B_7C94_4F13_A87E_91DFE81D681A_.wvu.Cols" localSheetId="21" hidden="1">'2017预算财务费用 '!$C:$F</definedName>
    <definedName name="Z_E9E4B59B_7C94_4F13_A87E_91DFE81D681A_.wvu.Cols" localSheetId="9" hidden="1">'2017预算管理费用'!$D:$G</definedName>
    <definedName name="Z_E9E4B59B_7C94_4F13_A87E_91DFE81D681A_.wvu.Cols" localSheetId="17" hidden="1">'2017预算研发费用 '!$D:$G</definedName>
    <definedName name="Z_E9E4B59B_7C94_4F13_A87E_91DFE81D681A_.wvu.Cols" localSheetId="13" hidden="1">'2017预算营业费用'!$D:$G</definedName>
    <definedName name="Z_E9E4B59B_7C94_4F13_A87E_91DFE81D681A_.wvu.Cols" localSheetId="5" hidden="1">'2017预算制造费用'!$D:$G</definedName>
    <definedName name="Z_E9E4B59B_7C94_4F13_A87E_91DFE81D681A_.wvu.Cols" localSheetId="22" hidden="1">'2019财务费用 '!$C:$F</definedName>
    <definedName name="Z_E9E4B59B_7C94_4F13_A87E_91DFE81D681A_.wvu.Cols" localSheetId="10" hidden="1">'2019管理费用'!$D:$G</definedName>
    <definedName name="Z_E9E4B59B_7C94_4F13_A87E_91DFE81D681A_.wvu.Cols" localSheetId="14" hidden="1">'2019营业费用'!$D:$G</definedName>
    <definedName name="Z_E9E4B59B_7C94_4F13_A87E_91DFE81D681A_.wvu.FilterData" localSheetId="16" hidden="1">'2018实际研发费用 '!$A$5:$AC$97</definedName>
    <definedName name="Z_E9E4B59B_7C94_4F13_A87E_91DFE81D681A_.wvu.FilterData" localSheetId="4" hidden="1">'2018实际制造费用'!$A$5:$T$5</definedName>
    <definedName name="Z_E9E4B59B_7C94_4F13_A87E_91DFE81D681A_.wvu.FilterData" localSheetId="20" hidden="1">'2020实际财务费用'!$A$5:$S$12</definedName>
    <definedName name="Z_E9E4B59B_7C94_4F13_A87E_91DFE81D681A_.wvu.FilterData" localSheetId="8" hidden="1">'2020实际管理费用'!$A$5:$T$99</definedName>
    <definedName name="Z_E9E4B59B_7C94_4F13_A87E_91DFE81D681A_.wvu.FilterData" localSheetId="12" hidden="1">'2020实际销售费用'!$B$5:$P$104</definedName>
    <definedName name="Z_E9E4B59B_7C94_4F13_A87E_91DFE81D681A_.wvu.FilterData" localSheetId="19" hidden="1">财务费用明细表!$A$5:$P$11</definedName>
    <definedName name="Z_E9E4B59B_7C94_4F13_A87E_91DFE81D681A_.wvu.FilterData" localSheetId="7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1" hidden="1">销售费用明细表!$B$5:$P$104</definedName>
    <definedName name="Z_E9E4B59B_7C94_4F13_A87E_91DFE81D681A_.wvu.FilterData" localSheetId="15" hidden="1">'研发费用明细表 '!$A$5:$Q$97</definedName>
    <definedName name="Z_E9E4B59B_7C94_4F13_A87E_91DFE81D681A_.wvu.FilterData" localSheetId="3" hidden="1">制造费用明细表!$A$5:$Q$34</definedName>
    <definedName name="Z_ECC0DD49_6171_4611_9AAA_75B0F37682C0_.wvu.Cols" localSheetId="18" hidden="1">'2016研发费用 '!$D:$G</definedName>
    <definedName name="Z_ECC0DD49_6171_4611_9AAA_75B0F37682C0_.wvu.Cols" localSheetId="6" hidden="1">'2016制造费用'!$D:$G</definedName>
    <definedName name="Z_ECC0DD49_6171_4611_9AAA_75B0F37682C0_.wvu.Cols" localSheetId="21" hidden="1">'2017预算财务费用 '!$C:$F</definedName>
    <definedName name="Z_ECC0DD49_6171_4611_9AAA_75B0F37682C0_.wvu.Cols" localSheetId="9" hidden="1">'2017预算管理费用'!$D:$G</definedName>
    <definedName name="Z_ECC0DD49_6171_4611_9AAA_75B0F37682C0_.wvu.Cols" localSheetId="17" hidden="1">'2017预算研发费用 '!$D:$G</definedName>
    <definedName name="Z_ECC0DD49_6171_4611_9AAA_75B0F37682C0_.wvu.Cols" localSheetId="13" hidden="1">'2017预算营业费用'!$D:$G</definedName>
    <definedName name="Z_ECC0DD49_6171_4611_9AAA_75B0F37682C0_.wvu.Cols" localSheetId="5" hidden="1">'2017预算制造费用'!$D:$G</definedName>
    <definedName name="Z_ECC0DD49_6171_4611_9AAA_75B0F37682C0_.wvu.Cols" localSheetId="22" hidden="1">'2019财务费用 '!$C:$F</definedName>
    <definedName name="Z_ECC0DD49_6171_4611_9AAA_75B0F37682C0_.wvu.Cols" localSheetId="10" hidden="1">'2019管理费用'!$D:$G</definedName>
    <definedName name="Z_ECC0DD49_6171_4611_9AAA_75B0F37682C0_.wvu.Cols" localSheetId="14" hidden="1">'2019营业费用'!$D:$G</definedName>
    <definedName name="Z_ECC0DD49_6171_4611_9AAA_75B0F37682C0_.wvu.FilterData" localSheetId="16" hidden="1">'2018实际研发费用 '!$A$5:$AC$97</definedName>
    <definedName name="Z_ECC0DD49_6171_4611_9AAA_75B0F37682C0_.wvu.FilterData" localSheetId="4" hidden="1">'2018实际制造费用'!$A$5:$T$5</definedName>
    <definedName name="Z_ECC0DD49_6171_4611_9AAA_75B0F37682C0_.wvu.FilterData" localSheetId="20" hidden="1">'2020实际财务费用'!$A$5:$S$12</definedName>
    <definedName name="Z_ECC0DD49_6171_4611_9AAA_75B0F37682C0_.wvu.FilterData" localSheetId="8" hidden="1">'2020实际管理费用'!$A$5:$T$99</definedName>
    <definedName name="Z_ECC0DD49_6171_4611_9AAA_75B0F37682C0_.wvu.FilterData" localSheetId="12" hidden="1">'2020实际销售费用'!$B$5:$P$104</definedName>
    <definedName name="Z_ECC0DD49_6171_4611_9AAA_75B0F37682C0_.wvu.FilterData" localSheetId="19" hidden="1">财务费用明细表!$A$5:$P$11</definedName>
    <definedName name="Z_ECC0DD49_6171_4611_9AAA_75B0F37682C0_.wvu.FilterData" localSheetId="7" hidden="1">管理费用明细表!$A$5:$Q$98</definedName>
    <definedName name="Z_ECC0DD49_6171_4611_9AAA_75B0F37682C0_.wvu.FilterData" localSheetId="1" hidden="1">目录!$A$2:$D$13</definedName>
    <definedName name="Z_ECC0DD49_6171_4611_9AAA_75B0F37682C0_.wvu.FilterData" localSheetId="11" hidden="1">销售费用明细表!$B$5:$P$104</definedName>
    <definedName name="Z_ECC0DD49_6171_4611_9AAA_75B0F37682C0_.wvu.FilterData" localSheetId="15" hidden="1">'研发费用明细表 '!$A$5:$Q$97</definedName>
    <definedName name="Z_ECC0DD49_6171_4611_9AAA_75B0F37682C0_.wvu.FilterData" localSheetId="3" hidden="1">制造费用明细表!$A$5:$Q$34</definedName>
    <definedName name="Z_F490C797_EFD5_4E75_944C_CCCAD3866D0C_.wvu.Cols" localSheetId="18" hidden="1">'2016研发费用 '!$D:$G</definedName>
    <definedName name="Z_F490C797_EFD5_4E75_944C_CCCAD3866D0C_.wvu.Cols" localSheetId="6" hidden="1">'2016制造费用'!$D:$G</definedName>
    <definedName name="Z_F490C797_EFD5_4E75_944C_CCCAD3866D0C_.wvu.Cols" localSheetId="21" hidden="1">'2017预算财务费用 '!$C:$F</definedName>
    <definedName name="Z_F490C797_EFD5_4E75_944C_CCCAD3866D0C_.wvu.Cols" localSheetId="9" hidden="1">'2017预算管理费用'!$D:$G</definedName>
    <definedName name="Z_F490C797_EFD5_4E75_944C_CCCAD3866D0C_.wvu.Cols" localSheetId="17" hidden="1">'2017预算研发费用 '!$D:$G</definedName>
    <definedName name="Z_F490C797_EFD5_4E75_944C_CCCAD3866D0C_.wvu.Cols" localSheetId="13" hidden="1">'2017预算营业费用'!$D:$G</definedName>
    <definedName name="Z_F490C797_EFD5_4E75_944C_CCCAD3866D0C_.wvu.Cols" localSheetId="5" hidden="1">'2017预算制造费用'!$D:$G</definedName>
    <definedName name="Z_F490C797_EFD5_4E75_944C_CCCAD3866D0C_.wvu.Cols" localSheetId="22" hidden="1">'2019财务费用 '!$C:$F</definedName>
    <definedName name="Z_F490C797_EFD5_4E75_944C_CCCAD3866D0C_.wvu.Cols" localSheetId="10" hidden="1">'2019管理费用'!$D:$G</definedName>
    <definedName name="Z_F490C797_EFD5_4E75_944C_CCCAD3866D0C_.wvu.Cols" localSheetId="14" hidden="1">'2019营业费用'!$D:$G</definedName>
    <definedName name="Z_F490C797_EFD5_4E75_944C_CCCAD3866D0C_.wvu.FilterData" localSheetId="16" hidden="1">'2018实际研发费用 '!$A$5:$T$97</definedName>
    <definedName name="Z_F490C797_EFD5_4E75_944C_CCCAD3866D0C_.wvu.FilterData" localSheetId="4" hidden="1">'2018实际制造费用'!$A$5:$T$5</definedName>
    <definedName name="Z_F490C797_EFD5_4E75_944C_CCCAD3866D0C_.wvu.FilterData" localSheetId="20" hidden="1">'2020实际财务费用'!$A$5:$S$12</definedName>
    <definedName name="Z_F490C797_EFD5_4E75_944C_CCCAD3866D0C_.wvu.FilterData" localSheetId="8" hidden="1">'2020实际管理费用'!$A$5:$T$99</definedName>
    <definedName name="Z_F490C797_EFD5_4E75_944C_CCCAD3866D0C_.wvu.FilterData" localSheetId="12" hidden="1">'2020实际销售费用'!$B$5:$P$104</definedName>
    <definedName name="Z_F490C797_EFD5_4E75_944C_CCCAD3866D0C_.wvu.FilterData" localSheetId="19" hidden="1">财务费用明细表!$A$5:$P$11</definedName>
    <definedName name="Z_F490C797_EFD5_4E75_944C_CCCAD3866D0C_.wvu.FilterData" localSheetId="7" hidden="1">管理费用明细表!$A$5:$Q$98</definedName>
    <definedName name="Z_F490C797_EFD5_4E75_944C_CCCAD3866D0C_.wvu.FilterData" localSheetId="11" hidden="1">销售费用明细表!$B$5:$P$104</definedName>
    <definedName name="Z_F490C797_EFD5_4E75_944C_CCCAD3866D0C_.wvu.FilterData" localSheetId="15" hidden="1">'研发费用明细表 '!$A$5:$Q$95</definedName>
    <definedName name="Z_F490C797_EFD5_4E75_944C_CCCAD3866D0C_.wvu.FilterData" localSheetId="3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</workbook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<sst xmlns="http://schemas.openxmlformats.org/spreadsheetml/2006/main" count="3454" uniqueCount="306">
  <si>
    <t>香港（天赐）有限公司</t>
  </si>
  <si>
    <t>编制期间：</t>
  </si>
  <si>
    <t>编制日期：</t>
  </si>
  <si>
    <t>编制：</t>
  </si>
  <si>
    <t>审核：</t>
  </si>
  <si>
    <t>批准：</t>
  </si>
  <si>
    <t>目录</t>
  </si>
  <si>
    <t>表号</t>
  </si>
  <si>
    <t>内容</t>
  </si>
  <si>
    <t>编制人</t>
  </si>
  <si>
    <t>本月是否已完成</t>
  </si>
  <si>
    <t>香港总体费用</t>
  </si>
  <si>
    <t>蓝林英</t>
  </si>
  <si>
    <t>制造费用明细表</t>
  </si>
  <si>
    <t>2017实际制造费用</t>
  </si>
  <si>
    <t>管理费用明细表</t>
  </si>
  <si>
    <t>2017实际管理费用</t>
  </si>
  <si>
    <t>营业费用明细表</t>
  </si>
  <si>
    <t>2017实际营业费用</t>
  </si>
  <si>
    <t>研发费用明细表</t>
  </si>
  <si>
    <t>2017实际研发费用</t>
  </si>
  <si>
    <t>财务费用明细表</t>
  </si>
  <si>
    <t>2017实际财务费用</t>
  </si>
  <si>
    <t>三大费用预算执行情况表</t>
  </si>
  <si>
    <t>一级科目</t>
  </si>
  <si>
    <t>二级科目</t>
  </si>
  <si>
    <t>三级科目</t>
  </si>
  <si>
    <t>本期</t>
  </si>
  <si>
    <t>累计</t>
  </si>
  <si>
    <t>2020实际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</si>
  <si>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</si>
  <si>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</si>
  <si>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</si>
  <si>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</si>
  <si>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</si>
  <si>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</si>
  <si>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</si>
  <si>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</si>
  <si>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</si>
  <si>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</si>
  <si>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</si>
  <si>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</si>
  <si>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</si>
  <si>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</si>
  <si>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</si>
  <si>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</si>
  <si>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</si>
  <si>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</si>
  <si>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</si>
  <si>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</si>
  <si>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</si>
  <si>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</si>
  <si>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</si>
  <si>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</si>
  <si>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</si>
  <si>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</si>
  <si>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</si>
  <si>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</si>
  <si>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</si>
  <si>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</si>
  <si>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</si>
  <si>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</si>
  <si>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</si>
  <si>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</si>
  <si>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</si>
  <si>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</si>
  <si>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</si>
  <si>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</si>
  <si>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</si>
  <si>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</si>
  <si>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</si>
  <si>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</si>
  <si>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</si>
  <si>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</si>
  <si>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</si>
  <si>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</si>
  <si>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</si>
  <si>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</si>
  <si>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</si>
  <si>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</si>
  <si>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</si>
  <si>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</si>
  <si>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</si>
  <si>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</si>
  <si>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</si>
  <si>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</si>
  <si>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</si>
  <si>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</si>
  <si>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</si>
  <si>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</si>
  <si>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</si>
  <si>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</si>
  <si>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</si>
  <si>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</si>
  <si>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</si>
  <si>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</si>
  <si>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</si>
  <si>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</si>
  <si>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</si>
  <si>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</si>
  <si>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</si>
  <si>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</si>
  <si>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</si>
  <si>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</si>
  <si>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</si>
  <si>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</si>
  <si>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</si>
  <si>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</si>
  <si>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</si>
  <si>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</si>
  <si>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</si>
  <si>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</si>
  <si>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</si>
  <si>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</si>
  <si>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</si>
  <si>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</si>
  <si>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</si>
  <si>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</si>
  <si>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</si>
  <si>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</si>
  <si>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</si>
  <si>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</si>
  <si>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</si>
  <si>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</si>
  <si>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</si>
  <si>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</si>
  <si>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</si>
  <si>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</si>
  <si>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</si>
  <si>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</si>
  <si>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</si>
  <si>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</si>
  <si>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</si>
  <si>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</si>
  <si>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</si>
  <si>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</si>
  <si>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</si>
  <si>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</si>
  <si>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</si>
  <si>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</si>
  <si>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</si>
  <si>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</si>
  <si>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</si>
  <si>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</si>
  <si>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</si>
  <si>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</si>
  <si>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</si>
  <si>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</si>
  <si>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</si>
  <si>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</si>
  <si>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</si>
  <si>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</si>
  <si>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</si>
  <si>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</si>
  <si>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</si>
  <si>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</si>
  <si>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</si>
  <si>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</si>
  <si>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</si>
  <si>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预算数</t>
  </si>
  <si>
    <t>本期数</t>
  </si>
  <si>
    <t>累计数</t>
  </si>
  <si>
    <t>同期数</t>
  </si>
  <si>
    <t>账面数</t>
  </si>
  <si>
    <t>账面-同期</t>
  </si>
  <si>
    <t>账面-预算</t>
  </si>
  <si>
    <t>其中：个人护理原料</t>
  </si>
  <si>
    <t>其中：锂离子电池材料</t>
  </si>
  <si>
    <t>其中：有机硅橡胶材料</t>
  </si>
  <si>
    <t>其中：其他</t>
  </si>
  <si>
    <t>check</t>
  </si>
  <si>
    <t>编制说明：</t>
  </si>
  <si>
    <t>1、分类口径与生产明细表一致；</t>
  </si>
  <si>
    <t>2014年</t>
  </si>
  <si>
    <t>制造费用</t>
  </si>
  <si>
    <t>日化</t>
  </si>
  <si>
    <t>电池</t>
  </si>
  <si>
    <t>2015年</t>
  </si>
  <si>
    <t>2017年实际</t>
  </si>
  <si>
    <t>其中：不能直接归集到业务</t>
  </si>
  <si>
    <t>2017年制造费用预算</t>
  </si>
  <si>
    <t>2015年制造费用</t>
  </si>
  <si>
    <r>
      <rPr>
        <b/>
        <sz val="11"/>
        <rFont val="黑体"/>
        <charset val="134"/>
      </rPr>
      <t xml:space="preserve">                                                    </t>
    </r>
    <r>
      <rPr>
        <b/>
        <sz val="20"/>
        <rFont val="黑体"/>
        <charset val="134"/>
      </rPr>
      <t>管理费用预算执行情况表</t>
    </r>
  </si>
  <si>
    <t>其中：个人护理（日化事业部）</t>
  </si>
  <si>
    <t>其中：个人护理（国际贸易部）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</si>
  <si>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</si>
  <si>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</si>
  <si>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</si>
  <si>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</si>
  <si>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管理费用预算执行情况表</t>
  </si>
  <si>
    <t>2020年实际</t>
  </si>
  <si>
    <t>2016年管理费用预算</t>
  </si>
  <si>
    <t>2019年实际</t>
  </si>
  <si>
    <t>销售费用预算执行情况表</t>
  </si>
  <si>
    <t>再其中：运输费</t>
  </si>
  <si>
    <t>其中：锂离子电池材料(电池材料事业部)</t>
  </si>
  <si>
    <t>其中：锂离子电池材料（凯欣）</t>
  </si>
  <si>
    <t>1、按部门实际发生情况划分
；</t>
  </si>
  <si>
    <t xml:space="preserve">2、这里的其他包括工资和年终奖（工资暂还放在HR）
。
</t>
  </si>
  <si>
    <t>2017年销售费用预算</t>
  </si>
  <si>
    <r>
      <rPr>
        <b/>
        <sz val="11"/>
        <rFont val="黑体"/>
        <charset val="134"/>
      </rPr>
      <t xml:space="preserve">                                                    </t>
    </r>
    <r>
      <rPr>
        <b/>
        <sz val="20"/>
        <rFont val="黑体"/>
        <charset val="134"/>
      </rPr>
      <t>研发费用预算执行情况表</t>
    </r>
  </si>
  <si>
    <t>其中：个人护理研发项目</t>
  </si>
  <si>
    <t>其中：锂离子电池材料项目</t>
  </si>
  <si>
    <t>研发费用预算执行情况表</t>
  </si>
  <si>
    <t>科目代码</t>
  </si>
  <si>
    <t>6602.011.001.001.001</t>
  </si>
  <si>
    <t>6602.011.001.001.002</t>
  </si>
  <si>
    <t>6602.011.001.002</t>
  </si>
  <si>
    <t>6602.011.001.003</t>
  </si>
  <si>
    <t>6602.011.001.004.001</t>
  </si>
  <si>
    <t>6602.011.001.004.002</t>
  </si>
  <si>
    <t>6602.011.001.004.003</t>
  </si>
  <si>
    <t>6602.011.001.004.004</t>
  </si>
  <si>
    <t>6602.011.001.004.005</t>
  </si>
  <si>
    <t>6602.011.001.004.006</t>
  </si>
  <si>
    <t>6602.011.001.004.007</t>
  </si>
  <si>
    <t>6602.011.001.004.008</t>
  </si>
  <si>
    <t>6602.011.001.004.009</t>
  </si>
  <si>
    <t>6602.011.001.005</t>
  </si>
  <si>
    <t>6602.011.001.006</t>
  </si>
  <si>
    <t>6602.011.001.007</t>
  </si>
  <si>
    <t>6602.011.001.008.001</t>
  </si>
  <si>
    <t>6602.011.001.008.002</t>
  </si>
  <si>
    <t>6602.011.001.008.003</t>
  </si>
  <si>
    <t>6602.011.001.008.004</t>
  </si>
  <si>
    <t>6602.011.001.008.005</t>
  </si>
  <si>
    <t>6602.011.001.009</t>
  </si>
  <si>
    <t>6602.011.002.001.001</t>
  </si>
  <si>
    <t>6602.011.002.001.002</t>
  </si>
  <si>
    <t>6602.011.002.002</t>
  </si>
  <si>
    <t>6602.011.002.003.001</t>
  </si>
  <si>
    <t>6602.011.002.003.002</t>
  </si>
  <si>
    <t>6602.011.002.003.003</t>
  </si>
  <si>
    <t>6602.011.002.004.001</t>
  </si>
  <si>
    <t>6602.011.002.004.002</t>
  </si>
  <si>
    <t>6602.011.002.005</t>
  </si>
  <si>
    <t>6602.011.002.006</t>
  </si>
  <si>
    <t>6602.011.002.007.001</t>
  </si>
  <si>
    <t>6602.011.002.007.002</t>
  </si>
  <si>
    <t>6602.011.002.008</t>
  </si>
  <si>
    <t>6602.011.003.001</t>
  </si>
  <si>
    <t>6602.011.003.002</t>
  </si>
  <si>
    <t>6602.011.003.003</t>
  </si>
  <si>
    <t>6602.011.003.004.001</t>
  </si>
  <si>
    <t>6602.011.003.004.002</t>
  </si>
  <si>
    <t>6602.011.003.005</t>
  </si>
  <si>
    <t>6602.011.003.006</t>
  </si>
  <si>
    <t>6602.011.003.007</t>
  </si>
  <si>
    <t>6602.011.004.001.001</t>
  </si>
  <si>
    <t>6602.011.004.001.002</t>
  </si>
  <si>
    <t>6602.011.004.001.003</t>
  </si>
  <si>
    <t>6602.011.004.002.001</t>
  </si>
  <si>
    <t>6602.011.004.002.002</t>
  </si>
  <si>
    <t>6602.011.004.002.003</t>
  </si>
  <si>
    <t>6602.011.004.003</t>
  </si>
  <si>
    <t>6602.011.004.004</t>
  </si>
  <si>
    <t>6602.011.005.001</t>
  </si>
  <si>
    <t>6602.011.005.002</t>
  </si>
  <si>
    <t>6602.011.005.003.001</t>
  </si>
  <si>
    <t>6602.011.005.003.002</t>
  </si>
  <si>
    <t>6602.011.005.004</t>
  </si>
  <si>
    <t>6602.011.005.005</t>
  </si>
  <si>
    <t>6602.011.006.001</t>
  </si>
  <si>
    <t>6602.011.006.002</t>
  </si>
  <si>
    <t>6602.011.006.003</t>
  </si>
  <si>
    <t>6602.011.006.004</t>
  </si>
  <si>
    <t>6602.011.006.005</t>
  </si>
  <si>
    <t>6602.011.006.006.001</t>
  </si>
  <si>
    <t>6602.011.006.006.002</t>
  </si>
  <si>
    <t>6602.011.006.007</t>
  </si>
  <si>
    <t>6602.011.006.008</t>
  </si>
  <si>
    <t>6602.011.006.009</t>
  </si>
  <si>
    <t>6602.011.006.010.001</t>
  </si>
  <si>
    <t>6602.011.006.010.002</t>
  </si>
  <si>
    <t>6602.011.006.011</t>
  </si>
  <si>
    <t>6602.011.007.001</t>
  </si>
  <si>
    <t>6602.011.007.002.001</t>
  </si>
  <si>
    <t>6602.011.007.002.002</t>
  </si>
  <si>
    <t>6602.011.007.003</t>
  </si>
  <si>
    <t>6602.011.008.001</t>
  </si>
  <si>
    <t>6602.011.008.002</t>
  </si>
  <si>
    <t>6602.011.008.003.001</t>
  </si>
  <si>
    <t>6602.011.008.003.002</t>
  </si>
  <si>
    <t>6602.011.008.003.003</t>
  </si>
  <si>
    <t>6602.011.008.004</t>
  </si>
  <si>
    <t>6602.011.009.001</t>
  </si>
  <si>
    <t>6602.011.009.002</t>
  </si>
  <si>
    <t>6602.011.009.003</t>
  </si>
  <si>
    <t>6602.011.009.004</t>
  </si>
  <si>
    <t>6602.011.010.001</t>
  </si>
  <si>
    <t>6602.011.010.002</t>
  </si>
  <si>
    <t>2017年研发费用预算</t>
  </si>
  <si>
    <t>2016年研发费用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</si>
  <si>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</si>
  <si>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</si>
  <si>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</si>
  <si>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</si>
  <si>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</si>
  <si>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</si>
  <si>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</si>
  <si>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</si>
  <si>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</si>
  <si>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</si>
  <si>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2020年财务费用预算</t>
  </si>
  <si>
    <t>2016年财务费用预算</t>
  </si>
  <si>
    <t>2019年财务费用</t>
  </si>
</sst>
</file>

<file path=xl/styles.xml><?xml version="1.0" encoding="utf-8"?>
<styleSheet xmlns="http://schemas.openxmlformats.org/spreadsheetml/2006/main">
  <numFmts count="22">
    <numFmt numFmtId="176" formatCode="#,##0;\(#,##0\)"/>
    <numFmt numFmtId="42" formatCode="_ &quot;￥&quot;* #,##0_ ;_ &quot;￥&quot;* \-#,##0_ ;_ &quot;￥&quot;* &quot;-&quot;_ ;_ @_ "/>
    <numFmt numFmtId="177" formatCode="\$#,##0.00;\(\$#,##0.00\)"/>
    <numFmt numFmtId="178" formatCode="_-* #,##0.00&quot;￥&quot;_-;\-* #,##0.00&quot;￥&quot;_-;_-* &quot;-&quot;??&quot;￥&quot;_-;_-@_-"/>
    <numFmt numFmtId="179" formatCode="_-* #,##0_-;\-* #,##0_-;_-* &quot;-&quot;_-;_-@_-"/>
    <numFmt numFmtId="180" formatCode="[DBNum1][$-804]yyyy&quot;年&quot;m&quot;月&quot;;@"/>
    <numFmt numFmtId="181" formatCode="0.00000000"/>
    <numFmt numFmtId="182" formatCode="yy&quot;年&quot;mm&quot;月&quot;"/>
    <numFmt numFmtId="183" formatCode="#,##0.00_);[Red]\(#,##0.00\)"/>
    <numFmt numFmtId="184" formatCode="#,##0.00_ "/>
    <numFmt numFmtId="185" formatCode="\$#,##0;\(\$#,##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86" formatCode="[$-F800]dddd\,\ mmmm\ dd\,\ yyyy"/>
    <numFmt numFmtId="187" formatCode="_ * #,##0_ ;_ * \-#,##0_ ;_ * &quot;-&quot;??_ ;_ @_ "/>
    <numFmt numFmtId="188" formatCode="yyyy&quot;年&quot;m&quot;月&quot;;@"/>
    <numFmt numFmtId="189" formatCode="mmm;"/>
    <numFmt numFmtId="190" formatCode="_-* #,##0&quot;￥&quot;_-;\-* #,##0&quot;￥&quot;_-;_-* &quot;-&quot;&quot;￥&quot;_-;_-@_-"/>
    <numFmt numFmtId="191" formatCode="0.00_);[Red]\(0.00\)"/>
    <numFmt numFmtId="192" formatCode="0.000000"/>
    <numFmt numFmtId="193" formatCode="0.0000000"/>
  </numFmts>
  <fonts count="75">
    <font>
      <sz val="12"/>
      <name val="宋体"/>
      <charset val="134"/>
    </font>
    <font>
      <sz val="20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20"/>
      <name val="黑体"/>
      <charset val="134"/>
    </font>
    <font>
      <b/>
      <sz val="10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b/>
      <sz val="11"/>
      <name val="黑体"/>
      <charset val="134"/>
    </font>
    <font>
      <b/>
      <sz val="10"/>
      <color rgb="FFFF0000"/>
      <name val="Times New Roman"/>
      <charset val="134"/>
    </font>
    <font>
      <sz val="11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宋体"/>
      <charset val="134"/>
    </font>
    <font>
      <u/>
      <sz val="10"/>
      <color indexed="12"/>
      <name val="宋体"/>
      <charset val="134"/>
    </font>
    <font>
      <b/>
      <sz val="24"/>
      <name val="黑体"/>
      <charset val="134"/>
    </font>
    <font>
      <b/>
      <sz val="2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indexed="8"/>
      <name val="Arial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indexed="23"/>
      <name val="宋体"/>
      <charset val="134"/>
    </font>
    <font>
      <sz val="10"/>
      <name val="MS Sans Serif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11"/>
      <color indexed="52"/>
      <name val="宋体"/>
      <charset val="134"/>
    </font>
    <font>
      <sz val="10"/>
      <name val="Arial"/>
      <charset val="134"/>
    </font>
    <font>
      <b/>
      <sz val="10"/>
      <name val="MS Sans Serif"/>
      <charset val="134"/>
    </font>
    <font>
      <sz val="10"/>
      <name val="Helv"/>
      <charset val="134"/>
    </font>
    <font>
      <sz val="10"/>
      <name val="楷体"/>
      <charset val="134"/>
    </font>
    <font>
      <sz val="11"/>
      <name val="ＭＳ Ｐゴシック"/>
      <charset val="134"/>
    </font>
    <font>
      <b/>
      <sz val="12"/>
      <name val="Arial"/>
      <charset val="134"/>
    </font>
    <font>
      <b/>
      <sz val="14"/>
      <name val="楷体"/>
      <charset val="134"/>
    </font>
    <font>
      <sz val="11"/>
      <color indexed="62"/>
      <name val="宋体"/>
      <charset val="134"/>
    </font>
    <font>
      <sz val="11"/>
      <name val="蹈框"/>
      <charset val="134"/>
    </font>
    <font>
      <sz val="11"/>
      <name val="Times New Roman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바탕체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84">
    <xf numFmtId="0" fontId="0" fillId="0" borderId="0">
      <alignment vertical="top"/>
    </xf>
    <xf numFmtId="42" fontId="23" fillId="0" borderId="0" applyFon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26" borderId="12" applyNumberFormat="0" applyAlignment="0" applyProtection="0">
      <alignment vertical="center"/>
    </xf>
    <xf numFmtId="179" fontId="7" fillId="0" borderId="0">
      <alignment vertical="top"/>
    </xf>
    <xf numFmtId="0" fontId="21" fillId="30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9" fillId="0" borderId="0">
      <alignment vertical="center"/>
    </xf>
    <xf numFmtId="43" fontId="7" fillId="0" borderId="0" applyFont="0" applyFill="0" applyBorder="0" applyAlignment="0" applyProtection="0"/>
    <xf numFmtId="0" fontId="29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21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" fillId="0" borderId="0"/>
    <xf numFmtId="0" fontId="48" fillId="0" borderId="0" applyNumberFormat="0" applyFill="0" applyBorder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46" fillId="0" borderId="0"/>
    <xf numFmtId="0" fontId="23" fillId="36" borderId="17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>
      <alignment vertical="top"/>
    </xf>
    <xf numFmtId="0" fontId="39" fillId="0" borderId="0">
      <alignment vertical="center"/>
    </xf>
    <xf numFmtId="0" fontId="22" fillId="4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9" fillId="0" borderId="0">
      <alignment vertical="center"/>
    </xf>
    <xf numFmtId="0" fontId="50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6" fillId="24" borderId="10" applyNumberFormat="0" applyAlignment="0" applyProtection="0">
      <alignment vertical="center"/>
    </xf>
    <xf numFmtId="0" fontId="34" fillId="24" borderId="12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3" fillId="28" borderId="13" applyNumberForma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0" borderId="0"/>
    <xf numFmtId="0" fontId="47" fillId="0" borderId="18" applyNumberFormat="0" applyFill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46" fillId="0" borderId="0"/>
    <xf numFmtId="0" fontId="57" fillId="0" borderId="0"/>
    <xf numFmtId="0" fontId="32" fillId="50" borderId="0" applyNumberFormat="0" applyBorder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178" fontId="59" fillId="0" borderId="0" applyFont="0" applyFill="0" applyBorder="0" applyAlignment="0" applyProtection="0"/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32" fillId="55" borderId="0" applyNumberFormat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9" fillId="0" borderId="0" applyBorder="0"/>
    <xf numFmtId="0" fontId="7" fillId="0" borderId="0">
      <alignment vertical="center"/>
    </xf>
    <xf numFmtId="0" fontId="29" fillId="57" borderId="0" applyNumberFormat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9" fillId="60" borderId="0" applyNumberFormat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21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9" fillId="0" borderId="0">
      <alignment vertical="center"/>
    </xf>
    <xf numFmtId="0" fontId="22" fillId="4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61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57" fillId="0" borderId="0"/>
    <xf numFmtId="0" fontId="22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46" fillId="0" borderId="0"/>
    <xf numFmtId="0" fontId="40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7" fillId="0" borderId="0">
      <alignment vertical="top"/>
    </xf>
    <xf numFmtId="0" fontId="40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39" fillId="0" borderId="0">
      <alignment vertical="center"/>
    </xf>
    <xf numFmtId="0" fontId="40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9" fillId="0" borderId="0"/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46" fillId="0" borderId="0"/>
    <xf numFmtId="0" fontId="21" fillId="38" borderId="0" applyNumberFormat="0" applyBorder="0" applyAlignment="0" applyProtection="0">
      <alignment vertical="center"/>
    </xf>
    <xf numFmtId="0" fontId="46" fillId="0" borderId="0"/>
    <xf numFmtId="0" fontId="21" fillId="3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0" borderId="0">
      <alignment vertical="top"/>
    </xf>
    <xf numFmtId="0" fontId="21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0" borderId="0">
      <alignment vertical="top"/>
    </xf>
    <xf numFmtId="0" fontId="21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0" borderId="0"/>
    <xf numFmtId="0" fontId="21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0" borderId="0">
      <alignment vertical="top"/>
    </xf>
    <xf numFmtId="0" fontId="21" fillId="3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9" fillId="0" borderId="0">
      <alignment vertical="center"/>
    </xf>
    <xf numFmtId="0" fontId="52" fillId="0" borderId="2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2" fillId="0" borderId="25" applyNumberFormat="0" applyFill="0" applyProtection="0">
      <alignment horizontal="left"/>
    </xf>
    <xf numFmtId="0" fontId="52" fillId="0" borderId="2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0" borderId="0">
      <alignment vertical="top"/>
    </xf>
    <xf numFmtId="0" fontId="62" fillId="0" borderId="25" applyNumberFormat="0" applyFill="0" applyProtection="0">
      <alignment horizontal="center"/>
    </xf>
    <xf numFmtId="0" fontId="22" fillId="19" borderId="0" applyNumberFormat="0" applyBorder="0" applyAlignment="0" applyProtection="0">
      <alignment vertical="center"/>
    </xf>
    <xf numFmtId="180" fontId="7" fillId="0" borderId="0">
      <alignment vertical="top"/>
    </xf>
    <xf numFmtId="0" fontId="22" fillId="1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9" fillId="0" borderId="0">
      <alignment vertical="center"/>
    </xf>
    <xf numFmtId="0" fontId="22" fillId="43" borderId="0" applyNumberFormat="0" applyBorder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7" fillId="0" borderId="0">
      <alignment vertical="center"/>
    </xf>
    <xf numFmtId="0" fontId="22" fillId="4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177" fontId="9" fillId="0" borderId="0"/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176" fontId="9" fillId="0" borderId="0"/>
    <xf numFmtId="190" fontId="59" fillId="0" borderId="0" applyFont="0" applyFill="0" applyBorder="0" applyAlignment="0" applyProtection="0"/>
    <xf numFmtId="179" fontId="7" fillId="0" borderId="0">
      <alignment vertical="top"/>
    </xf>
    <xf numFmtId="0" fontId="7" fillId="0" borderId="0">
      <alignment vertical="top"/>
    </xf>
    <xf numFmtId="15" fontId="46" fillId="0" borderId="0"/>
    <xf numFmtId="185" fontId="9" fillId="0" borderId="0"/>
    <xf numFmtId="0" fontId="64" fillId="0" borderId="26" applyNumberFormat="0" applyAlignment="0" applyProtection="0">
      <alignment horizontal="left" vertical="center"/>
    </xf>
    <xf numFmtId="0" fontId="64" fillId="0" borderId="3">
      <alignment horizontal="left" vertical="center"/>
    </xf>
    <xf numFmtId="0" fontId="50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9" fontId="46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0" fontId="50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9" fillId="0" borderId="7" applyNumberFormat="0" applyFill="0" applyProtection="0">
      <alignment horizontal="right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7" fillId="0" borderId="0">
      <alignment vertical="top"/>
    </xf>
    <xf numFmtId="0" fontId="51" fillId="0" borderId="21" applyNumberFormat="0" applyFill="0" applyAlignment="0" applyProtection="0">
      <alignment vertical="center"/>
    </xf>
    <xf numFmtId="0" fontId="7" fillId="0" borderId="0">
      <alignment vertical="top"/>
    </xf>
    <xf numFmtId="0" fontId="51" fillId="0" borderId="21" applyNumberFormat="0" applyFill="0" applyAlignment="0" applyProtection="0">
      <alignment vertical="center"/>
    </xf>
    <xf numFmtId="0" fontId="7" fillId="0" borderId="0">
      <alignment vertical="top"/>
    </xf>
    <xf numFmtId="0" fontId="51" fillId="0" borderId="21" applyNumberFormat="0" applyFill="0" applyAlignment="0" applyProtection="0">
      <alignment vertical="center"/>
    </xf>
    <xf numFmtId="0" fontId="7" fillId="0" borderId="0">
      <alignment vertical="top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7" fillId="0" borderId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39" fillId="0" borderId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41" borderId="20" applyNumberFormat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41" borderId="20" applyNumberFormat="0" applyAlignment="0" applyProtection="0">
      <alignment vertical="center"/>
    </xf>
    <xf numFmtId="43" fontId="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3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7" fillId="0" borderId="0">
      <alignment vertical="top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5" fillId="0" borderId="7" applyNumberFormat="0" applyFill="0" applyProtection="0">
      <alignment horizont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" borderId="16" applyNumberFormat="0" applyAlignment="0" applyProtection="0">
      <alignment vertical="center"/>
    </xf>
    <xf numFmtId="0" fontId="39" fillId="0" borderId="0">
      <alignment vertical="center"/>
    </xf>
    <xf numFmtId="180" fontId="7" fillId="0" borderId="0">
      <alignment vertical="top"/>
    </xf>
    <xf numFmtId="0" fontId="46" fillId="0" borderId="0"/>
    <xf numFmtId="0" fontId="46" fillId="0" borderId="0"/>
    <xf numFmtId="0" fontId="46" fillId="0" borderId="0"/>
    <xf numFmtId="0" fontId="7" fillId="0" borderId="0">
      <alignment vertical="top"/>
    </xf>
    <xf numFmtId="0" fontId="46" fillId="0" borderId="0"/>
    <xf numFmtId="0" fontId="40" fillId="5" borderId="0" applyNumberFormat="0" applyBorder="0" applyAlignment="0" applyProtection="0">
      <alignment vertical="center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9" fillId="0" borderId="0">
      <alignment vertical="center"/>
    </xf>
    <xf numFmtId="0" fontId="7" fillId="0" borderId="0">
      <alignment vertical="top"/>
    </xf>
    <xf numFmtId="0" fontId="7" fillId="0" borderId="0">
      <alignment vertical="top"/>
    </xf>
    <xf numFmtId="179" fontId="7" fillId="0" borderId="0">
      <alignment vertical="top"/>
    </xf>
    <xf numFmtId="0" fontId="7" fillId="0" borderId="0">
      <alignment vertical="top"/>
    </xf>
    <xf numFmtId="0" fontId="46" fillId="0" borderId="0"/>
    <xf numFmtId="0" fontId="39" fillId="0" borderId="0">
      <alignment vertical="center"/>
    </xf>
    <xf numFmtId="0" fontId="39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0" fillId="0" borderId="0" applyNumberFormat="0" applyFill="0" applyBorder="0" applyAlignment="0" applyProtection="0"/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49" fillId="41" borderId="20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1" fillId="0" borderId="0"/>
    <xf numFmtId="0" fontId="36" fillId="0" borderId="0" applyNumberFormat="0" applyFill="0" applyBorder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66" fillId="38" borderId="16" applyNumberFormat="0" applyAlignment="0" applyProtection="0">
      <alignment vertical="center"/>
    </xf>
    <xf numFmtId="193" fontId="57" fillId="0" borderId="0" applyFont="0" applyFill="0" applyBorder="0" applyAlignment="0" applyProtection="0"/>
    <xf numFmtId="182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1" fillId="0" borderId="0" applyProtection="0">
      <alignment vertical="center"/>
    </xf>
    <xf numFmtId="43" fontId="7" fillId="0" borderId="0" applyFont="0" applyFill="0" applyBorder="0" applyAlignment="0" applyProtection="0"/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67" fillId="0" borderId="0"/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61" fillId="0" borderId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189" fontId="68" fillId="0" borderId="25" applyFill="0" applyProtection="0">
      <alignment horizontal="right"/>
    </xf>
    <xf numFmtId="0" fontId="59" fillId="0" borderId="7" applyNumberFormat="0" applyFill="0" applyProtection="0">
      <alignment horizontal="left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69" fillId="67" borderId="0" applyNumberFormat="0" applyBorder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70" fillId="2" borderId="27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0" fontId="66" fillId="38" borderId="16" applyNumberFormat="0" applyAlignment="0" applyProtection="0">
      <alignment vertical="center"/>
    </xf>
    <xf numFmtId="1" fontId="59" fillId="0" borderId="25" applyFill="0" applyProtection="0">
      <alignment horizontal="center"/>
    </xf>
    <xf numFmtId="0" fontId="61" fillId="0" borderId="0"/>
    <xf numFmtId="0" fontId="28" fillId="0" borderId="0">
      <alignment vertical="top"/>
    </xf>
    <xf numFmtId="0" fontId="61" fillId="0" borderId="0"/>
    <xf numFmtId="0" fontId="7" fillId="37" borderId="19" applyNumberFormat="0" applyFont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0" fontId="7" fillId="37" borderId="19" applyNumberFormat="0" applyFont="0" applyAlignment="0" applyProtection="0">
      <alignment vertical="center"/>
    </xf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71" fillId="0" borderId="0"/>
  </cellStyleXfs>
  <cellXfs count="200">
    <xf numFmtId="0" fontId="0" fillId="0" borderId="0" xfId="0">
      <alignment vertical="top"/>
    </xf>
    <xf numFmtId="0" fontId="1" fillId="0" borderId="0" xfId="158" applyFont="1" applyFill="1" applyAlignment="1">
      <alignment vertical="center"/>
    </xf>
    <xf numFmtId="0" fontId="2" fillId="0" borderId="0" xfId="158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58" applyFont="1" applyFill="1" applyAlignment="1">
      <alignment vertical="center"/>
    </xf>
    <xf numFmtId="0" fontId="2" fillId="0" borderId="0" xfId="158" applyFont="1" applyFill="1" applyAlignment="1">
      <alignment horizontal="center" vertical="center"/>
    </xf>
    <xf numFmtId="0" fontId="0" fillId="0" borderId="0" xfId="158" applyFont="1" applyFill="1" applyAlignment="1">
      <alignment vertical="center"/>
    </xf>
    <xf numFmtId="0" fontId="0" fillId="0" borderId="0" xfId="158" applyNumberFormat="1" applyFont="1" applyFill="1" applyAlignment="1">
      <alignment vertical="center"/>
    </xf>
    <xf numFmtId="0" fontId="4" fillId="0" borderId="0" xfId="144" applyFont="1" applyFill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16" applyFont="1" applyAlignment="1">
      <alignment horizontal="left" vertical="center"/>
    </xf>
    <xf numFmtId="0" fontId="5" fillId="0" borderId="0" xfId="341" applyFont="1" applyAlignment="1">
      <alignment vertical="center"/>
    </xf>
    <xf numFmtId="0" fontId="2" fillId="2" borderId="1" xfId="144" applyFont="1" applyFill="1" applyBorder="1" applyAlignment="1">
      <alignment horizontal="center" vertical="center"/>
    </xf>
    <xf numFmtId="0" fontId="2" fillId="2" borderId="1" xfId="144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144" applyFont="1" applyFill="1" applyBorder="1" applyAlignment="1">
      <alignment horizontal="center" vertical="center" wrapText="1"/>
    </xf>
    <xf numFmtId="191" fontId="7" fillId="0" borderId="1" xfId="23" applyNumberFormat="1" applyBorder="1" applyAlignment="1">
      <alignment horizontal="center" vertical="center"/>
    </xf>
    <xf numFmtId="191" fontId="8" fillId="0" borderId="1" xfId="23" applyNumberFormat="1" applyFont="1" applyBorder="1" applyAlignment="1">
      <alignment horizontal="center" vertical="center"/>
    </xf>
    <xf numFmtId="43" fontId="9" fillId="0" borderId="1" xfId="16" applyFont="1" applyFill="1" applyBorder="1" applyAlignment="1">
      <alignment horizontal="right" vertical="center"/>
    </xf>
    <xf numFmtId="43" fontId="9" fillId="0" borderId="1" xfId="16" applyNumberFormat="1" applyFont="1" applyFill="1" applyBorder="1" applyAlignment="1">
      <alignment horizontal="right" vertical="center"/>
    </xf>
    <xf numFmtId="191" fontId="3" fillId="0" borderId="2" xfId="144" applyNumberFormat="1" applyFont="1" applyFill="1" applyBorder="1" applyAlignment="1">
      <alignment horizontal="center" vertical="center"/>
    </xf>
    <xf numFmtId="191" fontId="3" fillId="0" borderId="4" xfId="144" applyNumberFormat="1" applyFont="1" applyFill="1" applyBorder="1" applyAlignment="1">
      <alignment horizontal="center" vertical="center"/>
    </xf>
    <xf numFmtId="43" fontId="10" fillId="0" borderId="1" xfId="16" applyFont="1" applyFill="1" applyBorder="1" applyAlignment="1">
      <alignment horizontal="right" vertical="center"/>
    </xf>
    <xf numFmtId="43" fontId="10" fillId="0" borderId="1" xfId="16" applyNumberFormat="1" applyFont="1" applyFill="1" applyBorder="1" applyAlignment="1">
      <alignment horizontal="right" vertical="center"/>
    </xf>
    <xf numFmtId="0" fontId="8" fillId="0" borderId="0" xfId="158" applyFont="1" applyFill="1" applyAlignment="1">
      <alignment vertical="center"/>
    </xf>
    <xf numFmtId="43" fontId="10" fillId="0" borderId="0" xfId="144" applyNumberFormat="1" applyFont="1" applyFill="1" applyBorder="1" applyAlignment="1">
      <alignment horizontal="right" vertical="center"/>
    </xf>
    <xf numFmtId="43" fontId="0" fillId="0" borderId="0" xfId="158" applyNumberFormat="1" applyFont="1" applyFill="1" applyAlignment="1">
      <alignment vertical="center"/>
    </xf>
    <xf numFmtId="184" fontId="10" fillId="0" borderId="0" xfId="144" applyNumberFormat="1" applyFont="1" applyFill="1" applyBorder="1" applyAlignment="1">
      <alignment horizontal="right" vertical="center"/>
    </xf>
    <xf numFmtId="0" fontId="11" fillId="0" borderId="0" xfId="144" applyFont="1" applyFill="1" applyAlignment="1">
      <alignment vertical="center"/>
    </xf>
    <xf numFmtId="43" fontId="5" fillId="0" borderId="0" xfId="16" applyFont="1" applyFill="1" applyAlignment="1">
      <alignment vertical="center"/>
    </xf>
    <xf numFmtId="191" fontId="5" fillId="0" borderId="0" xfId="158" applyNumberFormat="1" applyFont="1" applyAlignment="1">
      <alignment vertical="center"/>
    </xf>
    <xf numFmtId="0" fontId="2" fillId="0" borderId="0" xfId="158" applyNumberFormat="1" applyFont="1" applyAlignment="1">
      <alignment horizontal="center" vertical="center"/>
    </xf>
    <xf numFmtId="0" fontId="2" fillId="0" borderId="0" xfId="158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5" fillId="6" borderId="6" xfId="144" applyFont="1" applyFill="1" applyBorder="1" applyAlignment="1">
      <alignment horizontal="left" vertical="center" wrapText="1"/>
    </xf>
    <xf numFmtId="0" fontId="5" fillId="6" borderId="7" xfId="144" applyFont="1" applyFill="1" applyBorder="1" applyAlignment="1">
      <alignment horizontal="left" vertical="center" wrapText="1"/>
    </xf>
    <xf numFmtId="0" fontId="2" fillId="0" borderId="1" xfId="158" applyFont="1" applyFill="1" applyBorder="1" applyAlignment="1">
      <alignment horizontal="center" vertical="center"/>
    </xf>
    <xf numFmtId="191" fontId="9" fillId="0" borderId="1" xfId="16" applyNumberFormat="1" applyFont="1" applyFill="1" applyBorder="1" applyAlignment="1">
      <alignment horizontal="right" vertical="center"/>
    </xf>
    <xf numFmtId="183" fontId="9" fillId="0" borderId="1" xfId="16" applyNumberFormat="1" applyFont="1" applyFill="1" applyBorder="1" applyAlignment="1">
      <alignment horizontal="right" vertical="center"/>
    </xf>
    <xf numFmtId="187" fontId="10" fillId="0" borderId="1" xfId="16" applyNumberFormat="1" applyFont="1" applyFill="1" applyBorder="1" applyAlignment="1">
      <alignment horizontal="right" vertical="center"/>
    </xf>
    <xf numFmtId="191" fontId="1" fillId="0" borderId="0" xfId="158" applyNumberFormat="1" applyFont="1" applyFill="1" applyAlignment="1">
      <alignment vertical="center"/>
    </xf>
    <xf numFmtId="191" fontId="4" fillId="0" borderId="0" xfId="144" applyNumberFormat="1" applyFont="1" applyFill="1" applyAlignment="1">
      <alignment horizontal="center" vertical="center"/>
    </xf>
    <xf numFmtId="0" fontId="3" fillId="2" borderId="1" xfId="144" applyFont="1" applyFill="1" applyBorder="1" applyAlignment="1">
      <alignment horizontal="center" vertical="center"/>
    </xf>
    <xf numFmtId="0" fontId="3" fillId="2" borderId="1" xfId="144" applyFont="1" applyFill="1" applyBorder="1" applyAlignment="1">
      <alignment horizontal="center" vertical="center" wrapText="1"/>
    </xf>
    <xf numFmtId="0" fontId="3" fillId="2" borderId="6" xfId="144" applyFont="1" applyFill="1" applyBorder="1" applyAlignment="1">
      <alignment horizontal="center" vertical="center" wrapText="1"/>
    </xf>
    <xf numFmtId="0" fontId="3" fillId="5" borderId="2" xfId="144" applyFont="1" applyFill="1" applyBorder="1" applyAlignment="1">
      <alignment horizontal="center" vertical="center"/>
    </xf>
    <xf numFmtId="0" fontId="3" fillId="5" borderId="3" xfId="144" applyFont="1" applyFill="1" applyBorder="1" applyAlignment="1">
      <alignment horizontal="center" vertical="center"/>
    </xf>
    <xf numFmtId="0" fontId="3" fillId="5" borderId="4" xfId="144" applyFont="1" applyFill="1" applyBorder="1" applyAlignment="1">
      <alignment horizontal="center" vertical="center"/>
    </xf>
    <xf numFmtId="0" fontId="3" fillId="2" borderId="7" xfId="144" applyFont="1" applyFill="1" applyBorder="1" applyAlignment="1">
      <alignment horizontal="center" vertical="center" wrapText="1"/>
    </xf>
    <xf numFmtId="0" fontId="3" fillId="5" borderId="1" xfId="144" applyFont="1" applyFill="1" applyBorder="1" applyAlignment="1">
      <alignment horizontal="center" vertical="center" wrapText="1"/>
    </xf>
    <xf numFmtId="0" fontId="3" fillId="5" borderId="1" xfId="144" applyFont="1" applyFill="1" applyBorder="1" applyAlignment="1">
      <alignment horizontal="center" vertical="center"/>
    </xf>
    <xf numFmtId="187" fontId="9" fillId="0" borderId="1" xfId="16" applyNumberFormat="1" applyFont="1" applyFill="1" applyBorder="1" applyAlignment="1">
      <alignment horizontal="center" vertical="center" wrapText="1"/>
    </xf>
    <xf numFmtId="187" fontId="9" fillId="0" borderId="1" xfId="16" applyNumberFormat="1" applyFont="1" applyFill="1" applyBorder="1" applyAlignment="1">
      <alignment horizontal="right" vertical="center"/>
    </xf>
    <xf numFmtId="187" fontId="12" fillId="0" borderId="1" xfId="16" applyNumberFormat="1" applyFont="1" applyFill="1" applyBorder="1" applyAlignment="1">
      <alignment horizontal="right" vertical="center"/>
    </xf>
    <xf numFmtId="0" fontId="8" fillId="0" borderId="0" xfId="158" applyNumberFormat="1" applyFont="1" applyFill="1" applyAlignment="1">
      <alignment vertical="center"/>
    </xf>
    <xf numFmtId="43" fontId="8" fillId="0" borderId="0" xfId="16" applyFont="1" applyFill="1" applyAlignment="1">
      <alignment vertical="center"/>
    </xf>
    <xf numFmtId="191" fontId="4" fillId="0" borderId="0" xfId="144" applyNumberFormat="1" applyFont="1" applyFill="1" applyAlignment="1">
      <alignment vertical="center"/>
    </xf>
    <xf numFmtId="0" fontId="3" fillId="7" borderId="2" xfId="144" applyFont="1" applyFill="1" applyBorder="1" applyAlignment="1">
      <alignment horizontal="center" vertical="center"/>
    </xf>
    <xf numFmtId="0" fontId="3" fillId="7" borderId="3" xfId="144" applyFont="1" applyFill="1" applyBorder="1" applyAlignment="1">
      <alignment horizontal="center" vertical="center"/>
    </xf>
    <xf numFmtId="0" fontId="3" fillId="7" borderId="4" xfId="144" applyFont="1" applyFill="1" applyBorder="1" applyAlignment="1">
      <alignment horizontal="center" vertical="center"/>
    </xf>
    <xf numFmtId="0" fontId="3" fillId="6" borderId="6" xfId="144" applyFont="1" applyFill="1" applyBorder="1" applyAlignment="1">
      <alignment horizontal="center" vertical="center" wrapText="1"/>
    </xf>
    <xf numFmtId="0" fontId="3" fillId="7" borderId="1" xfId="144" applyFont="1" applyFill="1" applyBorder="1" applyAlignment="1">
      <alignment horizontal="center" vertical="center" wrapText="1"/>
    </xf>
    <xf numFmtId="0" fontId="3" fillId="7" borderId="1" xfId="144" applyFont="1" applyFill="1" applyBorder="1" applyAlignment="1">
      <alignment horizontal="center" vertical="center"/>
    </xf>
    <xf numFmtId="0" fontId="3" fillId="6" borderId="7" xfId="144" applyFont="1" applyFill="1" applyBorder="1" applyAlignment="1">
      <alignment horizontal="center" vertical="center" wrapText="1"/>
    </xf>
    <xf numFmtId="0" fontId="0" fillId="0" borderId="0" xfId="158" applyFont="1" applyFill="1" applyAlignment="1">
      <alignment horizontal="center" vertical="center"/>
    </xf>
    <xf numFmtId="43" fontId="8" fillId="0" borderId="1" xfId="16" applyFont="1" applyFill="1" applyBorder="1" applyAlignment="1">
      <alignment vertical="center" wrapText="1"/>
    </xf>
    <xf numFmtId="43" fontId="8" fillId="0" borderId="0" xfId="16" applyFont="1" applyFill="1" applyAlignment="1">
      <alignment horizontal="center" vertical="center"/>
    </xf>
    <xf numFmtId="0" fontId="13" fillId="0" borderId="0" xfId="158" applyFont="1" applyFill="1" applyAlignment="1">
      <alignment vertical="center"/>
    </xf>
    <xf numFmtId="0" fontId="5" fillId="0" borderId="0" xfId="158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0" borderId="1" xfId="102" applyFont="1" applyFill="1" applyBorder="1" applyAlignment="1">
      <alignment horizontal="left" vertical="center" wrapText="1"/>
    </xf>
    <xf numFmtId="0" fontId="9" fillId="0" borderId="1" xfId="102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1" borderId="1" xfId="102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0" borderId="1" xfId="102" applyFont="1" applyBorder="1" applyAlignment="1">
      <alignment horizontal="left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 wrapText="1"/>
    </xf>
    <xf numFmtId="1" fontId="3" fillId="0" borderId="2" xfId="144" applyNumberFormat="1" applyFont="1" applyFill="1" applyBorder="1" applyAlignment="1">
      <alignment horizontal="center" vertical="center"/>
    </xf>
    <xf numFmtId="1" fontId="3" fillId="0" borderId="3" xfId="144" applyNumberFormat="1" applyFont="1" applyFill="1" applyBorder="1" applyAlignment="1">
      <alignment horizontal="center" vertical="center"/>
    </xf>
    <xf numFmtId="1" fontId="3" fillId="0" borderId="4" xfId="144" applyNumberFormat="1" applyFont="1" applyFill="1" applyBorder="1" applyAlignment="1">
      <alignment horizontal="center" vertical="center"/>
    </xf>
    <xf numFmtId="1" fontId="5" fillId="0" borderId="2" xfId="144" applyNumberFormat="1" applyFont="1" applyFill="1" applyBorder="1" applyAlignment="1">
      <alignment horizontal="center" vertical="center"/>
    </xf>
    <xf numFmtId="1" fontId="5" fillId="0" borderId="3" xfId="144" applyNumberFormat="1" applyFont="1" applyFill="1" applyBorder="1" applyAlignment="1">
      <alignment horizontal="center" vertical="center"/>
    </xf>
    <xf numFmtId="1" fontId="5" fillId="0" borderId="4" xfId="144" applyNumberFormat="1" applyFont="1" applyFill="1" applyBorder="1" applyAlignment="1">
      <alignment horizontal="center" vertical="center"/>
    </xf>
    <xf numFmtId="43" fontId="8" fillId="0" borderId="0" xfId="158" applyNumberFormat="1" applyFont="1" applyFill="1" applyAlignment="1">
      <alignment vertical="center"/>
    </xf>
    <xf numFmtId="0" fontId="0" fillId="0" borderId="0" xfId="158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144" applyFont="1" applyFill="1" applyAlignment="1">
      <alignment horizontal="left" vertical="center"/>
    </xf>
    <xf numFmtId="0" fontId="2" fillId="2" borderId="6" xfId="144" applyFont="1" applyFill="1" applyBorder="1" applyAlignment="1">
      <alignment horizontal="center" vertical="center" wrapText="1"/>
    </xf>
    <xf numFmtId="0" fontId="2" fillId="5" borderId="2" xfId="144" applyFont="1" applyFill="1" applyBorder="1" applyAlignment="1">
      <alignment horizontal="center" vertical="center"/>
    </xf>
    <xf numFmtId="0" fontId="2" fillId="5" borderId="3" xfId="144" applyFont="1" applyFill="1" applyBorder="1" applyAlignment="1">
      <alignment horizontal="center" vertical="center"/>
    </xf>
    <xf numFmtId="0" fontId="2" fillId="2" borderId="7" xfId="144" applyFont="1" applyFill="1" applyBorder="1" applyAlignment="1">
      <alignment horizontal="center" vertical="center" wrapText="1"/>
    </xf>
    <xf numFmtId="0" fontId="2" fillId="5" borderId="1" xfId="144" applyFont="1" applyFill="1" applyBorder="1" applyAlignment="1">
      <alignment horizontal="center" vertical="center" wrapText="1"/>
    </xf>
    <xf numFmtId="0" fontId="2" fillId="5" borderId="1" xfId="144" applyFont="1" applyFill="1" applyBorder="1" applyAlignment="1">
      <alignment horizontal="center" vertical="center"/>
    </xf>
    <xf numFmtId="0" fontId="2" fillId="5" borderId="4" xfId="144" applyFont="1" applyFill="1" applyBorder="1" applyAlignment="1">
      <alignment horizontal="center" vertical="center"/>
    </xf>
    <xf numFmtId="0" fontId="2" fillId="7" borderId="2" xfId="144" applyFont="1" applyFill="1" applyBorder="1" applyAlignment="1">
      <alignment horizontal="center" vertical="center"/>
    </xf>
    <xf numFmtId="0" fontId="2" fillId="7" borderId="3" xfId="144" applyFont="1" applyFill="1" applyBorder="1" applyAlignment="1">
      <alignment horizontal="center" vertical="center"/>
    </xf>
    <xf numFmtId="0" fontId="2" fillId="7" borderId="4" xfId="144" applyFont="1" applyFill="1" applyBorder="1" applyAlignment="1">
      <alignment horizontal="center" vertical="center"/>
    </xf>
    <xf numFmtId="0" fontId="2" fillId="6" borderId="6" xfId="144" applyFont="1" applyFill="1" applyBorder="1" applyAlignment="1">
      <alignment vertical="center" wrapText="1"/>
    </xf>
    <xf numFmtId="0" fontId="2" fillId="7" borderId="1" xfId="144" applyFont="1" applyFill="1" applyBorder="1" applyAlignment="1">
      <alignment horizontal="center" vertical="center" wrapText="1"/>
    </xf>
    <xf numFmtId="0" fontId="2" fillId="7" borderId="1" xfId="144" applyFont="1" applyFill="1" applyBorder="1" applyAlignment="1">
      <alignment horizontal="center" vertical="center"/>
    </xf>
    <xf numFmtId="0" fontId="2" fillId="6" borderId="7" xfId="144" applyFont="1" applyFill="1" applyBorder="1" applyAlignment="1">
      <alignment vertical="center" wrapText="1"/>
    </xf>
    <xf numFmtId="43" fontId="9" fillId="0" borderId="1" xfId="16" applyFont="1" applyFill="1" applyBorder="1" applyAlignment="1">
      <alignment vertical="center" wrapText="1"/>
    </xf>
    <xf numFmtId="1" fontId="5" fillId="0" borderId="1" xfId="144" applyNumberFormat="1" applyFont="1" applyFill="1" applyBorder="1" applyAlignment="1">
      <alignment horizontal="center" vertical="center"/>
    </xf>
    <xf numFmtId="191" fontId="9" fillId="0" borderId="0" xfId="0" applyNumberFormat="1" applyFont="1" applyAlignment="1">
      <alignment horizontal="center" vertical="center"/>
    </xf>
    <xf numFmtId="191" fontId="9" fillId="0" borderId="0" xfId="0" applyNumberFormat="1" applyFont="1" applyAlignment="1">
      <alignment vertical="center"/>
    </xf>
    <xf numFmtId="184" fontId="8" fillId="0" borderId="0" xfId="158" applyNumberFormat="1" applyFont="1" applyFill="1" applyAlignment="1">
      <alignment vertical="center"/>
    </xf>
    <xf numFmtId="187" fontId="8" fillId="0" borderId="0" xfId="158" applyNumberFormat="1" applyFont="1" applyFill="1" applyAlignment="1">
      <alignment vertical="center"/>
    </xf>
    <xf numFmtId="0" fontId="8" fillId="0" borderId="1" xfId="102" applyFont="1" applyFill="1" applyBorder="1" applyAlignment="1">
      <alignment horizontal="left" vertical="center" wrapText="1"/>
    </xf>
    <xf numFmtId="1" fontId="3" fillId="0" borderId="1" xfId="144" applyNumberFormat="1" applyFont="1" applyFill="1" applyBorder="1" applyAlignment="1">
      <alignment horizontal="center" vertical="center"/>
    </xf>
    <xf numFmtId="1" fontId="8" fillId="0" borderId="3" xfId="144" applyNumberFormat="1" applyFont="1" applyFill="1" applyBorder="1" applyAlignment="1">
      <alignment horizontal="left" vertical="center"/>
    </xf>
    <xf numFmtId="43" fontId="8" fillId="0" borderId="1" xfId="16" applyNumberFormat="1" applyFont="1" applyFill="1" applyBorder="1" applyAlignment="1">
      <alignment vertical="center" wrapText="1"/>
    </xf>
    <xf numFmtId="43" fontId="8" fillId="0" borderId="1" xfId="16" applyNumberFormat="1" applyFont="1" applyFill="1" applyBorder="1" applyAlignment="1">
      <alignment vertical="center"/>
    </xf>
    <xf numFmtId="184" fontId="0" fillId="0" borderId="0" xfId="158" applyNumberFormat="1" applyFont="1" applyFill="1" applyAlignment="1">
      <alignment vertical="center"/>
    </xf>
    <xf numFmtId="0" fontId="5" fillId="0" borderId="1" xfId="158" applyFont="1" applyFill="1" applyBorder="1" applyAlignment="1">
      <alignment vertical="center"/>
    </xf>
    <xf numFmtId="43" fontId="8" fillId="0" borderId="1" xfId="16" applyFont="1" applyFill="1" applyBorder="1" applyAlignment="1">
      <alignment vertical="center"/>
    </xf>
    <xf numFmtId="0" fontId="11" fillId="0" borderId="0" xfId="144" applyFont="1" applyFill="1" applyAlignment="1">
      <alignment horizontal="center" vertical="center"/>
    </xf>
    <xf numFmtId="9" fontId="8" fillId="0" borderId="1" xfId="22" applyFont="1" applyFill="1" applyBorder="1" applyAlignment="1">
      <alignment vertical="center" wrapText="1"/>
    </xf>
    <xf numFmtId="187" fontId="0" fillId="0" borderId="0" xfId="158" applyNumberFormat="1" applyFont="1" applyFill="1" applyAlignment="1">
      <alignment vertical="center"/>
    </xf>
    <xf numFmtId="43" fontId="14" fillId="0" borderId="1" xfId="16" applyNumberFormat="1" applyFont="1" applyFill="1" applyBorder="1" applyAlignment="1">
      <alignment horizontal="right" vertical="center"/>
    </xf>
    <xf numFmtId="187" fontId="8" fillId="0" borderId="1" xfId="16" applyNumberFormat="1" applyFont="1" applyFill="1" applyBorder="1" applyAlignment="1">
      <alignment vertical="center" wrapText="1"/>
    </xf>
    <xf numFmtId="187" fontId="14" fillId="0" borderId="1" xfId="16" applyNumberFormat="1" applyFont="1" applyFill="1" applyBorder="1" applyAlignment="1">
      <alignment horizontal="right" vertical="center"/>
    </xf>
    <xf numFmtId="0" fontId="15" fillId="8" borderId="6" xfId="0" applyFont="1" applyFill="1" applyBorder="1" applyAlignment="1">
      <alignment horizontal="left" vertical="center" wrapText="1"/>
    </xf>
    <xf numFmtId="0" fontId="15" fillId="0" borderId="6" xfId="102" applyFont="1" applyFill="1" applyBorder="1" applyAlignment="1">
      <alignment horizontal="left" vertical="center" wrapText="1"/>
    </xf>
    <xf numFmtId="0" fontId="16" fillId="0" borderId="6" xfId="102" applyFont="1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left" vertical="center" wrapText="1"/>
    </xf>
    <xf numFmtId="0" fontId="0" fillId="0" borderId="7" xfId="0" applyBorder="1">
      <alignment vertical="top"/>
    </xf>
    <xf numFmtId="0" fontId="15" fillId="0" borderId="8" xfId="102" applyFont="1" applyFill="1" applyBorder="1" applyAlignment="1">
      <alignment horizontal="left" vertical="center" wrapText="1"/>
    </xf>
    <xf numFmtId="0" fontId="16" fillId="0" borderId="1" xfId="102" applyFont="1" applyFill="1" applyBorder="1" applyAlignment="1">
      <alignment horizontal="left" vertical="center" wrapText="1"/>
    </xf>
    <xf numFmtId="0" fontId="15" fillId="0" borderId="7" xfId="102" applyFont="1" applyFill="1" applyBorder="1" applyAlignment="1">
      <alignment horizontal="left" vertical="center" wrapText="1"/>
    </xf>
    <xf numFmtId="0" fontId="15" fillId="0" borderId="1" xfId="102" applyFont="1" applyFill="1" applyBorder="1" applyAlignment="1">
      <alignment horizontal="left" vertical="center" wrapText="1"/>
    </xf>
    <xf numFmtId="0" fontId="15" fillId="9" borderId="6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left" vertical="center" wrapText="1"/>
    </xf>
    <xf numFmtId="0" fontId="15" fillId="10" borderId="6" xfId="0" applyFont="1" applyFill="1" applyBorder="1" applyAlignment="1">
      <alignment horizontal="left" vertical="center" wrapText="1"/>
    </xf>
    <xf numFmtId="0" fontId="15" fillId="11" borderId="6" xfId="102" applyFont="1" applyFill="1" applyBorder="1" applyAlignment="1">
      <alignment horizontal="left" vertical="center" wrapText="1"/>
    </xf>
    <xf numFmtId="0" fontId="15" fillId="10" borderId="8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15" fillId="0" borderId="6" xfId="102" applyFont="1" applyBorder="1" applyAlignment="1">
      <alignment horizontal="left" vertical="center" wrapText="1"/>
    </xf>
    <xf numFmtId="0" fontId="15" fillId="0" borderId="8" xfId="102" applyFont="1" applyBorder="1" applyAlignment="1">
      <alignment horizontal="left" vertical="center" wrapText="1"/>
    </xf>
    <xf numFmtId="0" fontId="15" fillId="0" borderId="7" xfId="102" applyFont="1" applyBorder="1" applyAlignment="1">
      <alignment horizontal="left" vertical="center" wrapText="1"/>
    </xf>
    <xf numFmtId="0" fontId="15" fillId="0" borderId="1" xfId="102" applyFont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15" fillId="14" borderId="1" xfId="0" applyFont="1" applyFill="1" applyBorder="1" applyAlignment="1">
      <alignment horizontal="left" vertical="center" wrapText="1"/>
    </xf>
    <xf numFmtId="0" fontId="15" fillId="11" borderId="1" xfId="102" applyFont="1" applyFill="1" applyBorder="1" applyAlignment="1">
      <alignment horizontal="left" vertical="center" wrapText="1"/>
    </xf>
    <xf numFmtId="0" fontId="4" fillId="0" borderId="0" xfId="144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5" fillId="15" borderId="1" xfId="0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5" fillId="18" borderId="6" xfId="0" applyFont="1" applyFill="1" applyBorder="1" applyAlignment="1">
      <alignment horizontal="left" vertical="center" wrapText="1"/>
    </xf>
    <xf numFmtId="0" fontId="15" fillId="18" borderId="8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5" fillId="18" borderId="7" xfId="0" applyFont="1" applyFill="1" applyBorder="1" applyAlignment="1">
      <alignment horizontal="left" vertical="center" wrapText="1"/>
    </xf>
    <xf numFmtId="1" fontId="2" fillId="0" borderId="1" xfId="144" applyNumberFormat="1" applyFont="1" applyFill="1" applyBorder="1" applyAlignment="1">
      <alignment horizontal="center" vertical="center"/>
    </xf>
    <xf numFmtId="43" fontId="0" fillId="0" borderId="1" xfId="16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158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43" fontId="0" fillId="0" borderId="1" xfId="16" applyNumberFormat="1" applyFont="1" applyBorder="1" applyAlignment="1">
      <alignment vertical="center"/>
    </xf>
    <xf numFmtId="43" fontId="17" fillId="0" borderId="0" xfId="158" applyNumberFormat="1" applyFont="1" applyFill="1" applyAlignment="1">
      <alignment vertical="center"/>
    </xf>
    <xf numFmtId="43" fontId="17" fillId="0" borderId="0" xfId="0" applyNumberFormat="1" applyFont="1" applyAlignment="1">
      <alignment vertical="center"/>
    </xf>
    <xf numFmtId="187" fontId="17" fillId="0" borderId="0" xfId="158" applyNumberFormat="1" applyFont="1" applyFill="1" applyAlignment="1">
      <alignment vertical="center"/>
    </xf>
    <xf numFmtId="0" fontId="8" fillId="0" borderId="1" xfId="22" applyNumberFormat="1" applyFont="1" applyFill="1" applyBorder="1" applyAlignment="1">
      <alignment vertical="center" wrapText="1"/>
    </xf>
    <xf numFmtId="43" fontId="8" fillId="0" borderId="1" xfId="16" applyFont="1" applyFill="1" applyBorder="1" applyAlignment="1">
      <alignment horizontal="center" vertical="center"/>
    </xf>
    <xf numFmtId="187" fontId="8" fillId="0" borderId="1" xfId="16" applyNumberFormat="1" applyFont="1" applyFill="1" applyBorder="1" applyAlignment="1">
      <alignment horizontal="center" vertical="center"/>
    </xf>
    <xf numFmtId="184" fontId="0" fillId="0" borderId="0" xfId="158" applyNumberFormat="1" applyFont="1" applyFill="1" applyAlignment="1">
      <alignment horizontal="center" vertical="center"/>
    </xf>
    <xf numFmtId="43" fontId="2" fillId="0" borderId="0" xfId="158" applyNumberFormat="1" applyFont="1" applyFill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8" fillId="0" borderId="1" xfId="18" applyFont="1" applyBorder="1" applyAlignment="1" applyProtection="1">
      <alignment vertical="center"/>
    </xf>
    <xf numFmtId="0" fontId="18" fillId="0" borderId="1" xfId="18" applyFont="1" applyFill="1" applyBorder="1" applyAlignment="1" applyProtection="1">
      <alignment vertical="center"/>
    </xf>
    <xf numFmtId="0" fontId="8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188" fontId="2" fillId="0" borderId="0" xfId="0" applyNumberFormat="1" applyFont="1" applyAlignment="1">
      <alignment horizontal="center" vertical="center"/>
    </xf>
    <xf numFmtId="18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684">
    <cellStyle name="常规" xfId="0" builtinId="0"/>
    <cellStyle name="货币[0]" xfId="1" builtinId="7"/>
    <cellStyle name="标题 3 11" xfId="2"/>
    <cellStyle name="20% - 强调文字颜色 1 2" xfId="3"/>
    <cellStyle name="20% - 强调文字颜色 3" xfId="4" builtinId="38"/>
    <cellStyle name="汇总 6" xfId="5"/>
    <cellStyle name="60% - 强调文字颜色 1 11" xfId="6"/>
    <cellStyle name="输入" xfId="7" builtinId="20"/>
    <cellStyle name="常规 2 2 4" xfId="8"/>
    <cellStyle name="40% - 强调文字颜色 1 13" xfId="9"/>
    <cellStyle name="货币" xfId="10" builtinId="4"/>
    <cellStyle name="千位分隔[0]" xfId="11" builtinId="6"/>
    <cellStyle name="计算 2" xfId="12"/>
    <cellStyle name="40% - 强调文字颜色 3" xfId="13" builtinId="39"/>
    <cellStyle name="差" xfId="14" builtinId="27"/>
    <cellStyle name="常规 7 3" xfId="15"/>
    <cellStyle name="千位分隔" xfId="16" builtinId="3"/>
    <cellStyle name="60% - 强调文字颜色 3" xfId="17" builtinId="40"/>
    <cellStyle name="超链接" xfId="18" builtinId="8"/>
    <cellStyle name="20% - 强调文字颜色 1 11" xfId="19"/>
    <cellStyle name="40% - 强调文字颜色 2 12" xfId="20"/>
    <cellStyle name="60% - 强调文字颜色 3 13" xfId="21"/>
    <cellStyle name="百分比" xfId="22" builtinId="5"/>
    <cellStyle name="常规_部门费用预算表格" xfId="23"/>
    <cellStyle name="已访问的超链接" xfId="24" builtinId="9"/>
    <cellStyle name="注释 13" xfId="25"/>
    <cellStyle name="常规 6" xfId="26"/>
    <cellStyle name="注释" xfId="27" builtinId="10"/>
    <cellStyle name="60% - 强调文字颜色 2 3" xfId="28"/>
    <cellStyle name="20% - 强调文字颜色 4 5" xfId="29"/>
    <cellStyle name="40% - 强调文字颜色 3 9" xfId="30"/>
    <cellStyle name="60% - 强调文字颜色 2" xfId="31" builtinId="36"/>
    <cellStyle name="差 9" xfId="32"/>
    <cellStyle name="标题 4" xfId="33" builtinId="19"/>
    <cellStyle name="警告文本" xfId="34" builtinId="11"/>
    <cellStyle name="_ET_STYLE_NoName_00_" xfId="35"/>
    <cellStyle name="常规 5 2" xfId="36"/>
    <cellStyle name="60% - 强调文字颜色 6 8" xfId="37"/>
    <cellStyle name="40% - 强调文字颜色 3 10" xfId="38"/>
    <cellStyle name="60% - 强调文字颜色 4 11" xfId="39"/>
    <cellStyle name="标题" xfId="40" builtinId="15"/>
    <cellStyle name="强调文字颜色 2 13" xfId="41"/>
    <cellStyle name="解释性文本" xfId="42" builtinId="53"/>
    <cellStyle name="差 6" xfId="43"/>
    <cellStyle name="解释性文本 9" xfId="44"/>
    <cellStyle name="计算 13" xfId="45"/>
    <cellStyle name="标题 1" xfId="46" builtinId="16"/>
    <cellStyle name="常规 5 2 2" xfId="47"/>
    <cellStyle name="差 7" xfId="48"/>
    <cellStyle name="标题 2" xfId="49" builtinId="17"/>
    <cellStyle name="40% - 强调文字颜色 3 8" xfId="50"/>
    <cellStyle name="60% - 强调文字颜色 1" xfId="51" builtinId="32"/>
    <cellStyle name="差 8" xfId="52"/>
    <cellStyle name="标题 3" xfId="53" builtinId="18"/>
    <cellStyle name="60% - 强调文字颜色 4" xfId="54" builtinId="44"/>
    <cellStyle name="输出" xfId="55" builtinId="21"/>
    <cellStyle name="计算" xfId="56" builtinId="22"/>
    <cellStyle name="40% - 强调文字颜色 4 2" xfId="57"/>
    <cellStyle name="检查单元格" xfId="58" builtinId="23"/>
    <cellStyle name="好 2" xfId="59"/>
    <cellStyle name="20% - 强调文字颜色 1 5" xfId="60"/>
    <cellStyle name="20% - 强调文字颜色 6" xfId="61" builtinId="50"/>
    <cellStyle name="强调文字颜色 2" xfId="62" builtinId="33"/>
    <cellStyle name="标题 2 11" xfId="63"/>
    <cellStyle name="40% - 强调文字颜色 5 7" xfId="64"/>
    <cellStyle name="Normal_laroux" xfId="65"/>
    <cellStyle name="链接单元格" xfId="66" builtinId="24"/>
    <cellStyle name="40% - 强调文字颜色 6 5" xfId="67"/>
    <cellStyle name="汇总" xfId="68" builtinId="25"/>
    <cellStyle name="差 12" xfId="69"/>
    <cellStyle name="好" xfId="70" builtinId="26"/>
    <cellStyle name="20% - 强调文字颜色 3 3" xfId="71"/>
    <cellStyle name="适中" xfId="72" builtinId="28"/>
    <cellStyle name="标题 3 13" xfId="73"/>
    <cellStyle name="20% - 强调文字颜色 1 4" xfId="74"/>
    <cellStyle name="20% - 强调文字颜色 5" xfId="75" builtinId="46"/>
    <cellStyle name="强调文字颜色 1" xfId="76" builtinId="29"/>
    <cellStyle name="20% - 强调文字颜色 1 13" xfId="77"/>
    <cellStyle name="20% - 强调文字颜色 1" xfId="78" builtinId="30"/>
    <cellStyle name="常规 112" xfId="79"/>
    <cellStyle name="_成本报表" xfId="80"/>
    <cellStyle name="40% - 强调文字颜色 1" xfId="81" builtinId="31"/>
    <cellStyle name="链接单元格 4" xfId="82"/>
    <cellStyle name="Currency_95成本计划（三）98%" xfId="83"/>
    <cellStyle name="20% - 强调文字颜色 2" xfId="84" builtinId="34"/>
    <cellStyle name="40% - 强调文字颜色 2" xfId="85" builtinId="35"/>
    <cellStyle name="好 3" xfId="86"/>
    <cellStyle name="20% - 强调文字颜色 1 6" xfId="87"/>
    <cellStyle name="强调文字颜色 3" xfId="88" builtinId="37"/>
    <cellStyle name="好 4" xfId="89"/>
    <cellStyle name="20% - 强调文字颜色 1 7" xfId="90"/>
    <cellStyle name="强调文字颜色 4" xfId="91" builtinId="41"/>
    <cellStyle name="标题 3 12" xfId="92"/>
    <cellStyle name="20% - 强调文字颜色 1 3" xfId="93"/>
    <cellStyle name="分级显示行_1_PERSON2" xfId="94"/>
    <cellStyle name="20% - 强调文字颜色 4" xfId="95" builtinId="42"/>
    <cellStyle name="计算 3" xfId="96"/>
    <cellStyle name="40% - 强调文字颜色 4" xfId="97" builtinId="43"/>
    <cellStyle name="好 5" xfId="98"/>
    <cellStyle name="20% - 强调文字颜色 1 8" xfId="99"/>
    <cellStyle name="标题 1 6" xfId="100"/>
    <cellStyle name="_08年资金分析表" xfId="101"/>
    <cellStyle name="常规_09年费用科目整理" xfId="102"/>
    <cellStyle name="强调文字颜色 5" xfId="103" builtinId="45"/>
    <cellStyle name="计算 4" xfId="104"/>
    <cellStyle name="40% - 强调文字颜色 5" xfId="105" builtinId="47"/>
    <cellStyle name="60% - 强调文字颜色 5" xfId="106" builtinId="48"/>
    <cellStyle name="好 6" xfId="107"/>
    <cellStyle name="20% - 强调文字颜色 1 9" xfId="108"/>
    <cellStyle name="强调文字颜色 6" xfId="109" builtinId="49"/>
    <cellStyle name="计算 5" xfId="110"/>
    <cellStyle name="40% - 强调文字颜色 6" xfId="111" builtinId="51"/>
    <cellStyle name="60% - 强调文字颜色 6" xfId="112" builtinId="52"/>
    <cellStyle name="20% - 强调文字颜色 3 10" xfId="113"/>
    <cellStyle name="40% - 强调文字颜色 4 11" xfId="114"/>
    <cellStyle name="60% - 强调文字颜色 5 12" xfId="115"/>
    <cellStyle name="40% - 强调文字颜色 2 4" xfId="116"/>
    <cellStyle name="_0610合并报表" xfId="117"/>
    <cellStyle name="20% - 强调文字颜色 1 10" xfId="118"/>
    <cellStyle name="40% - 强调文字颜色 2 11" xfId="119"/>
    <cellStyle name="60% - 强调文字颜色 3 12" xfId="120"/>
    <cellStyle name="60% - 强调文字颜色 1 9" xfId="121"/>
    <cellStyle name="20% - 强调文字颜色 1 12" xfId="122"/>
    <cellStyle name="40% - 强调文字颜色 2 13" xfId="123"/>
    <cellStyle name="常规 5 3" xfId="124"/>
    <cellStyle name="60% - 强调文字颜色 6 9" xfId="125"/>
    <cellStyle name="20% - 强调文字颜色 2 10" xfId="126"/>
    <cellStyle name="40% - 强调文字颜色 3 11" xfId="127"/>
    <cellStyle name="60% - 强调文字颜色 4 12" xfId="128"/>
    <cellStyle name="常规 5 4" xfId="129"/>
    <cellStyle name="20% - 强调文字颜色 2 11" xfId="130"/>
    <cellStyle name="40% - 强调文字颜色 3 12" xfId="131"/>
    <cellStyle name="60% - 强调文字颜色 4 13" xfId="132"/>
    <cellStyle name="常规 5 5" xfId="133"/>
    <cellStyle name="20% - 强调文字颜色 2 12" xfId="134"/>
    <cellStyle name="40% - 强调文字颜色 3 13" xfId="135"/>
    <cellStyle name="20% - 强调文字颜色 2 13" xfId="136"/>
    <cellStyle name="20% - 强调文字颜色 2 2" xfId="137"/>
    <cellStyle name="20% - 强调文字颜色 2 3" xfId="138"/>
    <cellStyle name="20% - 强调文字颜色 2 4" xfId="139"/>
    <cellStyle name="20% - 强调文字颜色 2 5" xfId="140"/>
    <cellStyle name="Comma_95成本计划（三）98%" xfId="141"/>
    <cellStyle name="20% - 强调文字颜色 2 6" xfId="142"/>
    <cellStyle name="20% - 强调文字颜色 2 7" xfId="143"/>
    <cellStyle name="样式 1" xfId="144"/>
    <cellStyle name="20% - 强调文字颜色 2 8" xfId="145"/>
    <cellStyle name="20% - 强调文字颜色 2 9" xfId="146"/>
    <cellStyle name="20% - 强调文字颜色 3 11" xfId="147"/>
    <cellStyle name="40% - 强调文字颜色 4 12" xfId="148"/>
    <cellStyle name="60% - 强调文字颜色 5 13" xfId="149"/>
    <cellStyle name="40% - 强调文字颜色 2 5" xfId="150"/>
    <cellStyle name="20% - 强调文字颜色 3 12" xfId="151"/>
    <cellStyle name="40% - 强调文字颜色 4 13" xfId="152"/>
    <cellStyle name="40% - 强调文字颜色 2 6" xfId="153"/>
    <cellStyle name="40% - 强调文字颜色 2 7" xfId="154"/>
    <cellStyle name="20% - 强调文字颜色 3 13" xfId="155"/>
    <cellStyle name="20% - 强调文字颜色 5 13" xfId="156"/>
    <cellStyle name="20% - 强调文字颜色 3 2" xfId="157"/>
    <cellStyle name="常规_成本报表" xfId="158"/>
    <cellStyle name="60% - 强调文字颜色 1 2" xfId="159"/>
    <cellStyle name="20% - 强调文字颜色 3 4" xfId="160"/>
    <cellStyle name="60% - 强调文字颜色 1 3" xfId="161"/>
    <cellStyle name="20% - 强调文字颜色 3 5" xfId="162"/>
    <cellStyle name="60% - 强调文字颜色 1 4" xfId="163"/>
    <cellStyle name="20% - 强调文字颜色 3 6" xfId="164"/>
    <cellStyle name="60% - 强调文字颜色 1 5" xfId="165"/>
    <cellStyle name="20% - 强调文字颜色 3 7" xfId="166"/>
    <cellStyle name="60% - 强调文字颜色 1 6" xfId="167"/>
    <cellStyle name="20% - 强调文字颜色 3 8" xfId="168"/>
    <cellStyle name="20% - 强调文字颜色 3 9" xfId="169"/>
    <cellStyle name="60% - 强调文字颜色 3 10" xfId="170"/>
    <cellStyle name="60% - 强调文字颜色 1 7" xfId="171"/>
    <cellStyle name="20% - 强调文字颜色 4 10" xfId="172"/>
    <cellStyle name="40% - 强调文字颜色 5 11" xfId="173"/>
    <cellStyle name="60% - 强调文字颜色 6 12" xfId="174"/>
    <cellStyle name="常规 16" xfId="175"/>
    <cellStyle name="20% - 强调文字颜色 4 11" xfId="176"/>
    <cellStyle name="40% - 强调文字颜色 5 12" xfId="177"/>
    <cellStyle name="60% - 强调文字颜色 6 13" xfId="178"/>
    <cellStyle name="常规 6 4 2" xfId="179"/>
    <cellStyle name="20% - 强调文字颜色 4 12" xfId="180"/>
    <cellStyle name="40% - 强调文字颜色 5 13" xfId="181"/>
    <cellStyle name="常规 18" xfId="182"/>
    <cellStyle name="20% - 强调文字颜色 4 13" xfId="183"/>
    <cellStyle name="注释 10" xfId="184"/>
    <cellStyle name="常规 3" xfId="185"/>
    <cellStyle name="好 11" xfId="186"/>
    <cellStyle name="20% - 强调文字颜色 4 2" xfId="187"/>
    <cellStyle name="注释 11" xfId="188"/>
    <cellStyle name="常规 4" xfId="189"/>
    <cellStyle name="好 12" xfId="190"/>
    <cellStyle name="20% - 强调文字颜色 4 3" xfId="191"/>
    <cellStyle name="注释 12" xfId="192"/>
    <cellStyle name="常规 5" xfId="193"/>
    <cellStyle name="好 13" xfId="194"/>
    <cellStyle name="60% - 强调文字颜色 2 2" xfId="195"/>
    <cellStyle name="20% - 强调文字颜色 4 4" xfId="196"/>
    <cellStyle name="常规 7" xfId="197"/>
    <cellStyle name="60% - 强调文字颜色 2 4" xfId="198"/>
    <cellStyle name="20% - 强调文字颜色 4 6" xfId="199"/>
    <cellStyle name="常规 8" xfId="200"/>
    <cellStyle name="60% - 强调文字颜色 2 5" xfId="201"/>
    <cellStyle name="20% - 强调文字颜色 4 7" xfId="202"/>
    <cellStyle name="60% - 强调文字颜色 2 6" xfId="203"/>
    <cellStyle name="20% - 强调文字颜色 4 8" xfId="204"/>
    <cellStyle name="60% - 强调文字颜色 2 7" xfId="205"/>
    <cellStyle name="20% - 强调文字颜色 4 9" xfId="206"/>
    <cellStyle name="计算 7" xfId="207"/>
    <cellStyle name="20% - 强调文字颜色 5 10" xfId="208"/>
    <cellStyle name="40% - 强调文字颜色 6 11" xfId="209"/>
    <cellStyle name="计算 8" xfId="210"/>
    <cellStyle name="20% - 强调文字颜色 5 11" xfId="211"/>
    <cellStyle name="40% - 强调文字颜色 6 12" xfId="212"/>
    <cellStyle name="计算 9" xfId="213"/>
    <cellStyle name="20% - 强调文字颜色 5 12" xfId="214"/>
    <cellStyle name="40% - 强调文字颜色 6 13" xfId="215"/>
    <cellStyle name="20% - 强调文字颜色 5 2" xfId="216"/>
    <cellStyle name="20% - 强调文字颜色 5 3" xfId="217"/>
    <cellStyle name="60% - 强调文字颜色 3 2" xfId="218"/>
    <cellStyle name="20% - 强调文字颜色 5 4" xfId="219"/>
    <cellStyle name="强调文字颜色 4 11" xfId="220"/>
    <cellStyle name="汇总 10" xfId="221"/>
    <cellStyle name="60% - 强调文字颜色 3 3" xfId="222"/>
    <cellStyle name="20% - 强调文字颜色 5 5" xfId="223"/>
    <cellStyle name="强调文字颜色 4 12" xfId="224"/>
    <cellStyle name="汇总 11" xfId="225"/>
    <cellStyle name="60% - 强调文字颜色 3 4" xfId="226"/>
    <cellStyle name="20% - 强调文字颜色 5 6" xfId="227"/>
    <cellStyle name="强调文字颜色 4 13" xfId="228"/>
    <cellStyle name="汇总 12" xfId="229"/>
    <cellStyle name="60% - 强调文字颜色 3 5" xfId="230"/>
    <cellStyle name="20% - 强调文字颜色 5 7" xfId="231"/>
    <cellStyle name="汇总 13" xfId="232"/>
    <cellStyle name="60% - 强调文字颜色 3 6" xfId="233"/>
    <cellStyle name="20% - 强调文字颜色 5 8" xfId="234"/>
    <cellStyle name="60% - 强调文字颜色 3 7" xfId="235"/>
    <cellStyle name="20% - 强调文字颜色 5 9" xfId="236"/>
    <cellStyle name="20% - 强调文字颜色 6 10" xfId="237"/>
    <cellStyle name="20% - 强调文字颜色 6 11" xfId="238"/>
    <cellStyle name="常规 122" xfId="239"/>
    <cellStyle name="20% - 强调文字颜色 6 12" xfId="240"/>
    <cellStyle name="常规 123" xfId="241"/>
    <cellStyle name="20% - 强调文字颜色 6 13" xfId="242"/>
    <cellStyle name="标题 4 11" xfId="243"/>
    <cellStyle name="20% - 强调文字颜色 6 2" xfId="244"/>
    <cellStyle name="标题 4 12" xfId="245"/>
    <cellStyle name="20% - 强调文字颜色 6 3" xfId="246"/>
    <cellStyle name="标题 4 13" xfId="247"/>
    <cellStyle name="60% - 强调文字颜色 4 2" xfId="248"/>
    <cellStyle name="20% - 强调文字颜色 6 4" xfId="249"/>
    <cellStyle name="60% - 强调文字颜色 4 3" xfId="250"/>
    <cellStyle name="20% - 强调文字颜色 6 5" xfId="251"/>
    <cellStyle name="60% - 强调文字颜色 4 4" xfId="252"/>
    <cellStyle name="20% - 强调文字颜色 6 6" xfId="253"/>
    <cellStyle name="60% - 强调文字颜色 4 5" xfId="254"/>
    <cellStyle name="20% - 强调文字颜色 6 7" xfId="255"/>
    <cellStyle name="60% - 强调文字颜色 4 6" xfId="256"/>
    <cellStyle name="20% - 强调文字颜色 6 8" xfId="257"/>
    <cellStyle name="差_09年企管部预算（砍掉后） " xfId="258"/>
    <cellStyle name="60% - 强调文字颜色 4 7" xfId="259"/>
    <cellStyle name="20% - 强调文字颜色 6 9" xfId="260"/>
    <cellStyle name="40% - 强调文字颜色 1 10" xfId="261"/>
    <cellStyle name="60% - 强调文字颜色 2 11" xfId="262"/>
    <cellStyle name="常规 2 2 2" xfId="263"/>
    <cellStyle name="40% - 强调文字颜色 1 11" xfId="264"/>
    <cellStyle name="60% - 强调文字颜色 2 12" xfId="265"/>
    <cellStyle name="常规 2 2 3" xfId="266"/>
    <cellStyle name="40% - 强调文字颜色 1 12" xfId="267"/>
    <cellStyle name="60% - 强调文字颜色 2 13" xfId="268"/>
    <cellStyle name="40% - 强调文字颜色 1 2" xfId="269"/>
    <cellStyle name="40% - 强调文字颜色 1 3" xfId="270"/>
    <cellStyle name="40% - 强调文字颜色 1 4" xfId="271"/>
    <cellStyle name="40% - 强调文字颜色 1 5" xfId="272"/>
    <cellStyle name="40% - 强调文字颜色 1 6" xfId="273"/>
    <cellStyle name="40% - 强调文字颜色 1 7" xfId="274"/>
    <cellStyle name="40% - 强调文字颜色 1 8" xfId="275"/>
    <cellStyle name="New Times Roman" xfId="276"/>
    <cellStyle name="40% - 强调文字颜色 1 9" xfId="277"/>
    <cellStyle name="40% - 强调文字颜色 2 10" xfId="278"/>
    <cellStyle name="60% - 强调文字颜色 3 11" xfId="279"/>
    <cellStyle name="60% - 强调文字颜色 1 8" xfId="280"/>
    <cellStyle name="60% - 强调文字颜色 5 10" xfId="281"/>
    <cellStyle name="40% - 强调文字颜色 2 2" xfId="282"/>
    <cellStyle name="40% - 强调文字颜色 4 10" xfId="283"/>
    <cellStyle name="60% - 强调文字颜色 5 11" xfId="284"/>
    <cellStyle name="40% - 强调文字颜色 2 3" xfId="285"/>
    <cellStyle name="40% - 强调文字颜色 2 8" xfId="286"/>
    <cellStyle name="40% - 强调文字颜色 2 9" xfId="287"/>
    <cellStyle name="40% - 强调文字颜色 3 2" xfId="288"/>
    <cellStyle name="40% - 强调文字颜色 3 3" xfId="289"/>
    <cellStyle name="40% - 强调文字颜色 3 4" xfId="290"/>
    <cellStyle name="40% - 强调文字颜色 3 5" xfId="291"/>
    <cellStyle name="40% - 强调文字颜色 3 6" xfId="292"/>
    <cellStyle name="40% - 强调文字颜色 3 7" xfId="293"/>
    <cellStyle name="40% - 强调文字颜色 4 3" xfId="294"/>
    <cellStyle name="40% - 强调文字颜色 4 4" xfId="295"/>
    <cellStyle name="解释性文本 10" xfId="296"/>
    <cellStyle name="40% - 强调文字颜色 4 5" xfId="297"/>
    <cellStyle name="解释性文本 11" xfId="298"/>
    <cellStyle name="40% - 强调文字颜色 4 6" xfId="299"/>
    <cellStyle name="解释性文本 12" xfId="300"/>
    <cellStyle name="40% - 强调文字颜色 4 7" xfId="301"/>
    <cellStyle name="解释性文本 13" xfId="302"/>
    <cellStyle name="40% - 强调文字颜色 4 8" xfId="303"/>
    <cellStyle name="40% - 强调文字颜色 4 9" xfId="304"/>
    <cellStyle name="常规 14" xfId="305"/>
    <cellStyle name="40% - 强调文字颜色 5 10" xfId="306"/>
    <cellStyle name="60% - 强调文字颜色 6 11" xfId="307"/>
    <cellStyle name="40% - 强调文字颜色 5 2" xfId="308"/>
    <cellStyle name="40% - 强调文字颜色 5 3" xfId="309"/>
    <cellStyle name="40% - 强调文字颜色 5 4" xfId="310"/>
    <cellStyle name="40% - 强调文字颜色 5 5" xfId="311"/>
    <cellStyle name="常规 6 2 2" xfId="312"/>
    <cellStyle name="标题 2 10" xfId="313"/>
    <cellStyle name="40% - 强调文字颜色 5 6" xfId="314"/>
    <cellStyle name="借出原因" xfId="315"/>
    <cellStyle name="标题 2 12" xfId="316"/>
    <cellStyle name="40% - 强调文字颜色 5 8" xfId="317"/>
    <cellStyle name="标题 2 13" xfId="318"/>
    <cellStyle name="40% - 强调文字颜色 5 9" xfId="319"/>
    <cellStyle name="计算 6" xfId="320"/>
    <cellStyle name="40% - 强调文字颜色 6 10" xfId="321"/>
    <cellStyle name="40% - 强调文字颜色 6 2" xfId="322"/>
    <cellStyle name="40% - 强调文字颜色 6 3" xfId="323"/>
    <cellStyle name="40% - 强调文字颜色 6 4" xfId="324"/>
    <cellStyle name="常规 6 3 2" xfId="325"/>
    <cellStyle name="40% - 强调文字颜色 6 6" xfId="326"/>
    <cellStyle name="40% - 强调文字颜色 6 7" xfId="327"/>
    <cellStyle name="Comma [0]_95成本计划（三）98%" xfId="328"/>
    <cellStyle name="40% - 强调文字颜色 6 8" xfId="329"/>
    <cellStyle name="40% - 强调文字颜色 6 9" xfId="330"/>
    <cellStyle name="警告文本 13" xfId="331"/>
    <cellStyle name="汇总 5" xfId="332"/>
    <cellStyle name="60% - 强调文字颜色 1 10" xfId="333"/>
    <cellStyle name="汇总 7" xfId="334"/>
    <cellStyle name="60% - 强调文字颜色 1 12" xfId="335"/>
    <cellStyle name="汇总 8" xfId="336"/>
    <cellStyle name="60% - 强调文字颜色 1 13" xfId="337"/>
    <cellStyle name="60% - 强调文字颜色 2 10" xfId="338"/>
    <cellStyle name="60% - 强调文字颜色 2 8" xfId="339"/>
    <cellStyle name="60% - 强调文字颜色 2 9" xfId="340"/>
    <cellStyle name="常规 2 2" xfId="341"/>
    <cellStyle name="部门" xfId="342"/>
    <cellStyle name="60% - 强调文字颜色 3 8" xfId="343"/>
    <cellStyle name="常规 2 3" xfId="344"/>
    <cellStyle name="60% - 强调文字颜色 3 9" xfId="345"/>
    <cellStyle name="60% - 强调文字颜色 6 7" xfId="346"/>
    <cellStyle name="60% - 强调文字颜色 4 10" xfId="347"/>
    <cellStyle name="常规 3 2" xfId="348"/>
    <cellStyle name="60% - 强调文字颜色 4 8" xfId="349"/>
    <cellStyle name="检查单元格 10" xfId="350"/>
    <cellStyle name="常规 3 3" xfId="351"/>
    <cellStyle name="60% - 强调文字颜色 4 9" xfId="352"/>
    <cellStyle name="60% - 强调文字颜色 5 2" xfId="353"/>
    <cellStyle name="60% - 强调文字颜色 5 3" xfId="354"/>
    <cellStyle name="60% - 强调文字颜色 5 4" xfId="355"/>
    <cellStyle name="60% - 强调文字颜色 5 5" xfId="356"/>
    <cellStyle name="60% - 强调文字颜色 5 6" xfId="357"/>
    <cellStyle name="60% - 强调文字颜色 5 7" xfId="358"/>
    <cellStyle name="60% - 强调文字颜色 5 8" xfId="359"/>
    <cellStyle name="60% - 强调文字颜色 5 9" xfId="360"/>
    <cellStyle name="Currency1" xfId="361"/>
    <cellStyle name="60% - 强调文字颜色 6 10" xfId="362"/>
    <cellStyle name="60% - 强调文字颜色 6 2" xfId="363"/>
    <cellStyle name="60% - 强调文字颜色 6 3" xfId="364"/>
    <cellStyle name="60% - 强调文字颜色 6 4" xfId="365"/>
    <cellStyle name="60% - 强调文字颜色 6 5" xfId="366"/>
    <cellStyle name="60% - 强调文字颜色 6 6" xfId="367"/>
    <cellStyle name="통화_BOILER-CO1" xfId="368"/>
    <cellStyle name="comma zerodec" xfId="369"/>
    <cellStyle name="Currency [0]_95成本计划（三）98%" xfId="370"/>
    <cellStyle name="常规 2 2 4 2" xfId="371"/>
    <cellStyle name="常规 2 2 11" xfId="372"/>
    <cellStyle name="Date" xfId="373"/>
    <cellStyle name="Dollar (zero dec)" xfId="374"/>
    <cellStyle name="Header1" xfId="375"/>
    <cellStyle name="Header2" xfId="376"/>
    <cellStyle name="差 4" xfId="377"/>
    <cellStyle name="解释性文本 7" xfId="378"/>
    <cellStyle name="计算 11" xfId="379"/>
    <cellStyle name="百分比 2" xfId="380"/>
    <cellStyle name="标题 10" xfId="381"/>
    <cellStyle name="百分比 2 2" xfId="382"/>
    <cellStyle name="标题 12" xfId="383"/>
    <cellStyle name="百分比 2 4" xfId="384"/>
    <cellStyle name="差 5" xfId="385"/>
    <cellStyle name="解释性文本 8" xfId="386"/>
    <cellStyle name="计算 12" xfId="387"/>
    <cellStyle name="百分比 3" xfId="388"/>
    <cellStyle name="编号" xfId="389"/>
    <cellStyle name="标题 1 10" xfId="390"/>
    <cellStyle name="标题 1 11" xfId="391"/>
    <cellStyle name="标题 1 12" xfId="392"/>
    <cellStyle name="标题 1 13" xfId="393"/>
    <cellStyle name="常规 2 2 6" xfId="394"/>
    <cellStyle name="标题 1 2" xfId="395"/>
    <cellStyle name="常规 2 2 7" xfId="396"/>
    <cellStyle name="标题 1 3" xfId="397"/>
    <cellStyle name="常规 2 2 8" xfId="398"/>
    <cellStyle name="标题 1 4" xfId="399"/>
    <cellStyle name="常规 2 2 9" xfId="400"/>
    <cellStyle name="标题 1 5" xfId="401"/>
    <cellStyle name="标题 1 7" xfId="402"/>
    <cellStyle name="常规 57" xfId="403"/>
    <cellStyle name="标题 1 8" xfId="404"/>
    <cellStyle name="标题 1 9" xfId="405"/>
    <cellStyle name="标题 11" xfId="406"/>
    <cellStyle name="标题 13" xfId="407"/>
    <cellStyle name="标题 14" xfId="408"/>
    <cellStyle name="标题 15" xfId="409"/>
    <cellStyle name="标题 16" xfId="410"/>
    <cellStyle name="标题 2 2" xfId="411"/>
    <cellStyle name="标题 2 3" xfId="412"/>
    <cellStyle name="标题 2 4" xfId="413"/>
    <cellStyle name="标题 2 5" xfId="414"/>
    <cellStyle name="标题 2 6" xfId="415"/>
    <cellStyle name="常规 18 3" xfId="416"/>
    <cellStyle name="标题 2 7" xfId="417"/>
    <cellStyle name="标题 2 8" xfId="418"/>
    <cellStyle name="标题 2 9" xfId="419"/>
    <cellStyle name="标题 3 10" xfId="420"/>
    <cellStyle name="标题 3 2" xfId="421"/>
    <cellStyle name="标题 3 3" xfId="422"/>
    <cellStyle name="标题 3 4" xfId="423"/>
    <cellStyle name="标题 3 5" xfId="424"/>
    <cellStyle name="标题 3 6" xfId="425"/>
    <cellStyle name="标题 3 7" xfId="426"/>
    <cellStyle name="标题 3 8" xfId="427"/>
    <cellStyle name="标题 3 9" xfId="428"/>
    <cellStyle name="标题 4 10" xfId="429"/>
    <cellStyle name="千位分隔 3" xfId="430"/>
    <cellStyle name="标题 4 2" xfId="431"/>
    <cellStyle name="标题 4 3" xfId="432"/>
    <cellStyle name="检查单元格 2" xfId="433"/>
    <cellStyle name="千位分隔 5" xfId="434"/>
    <cellStyle name="标题 4 4" xfId="435"/>
    <cellStyle name="检查单元格 3" xfId="436"/>
    <cellStyle name="千位分隔 6" xfId="437"/>
    <cellStyle name="标题 4 5" xfId="438"/>
    <cellStyle name="检查单元格 4" xfId="439"/>
    <cellStyle name="标题 4 6" xfId="440"/>
    <cellStyle name="检查单元格 5" xfId="441"/>
    <cellStyle name="常规 18 3 2" xfId="442"/>
    <cellStyle name="标题 4 7" xfId="443"/>
    <cellStyle name="检查单元格 6" xfId="444"/>
    <cellStyle name="标题 4 8" xfId="445"/>
    <cellStyle name="检查单元格 7" xfId="446"/>
    <cellStyle name="标题 4 9" xfId="447"/>
    <cellStyle name="标题 5" xfId="448"/>
    <cellStyle name="标题 6" xfId="449"/>
    <cellStyle name="标题 7" xfId="450"/>
    <cellStyle name="常规 10 2" xfId="451"/>
    <cellStyle name="标题 8" xfId="452"/>
    <cellStyle name="标题 9" xfId="453"/>
    <cellStyle name="警告文本 9" xfId="454"/>
    <cellStyle name="标题1" xfId="455"/>
    <cellStyle name="差 10" xfId="456"/>
    <cellStyle name="差 11" xfId="457"/>
    <cellStyle name="差 13" xfId="458"/>
    <cellStyle name="差 2" xfId="459"/>
    <cellStyle name="解释性文本 5" xfId="460"/>
    <cellStyle name="差 3" xfId="461"/>
    <cellStyle name="解释性文本 6" xfId="462"/>
    <cellStyle name="计算 10" xfId="463"/>
    <cellStyle name="常规 16 2" xfId="464"/>
    <cellStyle name="常规 10" xfId="465"/>
    <cellStyle name="常规 105" xfId="466"/>
    <cellStyle name="常规 111" xfId="467"/>
    <cellStyle name="常规 113" xfId="468"/>
    <cellStyle name="常规 14 2" xfId="469"/>
    <cellStyle name="常规 2" xfId="470"/>
    <cellStyle name="好 10" xfId="471"/>
    <cellStyle name="常规 2 2 10" xfId="472"/>
    <cellStyle name="常规 2 2 12" xfId="473"/>
    <cellStyle name="常规 2 2 13" xfId="474"/>
    <cellStyle name="常规 2 2 14" xfId="475"/>
    <cellStyle name="常规 2 2 2 2" xfId="476"/>
    <cellStyle name="常规 2 2 3 2" xfId="477"/>
    <cellStyle name="常规 2 2 5" xfId="478"/>
    <cellStyle name="常规 2 3 3" xfId="479"/>
    <cellStyle name="常规 2 4" xfId="480"/>
    <cellStyle name="常规 2 5" xfId="481"/>
    <cellStyle name="常规 5 3 2" xfId="482"/>
    <cellStyle name="汇总 9" xfId="483"/>
    <cellStyle name="常规 5 4 2" xfId="484"/>
    <cellStyle name="常规 6 2" xfId="485"/>
    <cellStyle name="常规 6 3" xfId="486"/>
    <cellStyle name="常规 6 4" xfId="487"/>
    <cellStyle name="常规 7 10" xfId="488"/>
    <cellStyle name="常规 7 11" xfId="489"/>
    <cellStyle name="常规 7 12" xfId="490"/>
    <cellStyle name="常规 7 13" xfId="491"/>
    <cellStyle name="常规 7 2" xfId="492"/>
    <cellStyle name="常规 7 2 2" xfId="493"/>
    <cellStyle name="常规 7 3 2" xfId="494"/>
    <cellStyle name="常规 7 4" xfId="495"/>
    <cellStyle name="常规 7 4 2" xfId="496"/>
    <cellStyle name="常规 7 5" xfId="497"/>
    <cellStyle name="常规 7 6" xfId="498"/>
    <cellStyle name="常规 7 7" xfId="499"/>
    <cellStyle name="常规 7 8" xfId="500"/>
    <cellStyle name="常规 7 9" xfId="501"/>
    <cellStyle name="分级显示列_1_PERSON2" xfId="502"/>
    <cellStyle name="好 7" xfId="503"/>
    <cellStyle name="好 8" xfId="504"/>
    <cellStyle name="好 9" xfId="505"/>
    <cellStyle name="好_09年企管部预算（砍掉后） " xfId="506"/>
    <cellStyle name="警告文本 10" xfId="507"/>
    <cellStyle name="汇总 2" xfId="508"/>
    <cellStyle name="警告文本 11" xfId="509"/>
    <cellStyle name="汇总 3" xfId="510"/>
    <cellStyle name="警告文本 12" xfId="511"/>
    <cellStyle name="汇总 4" xfId="512"/>
    <cellStyle name="检查单元格 11" xfId="513"/>
    <cellStyle name="检查单元格 12" xfId="514"/>
    <cellStyle name="检查单元格 13" xfId="515"/>
    <cellStyle name="检查单元格 8" xfId="516"/>
    <cellStyle name="检查单元格 9" xfId="517"/>
    <cellStyle name="解释性文本 2" xfId="518"/>
    <cellStyle name="解释性文本 3" xfId="519"/>
    <cellStyle name="解释性文本 4" xfId="520"/>
    <cellStyle name="警告文本 2" xfId="521"/>
    <cellStyle name="警告文本 3" xfId="522"/>
    <cellStyle name="警告文本 4" xfId="523"/>
    <cellStyle name="警告文本 5" xfId="524"/>
    <cellStyle name="警告文本 6" xfId="525"/>
    <cellStyle name="警告文本 7" xfId="526"/>
    <cellStyle name="样式 1_内部交易核对表(第一稿）" xfId="527"/>
    <cellStyle name="警告文本 8" xfId="528"/>
    <cellStyle name="链接单元格 10" xfId="529"/>
    <cellStyle name="链接单元格 11" xfId="530"/>
    <cellStyle name="链接单元格 12" xfId="531"/>
    <cellStyle name="链接单元格 13" xfId="532"/>
    <cellStyle name="链接单元格 2" xfId="533"/>
    <cellStyle name="链接单元格 3" xfId="534"/>
    <cellStyle name="链接单元格 5" xfId="535"/>
    <cellStyle name="链接单元格 6" xfId="536"/>
    <cellStyle name="链接单元格 7" xfId="537"/>
    <cellStyle name="链接单元格 8" xfId="538"/>
    <cellStyle name="链接单元格 9" xfId="539"/>
    <cellStyle name="输入 13" xfId="540"/>
    <cellStyle name="霓付 [0]_97MBO" xfId="541"/>
    <cellStyle name="霓付_97MBO" xfId="542"/>
    <cellStyle name="烹拳 [0]_97MBO" xfId="543"/>
    <cellStyle name="烹拳_97MBO" xfId="544"/>
    <cellStyle name="普通_ 白土" xfId="545"/>
    <cellStyle name="千分位[0]_ 白土" xfId="546"/>
    <cellStyle name="千分位_ 白土" xfId="547"/>
    <cellStyle name="千位[0]_ 方正PC" xfId="548"/>
    <cellStyle name="千位_ 方正PC" xfId="549"/>
    <cellStyle name="千位分隔 2" xfId="550"/>
    <cellStyle name="千位分隔 2 2" xfId="551"/>
    <cellStyle name="千位分隔 2 2 10" xfId="552"/>
    <cellStyle name="千位分隔 2 2 2" xfId="553"/>
    <cellStyle name="千位分隔 2 2 3" xfId="554"/>
    <cellStyle name="千位分隔 2 3" xfId="555"/>
    <cellStyle name="千位分隔 3 2" xfId="556"/>
    <cellStyle name="千位分隔 3 3" xfId="557"/>
    <cellStyle name="千位分隔 5 2" xfId="558"/>
    <cellStyle name="千位分隔 5 2 2" xfId="559"/>
    <cellStyle name="千位分隔 5 2 3" xfId="560"/>
    <cellStyle name="钎霖_laroux" xfId="561"/>
    <cellStyle name="强调文字颜色 1 10" xfId="562"/>
    <cellStyle name="强调文字颜色 1 11" xfId="563"/>
    <cellStyle name="强调文字颜色 1 12" xfId="564"/>
    <cellStyle name="强调文字颜色 1 13" xfId="565"/>
    <cellStyle name="强调文字颜色 1 2" xfId="566"/>
    <cellStyle name="强调文字颜色 1 3" xfId="567"/>
    <cellStyle name="强调文字颜色 1 4" xfId="568"/>
    <cellStyle name="强调文字颜色 1 5" xfId="569"/>
    <cellStyle name="强调文字颜色 1 6" xfId="570"/>
    <cellStyle name="强调文字颜色 1 7" xfId="571"/>
    <cellStyle name="强调文字颜色 1 8" xfId="572"/>
    <cellStyle name="强调文字颜色 1 9" xfId="573"/>
    <cellStyle name="强调文字颜色 2 10" xfId="574"/>
    <cellStyle name="强调文字颜色 2 11" xfId="575"/>
    <cellStyle name="强调文字颜色 2 12" xfId="576"/>
    <cellStyle name="强调文字颜色 2 2" xfId="577"/>
    <cellStyle name="强调文字颜色 2 3" xfId="578"/>
    <cellStyle name="强调文字颜色 2 4" xfId="579"/>
    <cellStyle name="强调文字颜色 2 5" xfId="580"/>
    <cellStyle name="强调文字颜色 2 6" xfId="581"/>
    <cellStyle name="强调文字颜色 2 7" xfId="582"/>
    <cellStyle name="强调文字颜色 2 8" xfId="583"/>
    <cellStyle name="强调文字颜色 2 9" xfId="584"/>
    <cellStyle name="强调文字颜色 3 10" xfId="585"/>
    <cellStyle name="强调文字颜色 3 11" xfId="586"/>
    <cellStyle name="强调文字颜色 3 12" xfId="587"/>
    <cellStyle name="强调文字颜色 3 13" xfId="588"/>
    <cellStyle name="强调文字颜色 3 2" xfId="589"/>
    <cellStyle name="强调文字颜色 3 3" xfId="590"/>
    <cellStyle name="强调文字颜色 3 4" xfId="591"/>
    <cellStyle name="强调文字颜色 3 5" xfId="592"/>
    <cellStyle name="强调文字颜色 3 6" xfId="593"/>
    <cellStyle name="强调文字颜色 3 7" xfId="594"/>
    <cellStyle name="强调文字颜色 3 8" xfId="595"/>
    <cellStyle name="强调文字颜色 3 9" xfId="596"/>
    <cellStyle name="强调文字颜色 4 10" xfId="597"/>
    <cellStyle name="强调文字颜色 4 2" xfId="598"/>
    <cellStyle name="强调文字颜色 4 3" xfId="599"/>
    <cellStyle name="强调文字颜色 4 4" xfId="600"/>
    <cellStyle name="强调文字颜色 4 5" xfId="601"/>
    <cellStyle name="强调文字颜色 4 6" xfId="602"/>
    <cellStyle name="强调文字颜色 4 7" xfId="603"/>
    <cellStyle name="输入 10" xfId="604"/>
    <cellStyle name="强调文字颜色 4 8" xfId="605"/>
    <cellStyle name="输入 11" xfId="606"/>
    <cellStyle name="强调文字颜色 4 9" xfId="607"/>
    <cellStyle name="强调文字颜色 5 10" xfId="608"/>
    <cellStyle name="强调文字颜色 5 11" xfId="609"/>
    <cellStyle name="一般_52492_H01_Kelon_Trial balance_1205" xfId="610"/>
    <cellStyle name="强调文字颜色 5 12" xfId="611"/>
    <cellStyle name="强调文字颜色 5 13" xfId="612"/>
    <cellStyle name="强调文字颜色 5 2" xfId="613"/>
    <cellStyle name="强调文字颜色 5 3" xfId="614"/>
    <cellStyle name="强调文字颜色 5 4" xfId="615"/>
    <cellStyle name="强调文字颜色 5 5" xfId="616"/>
    <cellStyle name="强调文字颜色 5 6" xfId="617"/>
    <cellStyle name="强调文字颜色 5 7" xfId="618"/>
    <cellStyle name="强调文字颜色 5 8" xfId="619"/>
    <cellStyle name="强调文字颜色 5 9" xfId="620"/>
    <cellStyle name="强调文字颜色 6 10" xfId="621"/>
    <cellStyle name="强调文字颜色 6 11" xfId="622"/>
    <cellStyle name="强调文字颜色 6 12" xfId="623"/>
    <cellStyle name="强调文字颜色 6 13" xfId="624"/>
    <cellStyle name="强调文字颜色 6 2" xfId="625"/>
    <cellStyle name="强调文字颜色 6 3" xfId="626"/>
    <cellStyle name="强调文字颜色 6 4" xfId="627"/>
    <cellStyle name="强调文字颜色 6 5" xfId="628"/>
    <cellStyle name="强调文字颜色 6 6" xfId="629"/>
    <cellStyle name="强调文字颜色 6 7" xfId="630"/>
    <cellStyle name="强调文字颜色 6 8" xfId="631"/>
    <cellStyle name="强调文字颜色 6 9" xfId="632"/>
    <cellStyle name="日期" xfId="633"/>
    <cellStyle name="商品名称" xfId="634"/>
    <cellStyle name="适中 10" xfId="635"/>
    <cellStyle name="适中 11" xfId="636"/>
    <cellStyle name="适中 12" xfId="637"/>
    <cellStyle name="适中 13" xfId="638"/>
    <cellStyle name="适中 2" xfId="639"/>
    <cellStyle name="适中 3" xfId="640"/>
    <cellStyle name="适中 4" xfId="641"/>
    <cellStyle name="适中 5" xfId="642"/>
    <cellStyle name="适中 6" xfId="643"/>
    <cellStyle name="适中 7" xfId="644"/>
    <cellStyle name="适中 8" xfId="645"/>
    <cellStyle name="适中 9" xfId="646"/>
    <cellStyle name="输出 10" xfId="647"/>
    <cellStyle name="输出 11" xfId="648"/>
    <cellStyle name="输出 12" xfId="649"/>
    <cellStyle name="输出 13" xfId="650"/>
    <cellStyle name="输出 2" xfId="651"/>
    <cellStyle name="输出 3" xfId="652"/>
    <cellStyle name="输出 4" xfId="653"/>
    <cellStyle name="输出 5" xfId="654"/>
    <cellStyle name="输出 6" xfId="655"/>
    <cellStyle name="输出 7" xfId="656"/>
    <cellStyle name="输出 8" xfId="657"/>
    <cellStyle name="输出 9" xfId="658"/>
    <cellStyle name="输入 12" xfId="659"/>
    <cellStyle name="输入 2" xfId="660"/>
    <cellStyle name="输入 3" xfId="661"/>
    <cellStyle name="输入 4" xfId="662"/>
    <cellStyle name="输入 5" xfId="663"/>
    <cellStyle name="输入 6" xfId="664"/>
    <cellStyle name="输入 7" xfId="665"/>
    <cellStyle name="输入 8" xfId="666"/>
    <cellStyle name="输入 9" xfId="667"/>
    <cellStyle name="数量" xfId="668"/>
    <cellStyle name="样式 1 2" xfId="669"/>
    <cellStyle name="样式 1 2 2" xfId="670"/>
    <cellStyle name="样式 1 3" xfId="671"/>
    <cellStyle name="注释 2" xfId="672"/>
    <cellStyle name="注释 3" xfId="673"/>
    <cellStyle name="注释 4" xfId="674"/>
    <cellStyle name="注释 5" xfId="675"/>
    <cellStyle name="注释 6" xfId="676"/>
    <cellStyle name="注释 7" xfId="677"/>
    <cellStyle name="注释 8" xfId="678"/>
    <cellStyle name="注释 9" xfId="679"/>
    <cellStyle name="콤마 [0]_BOILER-CO1" xfId="680"/>
    <cellStyle name="콤마_BOILER-CO1" xfId="681"/>
    <cellStyle name="통화 [0]_BOILER-CO1" xfId="682"/>
    <cellStyle name="표준_0N-HANDLING " xfId="683"/>
  </cellStyles>
  <dxfs count="1">
    <dxf>
      <font>
        <b val="1"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525" y="0"/>
          <a:ext cx="2457450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30;&#21153;&#25253;&#34920;&#20307;&#31995;\&#21508;&#31185;&#23460;&#21508;&#26376;&#25253;&#34920;\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hugensheng\Local%20Settings\Temporary%20Internet%20Files\OLK16\My%20Documents\02&#24180;&#34013;&#26376;&#20142;&#25253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G19" sqref="G19"/>
    </sheetView>
  </sheetViews>
  <sheetFormatPr defaultColWidth="9" defaultRowHeight="14.25"/>
  <cols>
    <col min="1" max="5" width="9" style="172"/>
    <col min="6" max="6" width="10.25" style="172" customWidth="1"/>
    <col min="7" max="7" width="24.875" style="172" customWidth="1"/>
    <col min="8" max="16384" width="9" style="172"/>
  </cols>
  <sheetData>
    <row r="1" spans="1:14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4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4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1:14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</row>
    <row r="6" spans="1:14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4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="191" customFormat="1" ht="31.5" spans="1:14">
      <c r="A8" s="194" t="s">
        <v>0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</row>
    <row r="9" s="192" customFormat="1" ht="25.5" spans="1:14">
      <c r="A9" s="195" t="str">
        <f>YEAR(G13)&amp;"年"&amp;MONTH(G13)&amp;"月内部管理报表"</f>
        <v>2020年4月内部管理报表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</row>
    <row r="10" spans="1:14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</row>
    <row r="11" spans="1:14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</row>
    <row r="12" spans="1:14">
      <c r="A12" s="193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</row>
    <row r="13" spans="1:14">
      <c r="A13" s="193"/>
      <c r="B13" s="193"/>
      <c r="C13" s="193"/>
      <c r="D13" s="193"/>
      <c r="E13" s="193"/>
      <c r="F13" s="196" t="s">
        <v>1</v>
      </c>
      <c r="G13" s="197">
        <v>43950</v>
      </c>
      <c r="H13" s="193"/>
      <c r="I13" s="193"/>
      <c r="J13" s="193"/>
      <c r="K13" s="193"/>
      <c r="L13" s="193"/>
      <c r="M13" s="193"/>
      <c r="N13" s="193"/>
    </row>
    <row r="14" ht="21.75" customHeight="1" spans="6:9">
      <c r="F14" s="196" t="s">
        <v>2</v>
      </c>
      <c r="G14" s="198">
        <v>43954</v>
      </c>
      <c r="H14" s="193"/>
      <c r="I14" s="193"/>
    </row>
    <row r="15" ht="21.75" customHeight="1" spans="6:9">
      <c r="F15" s="196" t="s">
        <v>3</v>
      </c>
      <c r="G15" s="193"/>
      <c r="H15" s="199"/>
      <c r="I15" s="193"/>
    </row>
    <row r="16" ht="21.75" customHeight="1" spans="6:9">
      <c r="F16" s="196" t="s">
        <v>4</v>
      </c>
      <c r="G16" s="193"/>
      <c r="H16" s="193"/>
      <c r="I16" s="193"/>
    </row>
    <row r="17" ht="21.75" customHeight="1" spans="6:9">
      <c r="F17" s="196" t="s">
        <v>5</v>
      </c>
      <c r="G17" s="193"/>
      <c r="H17" s="193"/>
      <c r="I17" s="193"/>
    </row>
    <row r="24" spans="1:14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</row>
    <row r="25" spans="1:14">
      <c r="A25" s="193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</row>
    <row r="26" spans="1:14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</row>
    <row r="27" spans="1:14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</row>
  </sheetData>
  <pageMargins left="0.75" right="0.75" top="1" bottom="1" header="0.5" footer="0.5"/>
  <pageSetup paperSize="9" orientation="portrait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C105"/>
  <sheetViews>
    <sheetView workbookViewId="0">
      <pane xSplit="7" ySplit="5" topLeftCell="H99" activePane="bottomRight" state="frozen"/>
      <selection/>
      <selection pane="topRight"/>
      <selection pane="bottomLeft"/>
      <selection pane="bottomRight" activeCell="O92" sqref="O92:S92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9.125" style="6" customWidth="1"/>
    <col min="10" max="16" width="9.125" style="7" customWidth="1"/>
    <col min="17" max="19" width="9.125" style="6" customWidth="1"/>
    <col min="20" max="20" width="10" style="6" customWidth="1"/>
    <col min="21" max="21" width="9.625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spans="1:16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3.5" spans="1:16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  <c r="P3" s="40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191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/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76" t="s">
        <v>46</v>
      </c>
      <c r="B6" s="77" t="s">
        <v>47</v>
      </c>
      <c r="C6" s="78" t="s">
        <v>47</v>
      </c>
      <c r="D6" s="22"/>
      <c r="E6" s="22"/>
      <c r="F6" s="22"/>
      <c r="G6" s="22"/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46">
        <f>SUM(H6:S6)</f>
        <v>0</v>
      </c>
      <c r="U6" s="43"/>
    </row>
    <row r="7" s="5" customFormat="1" spans="1:21">
      <c r="A7" s="76"/>
      <c r="B7" s="77"/>
      <c r="C7" s="78" t="s">
        <v>48</v>
      </c>
      <c r="D7" s="22"/>
      <c r="E7" s="22"/>
      <c r="F7" s="22"/>
      <c r="G7" s="22"/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46">
        <f t="shared" ref="T7:T70" si="0">SUM(H7:S7)</f>
        <v>0</v>
      </c>
      <c r="U7" s="43"/>
    </row>
    <row r="8" s="5" customFormat="1" spans="1:21">
      <c r="A8" s="76"/>
      <c r="B8" s="77" t="s">
        <v>49</v>
      </c>
      <c r="C8" s="78" t="s">
        <v>49</v>
      </c>
      <c r="D8" s="22"/>
      <c r="E8" s="22"/>
      <c r="F8" s="22"/>
      <c r="G8" s="22"/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46">
        <f t="shared" si="0"/>
        <v>0</v>
      </c>
      <c r="U8" s="43"/>
    </row>
    <row r="9" s="5" customFormat="1" spans="1:21">
      <c r="A9" s="76"/>
      <c r="B9" s="77" t="s">
        <v>50</v>
      </c>
      <c r="C9" s="78" t="s">
        <v>50</v>
      </c>
      <c r="D9" s="22"/>
      <c r="E9" s="22"/>
      <c r="F9" s="22"/>
      <c r="G9" s="22"/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46">
        <f t="shared" si="0"/>
        <v>0</v>
      </c>
      <c r="U9" s="43"/>
    </row>
    <row r="10" s="5" customFormat="1" spans="1:21">
      <c r="A10" s="76"/>
      <c r="B10" s="77" t="s">
        <v>51</v>
      </c>
      <c r="C10" s="78" t="s">
        <v>52</v>
      </c>
      <c r="D10" s="22"/>
      <c r="E10" s="22"/>
      <c r="F10" s="22"/>
      <c r="G10" s="22"/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46">
        <f t="shared" si="0"/>
        <v>0</v>
      </c>
      <c r="U10" s="43"/>
    </row>
    <row r="11" s="5" customFormat="1" spans="1:21">
      <c r="A11" s="76"/>
      <c r="B11" s="77"/>
      <c r="C11" s="78" t="s">
        <v>53</v>
      </c>
      <c r="D11" s="22"/>
      <c r="E11" s="22"/>
      <c r="F11" s="22"/>
      <c r="G11" s="22"/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46">
        <f t="shared" si="0"/>
        <v>0</v>
      </c>
      <c r="U11" s="43"/>
    </row>
    <row r="12" s="5" customFormat="1" spans="1:21">
      <c r="A12" s="76"/>
      <c r="B12" s="77"/>
      <c r="C12" s="78" t="s">
        <v>54</v>
      </c>
      <c r="D12" s="22"/>
      <c r="E12" s="22"/>
      <c r="F12" s="22"/>
      <c r="G12" s="22"/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46">
        <f t="shared" si="0"/>
        <v>0</v>
      </c>
      <c r="U12" s="43"/>
    </row>
    <row r="13" s="5" customFormat="1" spans="1:21">
      <c r="A13" s="76"/>
      <c r="B13" s="77"/>
      <c r="C13" s="78" t="s">
        <v>55</v>
      </c>
      <c r="D13" s="22"/>
      <c r="E13" s="22"/>
      <c r="F13" s="22"/>
      <c r="G13" s="22"/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46">
        <f t="shared" si="0"/>
        <v>0</v>
      </c>
      <c r="U13" s="43"/>
    </row>
    <row r="14" s="5" customFormat="1" spans="1:21">
      <c r="A14" s="76"/>
      <c r="B14" s="77"/>
      <c r="C14" s="78" t="s">
        <v>56</v>
      </c>
      <c r="D14" s="22"/>
      <c r="E14" s="22"/>
      <c r="F14" s="22"/>
      <c r="G14" s="22"/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46">
        <f t="shared" si="0"/>
        <v>0</v>
      </c>
      <c r="U14" s="43"/>
    </row>
    <row r="15" s="5" customFormat="1" spans="1:21">
      <c r="A15" s="76"/>
      <c r="B15" s="77"/>
      <c r="C15" s="78" t="s">
        <v>57</v>
      </c>
      <c r="D15" s="22"/>
      <c r="E15" s="22"/>
      <c r="F15" s="22"/>
      <c r="G15" s="22"/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46">
        <f t="shared" si="0"/>
        <v>0</v>
      </c>
      <c r="U15" s="43"/>
    </row>
    <row r="16" s="5" customFormat="1" spans="1:21">
      <c r="A16" s="76"/>
      <c r="B16" s="77"/>
      <c r="C16" s="78" t="s">
        <v>58</v>
      </c>
      <c r="D16" s="22"/>
      <c r="E16" s="22"/>
      <c r="F16" s="22"/>
      <c r="G16" s="22"/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46">
        <f t="shared" si="0"/>
        <v>0</v>
      </c>
      <c r="U16" s="43"/>
    </row>
    <row r="17" s="5" customFormat="1" spans="1:21">
      <c r="A17" s="76"/>
      <c r="B17" s="77"/>
      <c r="C17" s="78" t="s">
        <v>59</v>
      </c>
      <c r="D17" s="22"/>
      <c r="E17" s="22"/>
      <c r="F17" s="22"/>
      <c r="G17" s="22"/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46">
        <f t="shared" si="0"/>
        <v>0</v>
      </c>
      <c r="U17" s="43"/>
    </row>
    <row r="18" s="5" customFormat="1" spans="1:21">
      <c r="A18" s="76"/>
      <c r="B18" s="77"/>
      <c r="C18" s="78" t="s">
        <v>156</v>
      </c>
      <c r="D18" s="22"/>
      <c r="E18" s="22"/>
      <c r="F18" s="22"/>
      <c r="G18" s="22"/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46">
        <f t="shared" si="0"/>
        <v>0</v>
      </c>
      <c r="U18" s="43"/>
    </row>
    <row r="19" s="5" customFormat="1" ht="24" spans="1:21">
      <c r="A19" s="76"/>
      <c r="B19" s="77" t="s">
        <v>61</v>
      </c>
      <c r="C19" s="78" t="s">
        <v>61</v>
      </c>
      <c r="D19" s="22"/>
      <c r="E19" s="22"/>
      <c r="F19" s="22"/>
      <c r="G19" s="22"/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46">
        <f t="shared" si="0"/>
        <v>0</v>
      </c>
      <c r="U19" s="43"/>
    </row>
    <row r="20" s="5" customFormat="1" spans="1:21">
      <c r="A20" s="76"/>
      <c r="B20" s="77" t="s">
        <v>62</v>
      </c>
      <c r="C20" s="78" t="s">
        <v>62</v>
      </c>
      <c r="D20" s="22"/>
      <c r="E20" s="22"/>
      <c r="F20" s="22"/>
      <c r="G20" s="22"/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46">
        <f t="shared" si="0"/>
        <v>0</v>
      </c>
      <c r="U20" s="43"/>
    </row>
    <row r="21" s="5" customFormat="1" spans="1:21">
      <c r="A21" s="76"/>
      <c r="B21" s="77" t="s">
        <v>63</v>
      </c>
      <c r="C21" s="78" t="s">
        <v>63</v>
      </c>
      <c r="D21" s="22"/>
      <c r="E21" s="22"/>
      <c r="F21" s="22"/>
      <c r="G21" s="22"/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46">
        <f t="shared" si="0"/>
        <v>0</v>
      </c>
      <c r="U21" s="43"/>
    </row>
    <row r="22" s="5" customFormat="1" customHeight="1" spans="1:21">
      <c r="A22" s="76"/>
      <c r="B22" s="77" t="s">
        <v>64</v>
      </c>
      <c r="C22" s="78" t="s">
        <v>65</v>
      </c>
      <c r="D22" s="22"/>
      <c r="E22" s="22"/>
      <c r="F22" s="22"/>
      <c r="G22" s="22"/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46">
        <f t="shared" si="0"/>
        <v>0</v>
      </c>
      <c r="U22" s="43"/>
    </row>
    <row r="23" s="5" customFormat="1" spans="1:21">
      <c r="A23" s="76"/>
      <c r="B23" s="77"/>
      <c r="C23" s="78" t="s">
        <v>66</v>
      </c>
      <c r="D23" s="22"/>
      <c r="E23" s="22"/>
      <c r="F23" s="22"/>
      <c r="G23" s="22"/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0</v>
      </c>
      <c r="T23" s="46">
        <f t="shared" si="0"/>
        <v>0</v>
      </c>
      <c r="U23" s="43"/>
    </row>
    <row r="24" s="5" customFormat="1" spans="1:21">
      <c r="A24" s="76"/>
      <c r="B24" s="77"/>
      <c r="C24" s="78" t="s">
        <v>67</v>
      </c>
      <c r="D24" s="22"/>
      <c r="E24" s="22"/>
      <c r="F24" s="22"/>
      <c r="G24" s="22"/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46">
        <f t="shared" si="0"/>
        <v>0</v>
      </c>
      <c r="U24" s="43"/>
    </row>
    <row r="25" s="5" customFormat="1" spans="1:21">
      <c r="A25" s="76"/>
      <c r="B25" s="77"/>
      <c r="C25" s="78" t="s">
        <v>68</v>
      </c>
      <c r="D25" s="22"/>
      <c r="E25" s="22"/>
      <c r="F25" s="22"/>
      <c r="G25" s="22"/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46">
        <f t="shared" si="0"/>
        <v>0</v>
      </c>
      <c r="U25" s="43"/>
    </row>
    <row r="26" s="5" customFormat="1" spans="1:21">
      <c r="A26" s="76"/>
      <c r="B26" s="77"/>
      <c r="C26" s="78" t="s">
        <v>69</v>
      </c>
      <c r="D26" s="22"/>
      <c r="E26" s="22"/>
      <c r="F26" s="22"/>
      <c r="G26" s="22"/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46">
        <f t="shared" si="0"/>
        <v>0</v>
      </c>
      <c r="U26" s="43"/>
    </row>
    <row r="27" s="5" customFormat="1" spans="1:21">
      <c r="A27" s="76"/>
      <c r="B27" s="77" t="s">
        <v>70</v>
      </c>
      <c r="C27" s="78" t="s">
        <v>70</v>
      </c>
      <c r="D27" s="22"/>
      <c r="E27" s="22"/>
      <c r="F27" s="22"/>
      <c r="G27" s="22"/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46">
        <f t="shared" si="0"/>
        <v>0</v>
      </c>
      <c r="U27" s="43"/>
    </row>
    <row r="28" s="5" customFormat="1" customHeight="1" spans="1:21">
      <c r="A28" s="79" t="s">
        <v>71</v>
      </c>
      <c r="B28" s="77" t="s">
        <v>72</v>
      </c>
      <c r="C28" s="78" t="s">
        <v>73</v>
      </c>
      <c r="D28" s="22"/>
      <c r="E28" s="22"/>
      <c r="F28" s="22"/>
      <c r="G28" s="22"/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46">
        <f t="shared" si="0"/>
        <v>0</v>
      </c>
      <c r="U28" s="43"/>
    </row>
    <row r="29" s="5" customFormat="1" ht="24" spans="1:21">
      <c r="A29" s="79"/>
      <c r="B29" s="77"/>
      <c r="C29" s="78" t="s">
        <v>74</v>
      </c>
      <c r="D29" s="22"/>
      <c r="E29" s="22"/>
      <c r="F29" s="22"/>
      <c r="G29" s="22"/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46">
        <f t="shared" si="0"/>
        <v>0</v>
      </c>
      <c r="U29" s="43"/>
    </row>
    <row r="30" s="5" customFormat="1" spans="1:21">
      <c r="A30" s="79"/>
      <c r="B30" s="77" t="s">
        <v>75</v>
      </c>
      <c r="C30" s="78" t="s">
        <v>75</v>
      </c>
      <c r="D30" s="22"/>
      <c r="E30" s="22"/>
      <c r="F30" s="22"/>
      <c r="G30" s="22"/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46">
        <f t="shared" si="0"/>
        <v>0</v>
      </c>
      <c r="U30" s="43"/>
    </row>
    <row r="31" s="5" customFormat="1" spans="1:21">
      <c r="A31" s="79"/>
      <c r="B31" s="77" t="s">
        <v>76</v>
      </c>
      <c r="C31" s="78" t="s">
        <v>77</v>
      </c>
      <c r="D31" s="22"/>
      <c r="E31" s="22"/>
      <c r="F31" s="22"/>
      <c r="G31" s="22"/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46">
        <f t="shared" si="0"/>
        <v>0</v>
      </c>
      <c r="U31" s="43"/>
    </row>
    <row r="32" s="5" customFormat="1" spans="1:21">
      <c r="A32" s="79"/>
      <c r="B32" s="77"/>
      <c r="C32" s="78" t="s">
        <v>78</v>
      </c>
      <c r="D32" s="22"/>
      <c r="E32" s="22"/>
      <c r="F32" s="22"/>
      <c r="G32" s="22"/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46">
        <f t="shared" si="0"/>
        <v>0</v>
      </c>
      <c r="U32" s="43"/>
    </row>
    <row r="33" s="5" customFormat="1" spans="1:21">
      <c r="A33" s="79"/>
      <c r="B33" s="77"/>
      <c r="C33" s="78" t="s">
        <v>79</v>
      </c>
      <c r="D33" s="22"/>
      <c r="E33" s="22"/>
      <c r="F33" s="22"/>
      <c r="G33" s="22"/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46">
        <f t="shared" si="0"/>
        <v>0</v>
      </c>
      <c r="U33" s="43"/>
    </row>
    <row r="34" s="5" customFormat="1" spans="1:21">
      <c r="A34" s="79"/>
      <c r="B34" s="77" t="s">
        <v>80</v>
      </c>
      <c r="C34" s="78" t="s">
        <v>81</v>
      </c>
      <c r="D34" s="22"/>
      <c r="E34" s="22"/>
      <c r="F34" s="22"/>
      <c r="G34" s="22"/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46">
        <f t="shared" si="0"/>
        <v>0</v>
      </c>
      <c r="U34" s="43"/>
    </row>
    <row r="35" s="5" customFormat="1" spans="1:21">
      <c r="A35" s="79"/>
      <c r="B35" s="77"/>
      <c r="C35" s="78" t="s">
        <v>82</v>
      </c>
      <c r="D35" s="22"/>
      <c r="E35" s="22"/>
      <c r="F35" s="22"/>
      <c r="G35" s="22"/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46">
        <f t="shared" si="0"/>
        <v>0</v>
      </c>
      <c r="U35" s="43"/>
    </row>
    <row r="36" s="5" customFormat="1" spans="1:21">
      <c r="A36" s="79"/>
      <c r="B36" s="77" t="s">
        <v>83</v>
      </c>
      <c r="C36" s="78" t="s">
        <v>83</v>
      </c>
      <c r="D36" s="22"/>
      <c r="E36" s="22"/>
      <c r="F36" s="22"/>
      <c r="G36" s="22"/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46">
        <f t="shared" si="0"/>
        <v>0</v>
      </c>
      <c r="U36" s="43"/>
    </row>
    <row r="37" s="5" customFormat="1" ht="24" spans="1:21">
      <c r="A37" s="79"/>
      <c r="B37" s="77" t="s">
        <v>84</v>
      </c>
      <c r="C37" s="78" t="s">
        <v>84</v>
      </c>
      <c r="D37" s="22"/>
      <c r="E37" s="22"/>
      <c r="F37" s="22"/>
      <c r="G37" s="22"/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46">
        <f t="shared" si="0"/>
        <v>0</v>
      </c>
      <c r="U37" s="43"/>
    </row>
    <row r="38" s="5" customFormat="1" customHeight="1" spans="1:21">
      <c r="A38" s="79"/>
      <c r="B38" s="77" t="s">
        <v>85</v>
      </c>
      <c r="C38" s="78" t="s">
        <v>86</v>
      </c>
      <c r="D38" s="22"/>
      <c r="E38" s="22"/>
      <c r="F38" s="22"/>
      <c r="G38" s="22"/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46">
        <f t="shared" si="0"/>
        <v>0</v>
      </c>
      <c r="U38" s="43"/>
    </row>
    <row r="39" s="5" customFormat="1" spans="1:21">
      <c r="A39" s="79"/>
      <c r="B39" s="77"/>
      <c r="C39" s="78" t="s">
        <v>87</v>
      </c>
      <c r="D39" s="22"/>
      <c r="E39" s="22"/>
      <c r="F39" s="22"/>
      <c r="G39" s="22"/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46">
        <f t="shared" si="0"/>
        <v>0</v>
      </c>
      <c r="U39" s="43"/>
    </row>
    <row r="40" s="5" customFormat="1" ht="24" spans="1:21">
      <c r="A40" s="79"/>
      <c r="B40" s="77" t="s">
        <v>88</v>
      </c>
      <c r="C40" s="78" t="s">
        <v>88</v>
      </c>
      <c r="D40" s="22"/>
      <c r="E40" s="22"/>
      <c r="F40" s="22"/>
      <c r="G40" s="22"/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46">
        <f t="shared" si="0"/>
        <v>0</v>
      </c>
      <c r="U40" s="43"/>
    </row>
    <row r="41" s="5" customFormat="1" customHeight="1" spans="1:21">
      <c r="A41" s="80" t="s">
        <v>89</v>
      </c>
      <c r="B41" s="81" t="s">
        <v>90</v>
      </c>
      <c r="C41" s="78" t="s">
        <v>90</v>
      </c>
      <c r="D41" s="22"/>
      <c r="E41" s="22"/>
      <c r="F41" s="22"/>
      <c r="G41" s="22"/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46">
        <f t="shared" si="0"/>
        <v>0</v>
      </c>
      <c r="U41" s="43"/>
    </row>
    <row r="42" s="5" customFormat="1" ht="24" spans="1:21">
      <c r="A42" s="80"/>
      <c r="B42" s="77" t="s">
        <v>91</v>
      </c>
      <c r="C42" s="82" t="s">
        <v>91</v>
      </c>
      <c r="D42" s="22"/>
      <c r="E42" s="22"/>
      <c r="F42" s="22"/>
      <c r="G42" s="22"/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46">
        <f t="shared" si="0"/>
        <v>0</v>
      </c>
      <c r="U42" s="43"/>
    </row>
    <row r="43" s="5" customFormat="1" spans="1:21">
      <c r="A43" s="80"/>
      <c r="B43" s="77" t="s">
        <v>92</v>
      </c>
      <c r="C43" s="82" t="s">
        <v>92</v>
      </c>
      <c r="D43" s="22"/>
      <c r="E43" s="22"/>
      <c r="F43" s="22"/>
      <c r="G43" s="22"/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46">
        <f t="shared" si="0"/>
        <v>0</v>
      </c>
      <c r="U43" s="43"/>
    </row>
    <row r="44" s="5" customFormat="1" spans="1:21">
      <c r="A44" s="80"/>
      <c r="B44" s="77" t="s">
        <v>93</v>
      </c>
      <c r="C44" s="82" t="s">
        <v>94</v>
      </c>
      <c r="D44" s="22"/>
      <c r="E44" s="22"/>
      <c r="F44" s="22"/>
      <c r="G44" s="22"/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46">
        <f t="shared" si="0"/>
        <v>0</v>
      </c>
      <c r="U44" s="43"/>
    </row>
    <row r="45" s="5" customFormat="1" spans="1:21">
      <c r="A45" s="80"/>
      <c r="B45" s="77"/>
      <c r="C45" s="82" t="s">
        <v>95</v>
      </c>
      <c r="D45" s="22"/>
      <c r="E45" s="22"/>
      <c r="F45" s="22"/>
      <c r="G45" s="22"/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46">
        <f t="shared" si="0"/>
        <v>0</v>
      </c>
      <c r="U45" s="43"/>
    </row>
    <row r="46" s="5" customFormat="1" ht="24" spans="1:21">
      <c r="A46" s="80"/>
      <c r="B46" s="77" t="s">
        <v>96</v>
      </c>
      <c r="C46" s="82" t="s">
        <v>96</v>
      </c>
      <c r="D46" s="22"/>
      <c r="E46" s="22"/>
      <c r="F46" s="22"/>
      <c r="G46" s="22"/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46">
        <f t="shared" si="0"/>
        <v>0</v>
      </c>
      <c r="U46" s="43"/>
    </row>
    <row r="47" s="5" customFormat="1" ht="24" spans="1:21">
      <c r="A47" s="80"/>
      <c r="B47" s="77" t="s">
        <v>97</v>
      </c>
      <c r="C47" s="82" t="s">
        <v>97</v>
      </c>
      <c r="D47" s="22"/>
      <c r="E47" s="22"/>
      <c r="F47" s="22"/>
      <c r="G47" s="22"/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46">
        <f t="shared" si="0"/>
        <v>0</v>
      </c>
      <c r="U47" s="43"/>
    </row>
    <row r="48" s="5" customFormat="1" spans="1:21">
      <c r="A48" s="80"/>
      <c r="B48" s="77" t="s">
        <v>98</v>
      </c>
      <c r="C48" s="82" t="s">
        <v>98</v>
      </c>
      <c r="D48" s="22"/>
      <c r="E48" s="22"/>
      <c r="F48" s="22"/>
      <c r="G48" s="22"/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46">
        <f t="shared" si="0"/>
        <v>0</v>
      </c>
      <c r="U48" s="43"/>
    </row>
    <row r="49" s="5" customFormat="1" customHeight="1" spans="1:21">
      <c r="A49" s="83" t="s">
        <v>99</v>
      </c>
      <c r="B49" s="84" t="s">
        <v>100</v>
      </c>
      <c r="C49" s="82" t="s">
        <v>101</v>
      </c>
      <c r="D49" s="22"/>
      <c r="E49" s="22"/>
      <c r="F49" s="22"/>
      <c r="G49" s="22"/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46">
        <f t="shared" si="0"/>
        <v>0</v>
      </c>
      <c r="U49" s="43"/>
    </row>
    <row r="50" s="5" customFormat="1" spans="1:21">
      <c r="A50" s="83"/>
      <c r="B50" s="84"/>
      <c r="C50" s="82" t="s">
        <v>102</v>
      </c>
      <c r="D50" s="22"/>
      <c r="E50" s="22"/>
      <c r="F50" s="22"/>
      <c r="G50" s="22"/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46">
        <f t="shared" si="0"/>
        <v>0</v>
      </c>
      <c r="U50" s="43"/>
    </row>
    <row r="51" s="5" customFormat="1" spans="1:21">
      <c r="A51" s="83"/>
      <c r="B51" s="84"/>
      <c r="C51" s="82" t="s">
        <v>156</v>
      </c>
      <c r="D51" s="22"/>
      <c r="E51" s="22"/>
      <c r="F51" s="22"/>
      <c r="G51" s="22"/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46">
        <f t="shared" si="0"/>
        <v>0</v>
      </c>
      <c r="U51" s="43"/>
    </row>
    <row r="52" s="5" customFormat="1" customHeight="1" spans="1:21">
      <c r="A52" s="83"/>
      <c r="B52" s="77" t="s">
        <v>104</v>
      </c>
      <c r="C52" s="82" t="s">
        <v>105</v>
      </c>
      <c r="D52" s="22"/>
      <c r="E52" s="22"/>
      <c r="F52" s="22"/>
      <c r="G52" s="22"/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46">
        <f t="shared" si="0"/>
        <v>0</v>
      </c>
      <c r="U52" s="43"/>
    </row>
    <row r="53" s="5" customFormat="1" ht="24" spans="1:21">
      <c r="A53" s="83"/>
      <c r="B53" s="77"/>
      <c r="C53" s="82" t="s">
        <v>106</v>
      </c>
      <c r="D53" s="22"/>
      <c r="E53" s="22"/>
      <c r="F53" s="22"/>
      <c r="G53" s="22"/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46">
        <f t="shared" si="0"/>
        <v>0</v>
      </c>
      <c r="U53" s="43"/>
    </row>
    <row r="54" s="5" customFormat="1" spans="1:21">
      <c r="A54" s="83"/>
      <c r="B54" s="77"/>
      <c r="C54" s="82" t="s">
        <v>156</v>
      </c>
      <c r="D54" s="22"/>
      <c r="E54" s="22"/>
      <c r="F54" s="22"/>
      <c r="G54" s="22"/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46">
        <f t="shared" si="0"/>
        <v>0</v>
      </c>
      <c r="U54" s="43"/>
    </row>
    <row r="55" s="5" customFormat="1" spans="1:21">
      <c r="A55" s="83"/>
      <c r="B55" s="84" t="s">
        <v>108</v>
      </c>
      <c r="C55" s="82" t="s">
        <v>108</v>
      </c>
      <c r="D55" s="22"/>
      <c r="E55" s="22"/>
      <c r="F55" s="22"/>
      <c r="G55" s="22"/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46">
        <f t="shared" si="0"/>
        <v>0</v>
      </c>
      <c r="U55" s="43"/>
    </row>
    <row r="56" s="5" customFormat="1" spans="1:21">
      <c r="A56" s="83"/>
      <c r="B56" s="84" t="s">
        <v>109</v>
      </c>
      <c r="C56" s="82" t="s">
        <v>109</v>
      </c>
      <c r="D56" s="22"/>
      <c r="E56" s="22"/>
      <c r="F56" s="22"/>
      <c r="G56" s="22"/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46">
        <f t="shared" si="0"/>
        <v>0</v>
      </c>
      <c r="U56" s="43"/>
    </row>
    <row r="57" s="5" customFormat="1" customHeight="1" spans="1:21">
      <c r="A57" s="85" t="s">
        <v>110</v>
      </c>
      <c r="B57" s="77" t="s">
        <v>111</v>
      </c>
      <c r="C57" s="82" t="s">
        <v>111</v>
      </c>
      <c r="D57" s="22"/>
      <c r="E57" s="22"/>
      <c r="F57" s="22"/>
      <c r="G57" s="22"/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46">
        <f t="shared" si="0"/>
        <v>0</v>
      </c>
      <c r="U57" s="43"/>
    </row>
    <row r="58" s="5" customFormat="1" ht="24" spans="1:21">
      <c r="A58" s="85"/>
      <c r="B58" s="84" t="s">
        <v>112</v>
      </c>
      <c r="C58" s="82" t="s">
        <v>112</v>
      </c>
      <c r="D58" s="22"/>
      <c r="E58" s="22"/>
      <c r="F58" s="22"/>
      <c r="G58" s="22"/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46">
        <f t="shared" si="0"/>
        <v>0</v>
      </c>
      <c r="U58" s="43"/>
    </row>
    <row r="59" s="5" customFormat="1" spans="1:21">
      <c r="A59" s="85"/>
      <c r="B59" s="84" t="s">
        <v>113</v>
      </c>
      <c r="C59" s="82" t="s">
        <v>114</v>
      </c>
      <c r="D59" s="22"/>
      <c r="E59" s="22"/>
      <c r="F59" s="22"/>
      <c r="G59" s="22"/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46">
        <f t="shared" si="0"/>
        <v>0</v>
      </c>
      <c r="U59" s="43"/>
    </row>
    <row r="60" s="5" customFormat="1" spans="1:21">
      <c r="A60" s="85"/>
      <c r="B60" s="84"/>
      <c r="C60" s="82" t="s">
        <v>156</v>
      </c>
      <c r="D60" s="22"/>
      <c r="E60" s="22"/>
      <c r="F60" s="22"/>
      <c r="G60" s="22"/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46">
        <f t="shared" si="0"/>
        <v>0</v>
      </c>
      <c r="U60" s="43"/>
    </row>
    <row r="61" s="5" customFormat="1" ht="24" spans="1:21">
      <c r="A61" s="85"/>
      <c r="B61" s="84" t="s">
        <v>116</v>
      </c>
      <c r="C61" s="82" t="s">
        <v>116</v>
      </c>
      <c r="D61" s="22"/>
      <c r="E61" s="22"/>
      <c r="F61" s="22"/>
      <c r="G61" s="22"/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46">
        <f t="shared" si="0"/>
        <v>0</v>
      </c>
      <c r="U61" s="43"/>
    </row>
    <row r="62" s="5" customFormat="1" ht="24" spans="1:21">
      <c r="A62" s="85"/>
      <c r="B62" s="77" t="s">
        <v>117</v>
      </c>
      <c r="C62" s="82" t="s">
        <v>117</v>
      </c>
      <c r="D62" s="22"/>
      <c r="E62" s="22"/>
      <c r="F62" s="22"/>
      <c r="G62" s="22"/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46">
        <f t="shared" si="0"/>
        <v>0</v>
      </c>
      <c r="U62" s="43"/>
    </row>
    <row r="63" s="5" customFormat="1" customHeight="1" spans="1:21">
      <c r="A63" s="86" t="s">
        <v>118</v>
      </c>
      <c r="B63" s="81" t="s">
        <v>119</v>
      </c>
      <c r="C63" s="82" t="s">
        <v>119</v>
      </c>
      <c r="D63" s="22"/>
      <c r="E63" s="22"/>
      <c r="F63" s="22"/>
      <c r="G63" s="22"/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59">
        <v>0</v>
      </c>
      <c r="Q63" s="59">
        <v>0</v>
      </c>
      <c r="R63" s="59">
        <v>0</v>
      </c>
      <c r="S63" s="59">
        <v>0</v>
      </c>
      <c r="T63" s="46">
        <f t="shared" si="0"/>
        <v>0</v>
      </c>
      <c r="U63" s="43"/>
    </row>
    <row r="64" s="5" customFormat="1" spans="1:21">
      <c r="A64" s="86"/>
      <c r="B64" s="81" t="s">
        <v>120</v>
      </c>
      <c r="C64" s="82" t="s">
        <v>120</v>
      </c>
      <c r="D64" s="22"/>
      <c r="E64" s="22"/>
      <c r="F64" s="22"/>
      <c r="G64" s="22"/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46">
        <f t="shared" si="0"/>
        <v>0</v>
      </c>
      <c r="U64" s="43"/>
    </row>
    <row r="65" s="5" customFormat="1" spans="1:21">
      <c r="A65" s="86"/>
      <c r="B65" s="81" t="s">
        <v>121</v>
      </c>
      <c r="C65" s="82" t="s">
        <v>121</v>
      </c>
      <c r="D65" s="22"/>
      <c r="E65" s="22"/>
      <c r="F65" s="22"/>
      <c r="G65" s="22"/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46">
        <f t="shared" si="0"/>
        <v>0</v>
      </c>
      <c r="U65" s="43"/>
    </row>
    <row r="66" s="5" customFormat="1" ht="24" spans="1:21">
      <c r="A66" s="86"/>
      <c r="B66" s="81" t="s">
        <v>122</v>
      </c>
      <c r="C66" s="82" t="s">
        <v>122</v>
      </c>
      <c r="D66" s="22"/>
      <c r="E66" s="22"/>
      <c r="F66" s="22"/>
      <c r="G66" s="22"/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46">
        <f t="shared" si="0"/>
        <v>0</v>
      </c>
      <c r="U66" s="43"/>
    </row>
    <row r="67" s="5" customFormat="1" spans="1:21">
      <c r="A67" s="86"/>
      <c r="B67" s="81" t="s">
        <v>123</v>
      </c>
      <c r="C67" s="82" t="s">
        <v>123</v>
      </c>
      <c r="D67" s="22"/>
      <c r="E67" s="22"/>
      <c r="F67" s="22"/>
      <c r="G67" s="22"/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46">
        <f t="shared" si="0"/>
        <v>0</v>
      </c>
      <c r="U67" s="43"/>
    </row>
    <row r="68" s="5" customFormat="1" spans="1:21">
      <c r="A68" s="86"/>
      <c r="B68" s="84" t="s">
        <v>124</v>
      </c>
      <c r="C68" s="82" t="s">
        <v>125</v>
      </c>
      <c r="D68" s="22"/>
      <c r="E68" s="22"/>
      <c r="F68" s="22"/>
      <c r="G68" s="22"/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46">
        <f t="shared" si="0"/>
        <v>0</v>
      </c>
      <c r="U68" s="43"/>
    </row>
    <row r="69" s="5" customFormat="1" spans="1:21">
      <c r="A69" s="86"/>
      <c r="B69" s="84"/>
      <c r="C69" s="82" t="s">
        <v>126</v>
      </c>
      <c r="D69" s="22"/>
      <c r="E69" s="22"/>
      <c r="F69" s="22"/>
      <c r="G69" s="22"/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46">
        <f t="shared" si="0"/>
        <v>0</v>
      </c>
      <c r="U69" s="43"/>
    </row>
    <row r="70" s="5" customFormat="1" spans="1:21">
      <c r="A70" s="86"/>
      <c r="B70" s="84" t="s">
        <v>127</v>
      </c>
      <c r="C70" s="82" t="s">
        <v>127</v>
      </c>
      <c r="D70" s="22"/>
      <c r="E70" s="22"/>
      <c r="F70" s="22"/>
      <c r="G70" s="22"/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46">
        <f t="shared" si="0"/>
        <v>0</v>
      </c>
      <c r="U70" s="43"/>
    </row>
    <row r="71" s="5" customFormat="1" ht="24" spans="1:21">
      <c r="A71" s="86"/>
      <c r="B71" s="84" t="s">
        <v>128</v>
      </c>
      <c r="C71" s="82" t="s">
        <v>128</v>
      </c>
      <c r="D71" s="22"/>
      <c r="E71" s="22"/>
      <c r="F71" s="22"/>
      <c r="G71" s="22"/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46">
        <f t="shared" ref="T71:T93" si="1">SUM(H71:S71)</f>
        <v>0</v>
      </c>
      <c r="U71" s="43"/>
    </row>
    <row r="72" s="5" customFormat="1" ht="24" spans="1:21">
      <c r="A72" s="86"/>
      <c r="B72" s="84" t="s">
        <v>129</v>
      </c>
      <c r="C72" s="82" t="s">
        <v>129</v>
      </c>
      <c r="D72" s="22"/>
      <c r="E72" s="22"/>
      <c r="F72" s="22"/>
      <c r="G72" s="22"/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46">
        <f t="shared" si="1"/>
        <v>0</v>
      </c>
      <c r="U72" s="43"/>
    </row>
    <row r="73" s="5" customFormat="1" spans="1:21">
      <c r="A73" s="86"/>
      <c r="B73" s="84" t="s">
        <v>130</v>
      </c>
      <c r="C73" s="82" t="s">
        <v>131</v>
      </c>
      <c r="D73" s="22"/>
      <c r="E73" s="22"/>
      <c r="F73" s="22"/>
      <c r="G73" s="22"/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46">
        <f t="shared" si="1"/>
        <v>0</v>
      </c>
      <c r="U73" s="43"/>
    </row>
    <row r="74" s="5" customFormat="1" spans="1:21">
      <c r="A74" s="86"/>
      <c r="B74" s="84"/>
      <c r="C74" s="87" t="s">
        <v>132</v>
      </c>
      <c r="D74" s="22"/>
      <c r="E74" s="22"/>
      <c r="F74" s="22"/>
      <c r="G74" s="22"/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46">
        <f t="shared" si="1"/>
        <v>0</v>
      </c>
      <c r="U74" s="43"/>
    </row>
    <row r="75" s="5" customFormat="1" ht="24" spans="1:21">
      <c r="A75" s="86"/>
      <c r="B75" s="84" t="s">
        <v>133</v>
      </c>
      <c r="C75" s="82" t="s">
        <v>133</v>
      </c>
      <c r="D75" s="22"/>
      <c r="E75" s="22"/>
      <c r="F75" s="22"/>
      <c r="G75" s="22"/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  <c r="S75" s="59">
        <v>0</v>
      </c>
      <c r="T75" s="46">
        <f t="shared" si="1"/>
        <v>0</v>
      </c>
      <c r="U75" s="43"/>
    </row>
    <row r="76" s="5" customFormat="1" customHeight="1" spans="1:21">
      <c r="A76" s="88" t="s">
        <v>134</v>
      </c>
      <c r="B76" s="77" t="s">
        <v>135</v>
      </c>
      <c r="C76" s="82" t="s">
        <v>135</v>
      </c>
      <c r="D76" s="22"/>
      <c r="E76" s="22"/>
      <c r="F76" s="22"/>
      <c r="G76" s="22"/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46">
        <f t="shared" si="1"/>
        <v>0</v>
      </c>
      <c r="U76" s="43"/>
    </row>
    <row r="77" s="5" customFormat="1" spans="1:21">
      <c r="A77" s="88"/>
      <c r="B77" s="77" t="s">
        <v>136</v>
      </c>
      <c r="C77" s="82" t="s">
        <v>137</v>
      </c>
      <c r="D77" s="22"/>
      <c r="E77" s="22"/>
      <c r="F77" s="22"/>
      <c r="G77" s="22"/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46">
        <f t="shared" si="1"/>
        <v>0</v>
      </c>
      <c r="U77" s="43"/>
    </row>
    <row r="78" s="5" customFormat="1" spans="1:21">
      <c r="A78" s="88"/>
      <c r="B78" s="77"/>
      <c r="C78" s="87" t="s">
        <v>138</v>
      </c>
      <c r="D78" s="22"/>
      <c r="E78" s="22"/>
      <c r="F78" s="22"/>
      <c r="G78" s="22"/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46">
        <f t="shared" si="1"/>
        <v>0</v>
      </c>
      <c r="U78" s="43"/>
    </row>
    <row r="79" s="5" customFormat="1" spans="1:21">
      <c r="A79" s="88"/>
      <c r="B79" s="77" t="s">
        <v>139</v>
      </c>
      <c r="C79" s="82" t="s">
        <v>139</v>
      </c>
      <c r="D79" s="22"/>
      <c r="E79" s="22"/>
      <c r="F79" s="22"/>
      <c r="G79" s="22"/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46">
        <f t="shared" si="1"/>
        <v>0</v>
      </c>
      <c r="U79" s="43"/>
    </row>
    <row r="80" s="5" customFormat="1" customHeight="1" spans="1:21">
      <c r="A80" s="89" t="s">
        <v>140</v>
      </c>
      <c r="B80" s="77" t="s">
        <v>141</v>
      </c>
      <c r="C80" s="82" t="s">
        <v>141</v>
      </c>
      <c r="D80" s="22"/>
      <c r="E80" s="22"/>
      <c r="F80" s="22"/>
      <c r="G80" s="22"/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46">
        <f t="shared" si="1"/>
        <v>0</v>
      </c>
      <c r="U80" s="43"/>
    </row>
    <row r="81" s="5" customFormat="1" ht="17.25" customHeight="1" spans="1:21">
      <c r="A81" s="89"/>
      <c r="B81" s="77" t="s">
        <v>142</v>
      </c>
      <c r="C81" s="78" t="s">
        <v>142</v>
      </c>
      <c r="D81" s="22"/>
      <c r="E81" s="22"/>
      <c r="F81" s="22"/>
      <c r="G81" s="22"/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46">
        <f t="shared" si="1"/>
        <v>0</v>
      </c>
      <c r="U81" s="43"/>
    </row>
    <row r="82" s="5" customFormat="1" ht="17.25" customHeight="1" spans="1:21">
      <c r="A82" s="89"/>
      <c r="B82" s="77" t="s">
        <v>143</v>
      </c>
      <c r="C82" s="78" t="s">
        <v>144</v>
      </c>
      <c r="D82" s="22"/>
      <c r="E82" s="22"/>
      <c r="F82" s="22"/>
      <c r="G82" s="22"/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46">
        <f t="shared" si="1"/>
        <v>0</v>
      </c>
      <c r="U82" s="43"/>
    </row>
    <row r="83" s="5" customFormat="1" ht="17.25" customHeight="1" spans="1:21">
      <c r="A83" s="89"/>
      <c r="B83" s="77"/>
      <c r="C83" s="78" t="s">
        <v>145</v>
      </c>
      <c r="D83" s="22"/>
      <c r="E83" s="22"/>
      <c r="F83" s="22"/>
      <c r="G83" s="22"/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46">
        <f t="shared" si="1"/>
        <v>0</v>
      </c>
      <c r="U83" s="43"/>
    </row>
    <row r="84" s="5" customFormat="1" ht="17.25" customHeight="1" spans="1:21">
      <c r="A84" s="89"/>
      <c r="B84" s="77"/>
      <c r="C84" s="78" t="s">
        <v>146</v>
      </c>
      <c r="D84" s="22"/>
      <c r="E84" s="22"/>
      <c r="F84" s="22"/>
      <c r="G84" s="22"/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46">
        <f t="shared" si="1"/>
        <v>0</v>
      </c>
      <c r="U84" s="43"/>
    </row>
    <row r="85" s="5" customFormat="1" ht="17.25" customHeight="1" spans="1:21">
      <c r="A85" s="89"/>
      <c r="B85" s="77" t="s">
        <v>147</v>
      </c>
      <c r="C85" s="82" t="s">
        <v>147</v>
      </c>
      <c r="D85" s="22"/>
      <c r="E85" s="22"/>
      <c r="F85" s="22"/>
      <c r="G85" s="22"/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46">
        <f t="shared" si="1"/>
        <v>0</v>
      </c>
      <c r="U85" s="43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22"/>
      <c r="E86" s="22"/>
      <c r="F86" s="22"/>
      <c r="G86" s="22"/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46">
        <f t="shared" si="1"/>
        <v>0</v>
      </c>
      <c r="U86" s="43"/>
    </row>
    <row r="87" s="5" customFormat="1" ht="17.25" customHeight="1" spans="1:21">
      <c r="A87" s="90"/>
      <c r="B87" s="77" t="s">
        <v>150</v>
      </c>
      <c r="C87" s="82" t="s">
        <v>150</v>
      </c>
      <c r="D87" s="22"/>
      <c r="E87" s="22"/>
      <c r="F87" s="22"/>
      <c r="G87" s="22"/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46">
        <f t="shared" si="1"/>
        <v>0</v>
      </c>
      <c r="U87" s="43"/>
    </row>
    <row r="88" s="5" customFormat="1" ht="17.25" customHeight="1" spans="1:21">
      <c r="A88" s="90"/>
      <c r="B88" s="77" t="s">
        <v>151</v>
      </c>
      <c r="C88" s="82" t="s">
        <v>151</v>
      </c>
      <c r="D88" s="22"/>
      <c r="E88" s="22"/>
      <c r="F88" s="22"/>
      <c r="G88" s="22"/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46">
        <f t="shared" si="1"/>
        <v>0</v>
      </c>
      <c r="U88" s="43"/>
    </row>
    <row r="89" s="5" customFormat="1" ht="17.25" customHeight="1" spans="1:21">
      <c r="A89" s="90"/>
      <c r="B89" s="77" t="s">
        <v>152</v>
      </c>
      <c r="C89" s="82" t="s">
        <v>152</v>
      </c>
      <c r="D89" s="22"/>
      <c r="E89" s="22"/>
      <c r="F89" s="22"/>
      <c r="G89" s="22"/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46">
        <f t="shared" si="1"/>
        <v>0</v>
      </c>
      <c r="U89" s="43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22"/>
      <c r="E90" s="22"/>
      <c r="F90" s="22"/>
      <c r="G90" s="22"/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46">
        <f t="shared" si="1"/>
        <v>0</v>
      </c>
      <c r="U90" s="43"/>
    </row>
    <row r="91" s="5" customFormat="1" ht="17.25" customHeight="1" spans="1:21">
      <c r="A91" s="91"/>
      <c r="B91" s="77" t="s">
        <v>155</v>
      </c>
      <c r="C91" s="82" t="s">
        <v>155</v>
      </c>
      <c r="D91" s="22"/>
      <c r="E91" s="22"/>
      <c r="F91" s="22"/>
      <c r="G91" s="22"/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46">
        <f t="shared" si="1"/>
        <v>0</v>
      </c>
      <c r="U91" s="43"/>
    </row>
    <row r="92" s="5" customFormat="1" ht="17.25" customHeight="1" spans="1:21">
      <c r="A92" s="91"/>
      <c r="B92" s="77" t="s">
        <v>156</v>
      </c>
      <c r="C92" s="82" t="s">
        <v>156</v>
      </c>
      <c r="D92" s="22"/>
      <c r="E92" s="22"/>
      <c r="F92" s="22"/>
      <c r="G92" s="22"/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46">
        <f t="shared" si="1"/>
        <v>0</v>
      </c>
      <c r="U92" s="43"/>
    </row>
    <row r="93" s="74" customFormat="1" ht="15" customHeight="1" spans="1:29">
      <c r="A93" s="92" t="s">
        <v>157</v>
      </c>
      <c r="B93" s="93"/>
      <c r="C93" s="94"/>
      <c r="D93" s="26"/>
      <c r="E93" s="26"/>
      <c r="F93" s="26"/>
      <c r="G93" s="26"/>
      <c r="H93" s="46">
        <f>SUM(H6:H92)</f>
        <v>0</v>
      </c>
      <c r="I93" s="46">
        <f t="shared" ref="I93:S93" si="2">SUM(I6:I92)</f>
        <v>0</v>
      </c>
      <c r="J93" s="46">
        <f t="shared" si="2"/>
        <v>0</v>
      </c>
      <c r="K93" s="46">
        <f t="shared" si="2"/>
        <v>0</v>
      </c>
      <c r="L93" s="46">
        <f t="shared" si="2"/>
        <v>0</v>
      </c>
      <c r="M93" s="46">
        <f t="shared" si="2"/>
        <v>0</v>
      </c>
      <c r="N93" s="46">
        <f t="shared" si="2"/>
        <v>0</v>
      </c>
      <c r="O93" s="46">
        <f t="shared" si="2"/>
        <v>0</v>
      </c>
      <c r="P93" s="46">
        <f t="shared" si="2"/>
        <v>0</v>
      </c>
      <c r="Q93" s="46">
        <f t="shared" si="2"/>
        <v>0</v>
      </c>
      <c r="R93" s="46">
        <f t="shared" si="2"/>
        <v>0</v>
      </c>
      <c r="S93" s="46">
        <f t="shared" si="2"/>
        <v>0</v>
      </c>
      <c r="T93" s="46">
        <f t="shared" si="1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183</v>
      </c>
      <c r="B94" s="96"/>
      <c r="C94" s="97"/>
      <c r="D94" s="22"/>
      <c r="E94" s="22"/>
      <c r="F94" s="22"/>
      <c r="G94" s="22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46"/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 t="s">
        <v>184</v>
      </c>
      <c r="B95" s="96"/>
      <c r="C95" s="97"/>
      <c r="D95" s="22"/>
      <c r="E95" s="22"/>
      <c r="F95" s="22"/>
      <c r="G95" s="22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46"/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167</v>
      </c>
      <c r="B96" s="96"/>
      <c r="C96" s="97"/>
      <c r="D96" s="22"/>
      <c r="E96" s="22"/>
      <c r="F96" s="22"/>
      <c r="G96" s="22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46"/>
      <c r="U96" s="43"/>
      <c r="V96" s="5"/>
      <c r="W96" s="5"/>
      <c r="X96" s="5"/>
      <c r="Y96" s="5"/>
      <c r="Z96" s="5"/>
      <c r="AA96" s="5"/>
      <c r="AB96" s="5"/>
      <c r="AC96" s="5"/>
    </row>
    <row r="97" s="75" customFormat="1" ht="15.75" spans="1:21">
      <c r="A97" s="95" t="s">
        <v>168</v>
      </c>
      <c r="B97" s="96"/>
      <c r="C97" s="97"/>
      <c r="D97" s="22"/>
      <c r="E97" s="26"/>
      <c r="F97" s="22"/>
      <c r="G97" s="26"/>
      <c r="H97" s="46"/>
      <c r="I97" s="46"/>
      <c r="J97" s="46"/>
      <c r="K97" s="46"/>
      <c r="L97" s="46"/>
      <c r="M97" s="46"/>
      <c r="N97" s="134"/>
      <c r="O97" s="135"/>
      <c r="P97" s="135"/>
      <c r="Q97" s="135"/>
      <c r="R97" s="135"/>
      <c r="S97" s="135"/>
      <c r="T97" s="46"/>
      <c r="U97" s="128"/>
    </row>
    <row r="98" s="75" customFormat="1" ht="15.75" spans="1:21">
      <c r="A98" s="117" t="s">
        <v>179</v>
      </c>
      <c r="B98" s="117"/>
      <c r="C98" s="117"/>
      <c r="D98" s="22"/>
      <c r="E98" s="26"/>
      <c r="F98" s="22"/>
      <c r="G98" s="26"/>
      <c r="H98" s="46"/>
      <c r="I98" s="46"/>
      <c r="J98" s="46"/>
      <c r="K98" s="46"/>
      <c r="L98" s="46"/>
      <c r="M98" s="46"/>
      <c r="N98" s="134"/>
      <c r="O98" s="135"/>
      <c r="P98" s="135"/>
      <c r="Q98" s="135"/>
      <c r="R98" s="135"/>
      <c r="S98" s="135"/>
      <c r="T98" s="46"/>
      <c r="U98" s="128"/>
    </row>
    <row r="99" spans="1:20">
      <c r="A99" s="28"/>
      <c r="B99" s="28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</row>
    <row r="100" spans="7:20">
      <c r="G100" s="31"/>
      <c r="Q100" s="7"/>
      <c r="R100" s="7"/>
      <c r="S100" s="7"/>
      <c r="T100" s="7"/>
    </row>
    <row r="101" spans="1:7">
      <c r="A101" s="28"/>
      <c r="G101" s="31"/>
    </row>
    <row r="102" spans="1:7">
      <c r="A102" s="28"/>
      <c r="G102" s="31"/>
    </row>
    <row r="103" spans="1:7">
      <c r="A103" s="28"/>
      <c r="G103" s="31"/>
    </row>
    <row r="104" spans="1:7">
      <c r="A104" s="28"/>
      <c r="G104" s="31"/>
    </row>
    <row r="105" spans="1:1">
      <c r="A105" s="28"/>
    </row>
  </sheetData>
  <mergeCells count="40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C105"/>
  <sheetViews>
    <sheetView workbookViewId="0">
      <pane xSplit="7" ySplit="5" topLeftCell="H87" activePane="bottomRight" state="frozen"/>
      <selection/>
      <selection pane="topRight"/>
      <selection pane="bottomLeft"/>
      <selection pane="bottomRight" activeCell="L113" sqref="L113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6" width="11.375" style="7" customWidth="1"/>
    <col min="17" max="19" width="11.375" style="6" customWidth="1"/>
    <col min="20" max="20" width="15.125" style="6" customWidth="1"/>
    <col min="21" max="21" width="9.625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spans="1:16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3.5" spans="1:16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  <c r="P3" s="40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192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 t="s">
        <v>31</v>
      </c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76" t="s">
        <v>46</v>
      </c>
      <c r="B6" s="77" t="s">
        <v>47</v>
      </c>
      <c r="C6" s="78" t="s">
        <v>47</v>
      </c>
      <c r="D6" s="23">
        <f ca="1">OFFSET($H6,0,MONTH(封面!$G$13)-1,)-OFFSET('2019管理费用'!$H6,0,MONTH(封面!$G$13)-1,)</f>
        <v>0</v>
      </c>
      <c r="E6" s="23">
        <f ca="1">OFFSET($H6,0,MONTH(封面!$G$13)-1,)-OFFSET('2017预算管理费用'!$H6,0,MONTH(封面!$G$13)-1,)</f>
        <v>0</v>
      </c>
      <c r="F6" s="23">
        <f ca="1">SUM(OFFSET($H6,0,0,1,MONTH(封面!$G$13)))-SUM(OFFSET('2019管理费用'!$H6,0,0,1,MONTH(封面!$G$13)))</f>
        <v>0</v>
      </c>
      <c r="G6" s="23">
        <f ca="1">SUM(OFFSET($H6,0,0,1,MONTH(封面!$G$13)))-SUM(OFFSET('2017预算管理费用'!$H6,0,0,1,MONTH(封面!$G$13)))</f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7">
        <f t="shared" ref="T6:T69" si="0">SUM(H6:S6)</f>
        <v>0</v>
      </c>
      <c r="U6" s="78"/>
    </row>
    <row r="7" s="5" customFormat="1" spans="1:21">
      <c r="A7" s="76"/>
      <c r="B7" s="77"/>
      <c r="C7" s="78" t="s">
        <v>48</v>
      </c>
      <c r="D7" s="23">
        <f ca="1">OFFSET($H7,0,MONTH(封面!$G$13)-1,)-OFFSET('2019管理费用'!$H7,0,MONTH(封面!$G$13)-1,)</f>
        <v>0</v>
      </c>
      <c r="E7" s="23">
        <f ca="1">OFFSET($H7,0,MONTH(封面!$G$13)-1,)-OFFSET('2017预算管理费用'!$H7,0,MONTH(封面!$G$13)-1,)</f>
        <v>0</v>
      </c>
      <c r="F7" s="23">
        <f ca="1">SUM(OFFSET($H7,0,0,1,MONTH(封面!$G$13)))-SUM(OFFSET('2019管理费用'!$H7,0,0,1,MONTH(封面!$G$13)))</f>
        <v>0</v>
      </c>
      <c r="G7" s="23">
        <f ca="1">SUM(OFFSET($H7,0,0,1,MONTH(封面!$G$13)))-SUM(OFFSET('2017预算管理费用'!$H7,0,0,1,MONTH(封面!$G$13)))</f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7">
        <f t="shared" si="0"/>
        <v>0</v>
      </c>
      <c r="U7" s="78"/>
    </row>
    <row r="8" s="5" customFormat="1" spans="1:21">
      <c r="A8" s="76"/>
      <c r="B8" s="77" t="s">
        <v>49</v>
      </c>
      <c r="C8" s="78" t="s">
        <v>49</v>
      </c>
      <c r="D8" s="23">
        <f ca="1">OFFSET($H8,0,MONTH(封面!$G$13)-1,)-OFFSET('2019管理费用'!$H8,0,MONTH(封面!$G$13)-1,)</f>
        <v>0</v>
      </c>
      <c r="E8" s="23">
        <f ca="1">OFFSET($H8,0,MONTH(封面!$G$13)-1,)-OFFSET('2017预算管理费用'!$H8,0,MONTH(封面!$G$13)-1,)</f>
        <v>0</v>
      </c>
      <c r="F8" s="23">
        <f ca="1">SUM(OFFSET($H8,0,0,1,MONTH(封面!$G$13)))-SUM(OFFSET('2019管理费用'!$H8,0,0,1,MONTH(封面!$G$13)))</f>
        <v>0</v>
      </c>
      <c r="G8" s="23">
        <f ca="1">SUM(OFFSET($H8,0,0,1,MONTH(封面!$G$13)))-SUM(OFFSET('2017预算管理费用'!$H8,0,0,1,MONTH(封面!$G$13)))</f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7">
        <f t="shared" si="0"/>
        <v>0</v>
      </c>
      <c r="U8" s="78"/>
    </row>
    <row r="9" s="5" customFormat="1" spans="1:21">
      <c r="A9" s="76"/>
      <c r="B9" s="77" t="s">
        <v>50</v>
      </c>
      <c r="C9" s="78" t="s">
        <v>50</v>
      </c>
      <c r="D9" s="23">
        <f ca="1">OFFSET($H9,0,MONTH(封面!$G$13)-1,)-OFFSET('2019管理费用'!$H9,0,MONTH(封面!$G$13)-1,)</f>
        <v>0</v>
      </c>
      <c r="E9" s="23">
        <f ca="1">OFFSET($H9,0,MONTH(封面!$G$13)-1,)-OFFSET('2017预算管理费用'!$H9,0,MONTH(封面!$G$13)-1,)</f>
        <v>0</v>
      </c>
      <c r="F9" s="23">
        <f ca="1">SUM(OFFSET($H9,0,0,1,MONTH(封面!$G$13)))-SUM(OFFSET('2019管理费用'!$H9,0,0,1,MONTH(封面!$G$13)))</f>
        <v>0</v>
      </c>
      <c r="G9" s="23">
        <f ca="1">SUM(OFFSET($H9,0,0,1,MONTH(封面!$G$13)))-SUM(OFFSET('2017预算管理费用'!$H9,0,0,1,MONTH(封面!$G$13)))</f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7">
        <f t="shared" si="0"/>
        <v>0</v>
      </c>
      <c r="U9" s="78"/>
    </row>
    <row r="10" s="5" customFormat="1" spans="1:21">
      <c r="A10" s="76"/>
      <c r="B10" s="77" t="s">
        <v>51</v>
      </c>
      <c r="C10" s="78" t="s">
        <v>52</v>
      </c>
      <c r="D10" s="23">
        <f ca="1">OFFSET($H10,0,MONTH(封面!$G$13)-1,)-OFFSET('2019管理费用'!$H10,0,MONTH(封面!$G$13)-1,)</f>
        <v>0</v>
      </c>
      <c r="E10" s="23">
        <f ca="1">OFFSET($H10,0,MONTH(封面!$G$13)-1,)-OFFSET('2017预算管理费用'!$H10,0,MONTH(封面!$G$13)-1,)</f>
        <v>0</v>
      </c>
      <c r="F10" s="23">
        <f ca="1">SUM(OFFSET($H10,0,0,1,MONTH(封面!$G$13)))-SUM(OFFSET('2019管理费用'!$H10,0,0,1,MONTH(封面!$G$13)))</f>
        <v>0</v>
      </c>
      <c r="G10" s="23">
        <f ca="1">SUM(OFFSET($H10,0,0,1,MONTH(封面!$G$13)))-SUM(OFFSET('2017预算管理费用'!$H10,0,0,1,MONTH(封面!$G$13)))</f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7">
        <f t="shared" si="0"/>
        <v>0</v>
      </c>
      <c r="U10" s="78"/>
    </row>
    <row r="11" s="5" customFormat="1" spans="1:21">
      <c r="A11" s="76"/>
      <c r="B11" s="77"/>
      <c r="C11" s="78" t="s">
        <v>53</v>
      </c>
      <c r="D11" s="23">
        <f ca="1">OFFSET($H11,0,MONTH(封面!$G$13)-1,)-OFFSET('2019管理费用'!$H11,0,MONTH(封面!$G$13)-1,)</f>
        <v>0</v>
      </c>
      <c r="E11" s="23">
        <f ca="1">OFFSET($H11,0,MONTH(封面!$G$13)-1,)-OFFSET('2017预算管理费用'!$H11,0,MONTH(封面!$G$13)-1,)</f>
        <v>0</v>
      </c>
      <c r="F11" s="23">
        <f ca="1">SUM(OFFSET($H11,0,0,1,MONTH(封面!$G$13)))-SUM(OFFSET('2019管理费用'!$H11,0,0,1,MONTH(封面!$G$13)))</f>
        <v>0</v>
      </c>
      <c r="G11" s="23">
        <f ca="1">SUM(OFFSET($H11,0,0,1,MONTH(封面!$G$13)))-SUM(OFFSET('2017预算管理费用'!$H11,0,0,1,MONTH(封面!$G$13)))</f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7">
        <f t="shared" si="0"/>
        <v>0</v>
      </c>
      <c r="U11" s="78"/>
    </row>
    <row r="12" s="5" customFormat="1" spans="1:21">
      <c r="A12" s="76"/>
      <c r="B12" s="77"/>
      <c r="C12" s="78" t="s">
        <v>54</v>
      </c>
      <c r="D12" s="23">
        <f ca="1">OFFSET($H12,0,MONTH(封面!$G$13)-1,)-OFFSET('2019管理费用'!$H12,0,MONTH(封面!$G$13)-1,)</f>
        <v>0</v>
      </c>
      <c r="E12" s="23">
        <f ca="1">OFFSET($H12,0,MONTH(封面!$G$13)-1,)-OFFSET('2017预算管理费用'!$H12,0,MONTH(封面!$G$13)-1,)</f>
        <v>0</v>
      </c>
      <c r="F12" s="23">
        <f ca="1">SUM(OFFSET($H12,0,0,1,MONTH(封面!$G$13)))-SUM(OFFSET('2019管理费用'!$H12,0,0,1,MONTH(封面!$G$13)))</f>
        <v>0</v>
      </c>
      <c r="G12" s="23">
        <f ca="1">SUM(OFFSET($H12,0,0,1,MONTH(封面!$G$13)))-SUM(OFFSET('2017预算管理费用'!$H12,0,0,1,MONTH(封面!$G$13)))</f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>
        <f t="shared" si="0"/>
        <v>0</v>
      </c>
      <c r="U12" s="78"/>
    </row>
    <row r="13" s="5" customFormat="1" spans="1:21">
      <c r="A13" s="76"/>
      <c r="B13" s="77"/>
      <c r="C13" s="78" t="s">
        <v>55</v>
      </c>
      <c r="D13" s="23">
        <f ca="1">OFFSET($H13,0,MONTH(封面!$G$13)-1,)-OFFSET('2019管理费用'!$H13,0,MONTH(封面!$G$13)-1,)</f>
        <v>0</v>
      </c>
      <c r="E13" s="23">
        <f ca="1">OFFSET($H13,0,MONTH(封面!$G$13)-1,)-OFFSET('2017预算管理费用'!$H13,0,MONTH(封面!$G$13)-1,)</f>
        <v>0</v>
      </c>
      <c r="F13" s="23">
        <f ca="1">SUM(OFFSET($H13,0,0,1,MONTH(封面!$G$13)))-SUM(OFFSET('2019管理费用'!$H13,0,0,1,MONTH(封面!$G$13)))</f>
        <v>0</v>
      </c>
      <c r="G13" s="23">
        <f ca="1">SUM(OFFSET($H13,0,0,1,MONTH(封面!$G$13)))-SUM(OFFSET('2017预算管理费用'!$H13,0,0,1,MONTH(封面!$G$13)))</f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7">
        <f t="shared" si="0"/>
        <v>0</v>
      </c>
      <c r="U13" s="78"/>
    </row>
    <row r="14" s="5" customFormat="1" spans="1:21">
      <c r="A14" s="76"/>
      <c r="B14" s="77"/>
      <c r="C14" s="78" t="s">
        <v>56</v>
      </c>
      <c r="D14" s="23">
        <f ca="1">OFFSET($H14,0,MONTH(封面!$G$13)-1,)-OFFSET('2019管理费用'!$H14,0,MONTH(封面!$G$13)-1,)</f>
        <v>0</v>
      </c>
      <c r="E14" s="23">
        <f ca="1">OFFSET($H14,0,MONTH(封面!$G$13)-1,)-OFFSET('2017预算管理费用'!$H14,0,MONTH(封面!$G$13)-1,)</f>
        <v>0</v>
      </c>
      <c r="F14" s="23">
        <f ca="1">SUM(OFFSET($H14,0,0,1,MONTH(封面!$G$13)))-SUM(OFFSET('2019管理费用'!$H14,0,0,1,MONTH(封面!$G$13)))</f>
        <v>0</v>
      </c>
      <c r="G14" s="23">
        <f ca="1">SUM(OFFSET($H14,0,0,1,MONTH(封面!$G$13)))-SUM(OFFSET('2017预算管理费用'!$H14,0,0,1,MONTH(封面!$G$13)))</f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>
        <f t="shared" si="0"/>
        <v>0</v>
      </c>
      <c r="U14" s="78"/>
    </row>
    <row r="15" s="5" customFormat="1" spans="1:21">
      <c r="A15" s="76"/>
      <c r="B15" s="77"/>
      <c r="C15" s="78" t="s">
        <v>57</v>
      </c>
      <c r="D15" s="23">
        <f ca="1">OFFSET($H15,0,MONTH(封面!$G$13)-1,)-OFFSET('2019管理费用'!$H15,0,MONTH(封面!$G$13)-1,)</f>
        <v>0</v>
      </c>
      <c r="E15" s="23">
        <f ca="1">OFFSET($H15,0,MONTH(封面!$G$13)-1,)-OFFSET('2017预算管理费用'!$H15,0,MONTH(封面!$G$13)-1,)</f>
        <v>0</v>
      </c>
      <c r="F15" s="23">
        <f ca="1">SUM(OFFSET($H15,0,0,1,MONTH(封面!$G$13)))-SUM(OFFSET('2019管理费用'!$H15,0,0,1,MONTH(封面!$G$13)))</f>
        <v>0</v>
      </c>
      <c r="G15" s="23">
        <f ca="1">SUM(OFFSET($H15,0,0,1,MONTH(封面!$G$13)))-SUM(OFFSET('2017预算管理费用'!$H15,0,0,1,MONTH(封面!$G$13)))</f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>
        <f t="shared" si="0"/>
        <v>0</v>
      </c>
      <c r="U15" s="78"/>
    </row>
    <row r="16" s="5" customFormat="1" spans="1:21">
      <c r="A16" s="76"/>
      <c r="B16" s="77"/>
      <c r="C16" s="78" t="s">
        <v>58</v>
      </c>
      <c r="D16" s="23">
        <f ca="1">OFFSET($H16,0,MONTH(封面!$G$13)-1,)-OFFSET('2019管理费用'!$H16,0,MONTH(封面!$G$13)-1,)</f>
        <v>0</v>
      </c>
      <c r="E16" s="23">
        <f ca="1">OFFSET($H16,0,MONTH(封面!$G$13)-1,)-OFFSET('2017预算管理费用'!$H16,0,MONTH(封面!$G$13)-1,)</f>
        <v>0</v>
      </c>
      <c r="F16" s="23">
        <f ca="1">SUM(OFFSET($H16,0,0,1,MONTH(封面!$G$13)))-SUM(OFFSET('2019管理费用'!$H16,0,0,1,MONTH(封面!$G$13)))</f>
        <v>0</v>
      </c>
      <c r="G16" s="23">
        <f ca="1">SUM(OFFSET($H16,0,0,1,MONTH(封面!$G$13)))-SUM(OFFSET('2017预算管理费用'!$H16,0,0,1,MONTH(封面!$G$13)))</f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7">
        <f t="shared" si="0"/>
        <v>0</v>
      </c>
      <c r="U16" s="78"/>
    </row>
    <row r="17" s="5" customFormat="1" spans="1:21">
      <c r="A17" s="76"/>
      <c r="B17" s="77"/>
      <c r="C17" s="78" t="s">
        <v>59</v>
      </c>
      <c r="D17" s="23">
        <f ca="1">OFFSET($H17,0,MONTH(封面!$G$13)-1,)-OFFSET('2019管理费用'!$H17,0,MONTH(封面!$G$13)-1,)</f>
        <v>0</v>
      </c>
      <c r="E17" s="23">
        <f ca="1">OFFSET($H17,0,MONTH(封面!$G$13)-1,)-OFFSET('2017预算管理费用'!$H17,0,MONTH(封面!$G$13)-1,)</f>
        <v>0</v>
      </c>
      <c r="F17" s="23">
        <f ca="1">SUM(OFFSET($H17,0,0,1,MONTH(封面!$G$13)))-SUM(OFFSET('2019管理费用'!$H17,0,0,1,MONTH(封面!$G$13)))</f>
        <v>0</v>
      </c>
      <c r="G17" s="23">
        <f ca="1">SUM(OFFSET($H17,0,0,1,MONTH(封面!$G$13)))-SUM(OFFSET('2017预算管理费用'!$H17,0,0,1,MONTH(封面!$G$13)))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7">
        <f t="shared" si="0"/>
        <v>0</v>
      </c>
      <c r="U17" s="78"/>
    </row>
    <row r="18" s="5" customFormat="1" spans="1:21">
      <c r="A18" s="76"/>
      <c r="B18" s="77"/>
      <c r="C18" s="78" t="s">
        <v>60</v>
      </c>
      <c r="D18" s="23">
        <f ca="1">OFFSET($H18,0,MONTH(封面!$G$13)-1,)-OFFSET('2019管理费用'!$H18,0,MONTH(封面!$G$13)-1,)</f>
        <v>0</v>
      </c>
      <c r="E18" s="23">
        <f ca="1">OFFSET($H18,0,MONTH(封面!$G$13)-1,)-OFFSET('2017预算管理费用'!$H18,0,MONTH(封面!$G$13)-1,)</f>
        <v>0</v>
      </c>
      <c r="F18" s="23">
        <f ca="1">SUM(OFFSET($H18,0,0,1,MONTH(封面!$G$13)))-SUM(OFFSET('2019管理费用'!$H18,0,0,1,MONTH(封面!$G$13)))</f>
        <v>0</v>
      </c>
      <c r="G18" s="23">
        <f ca="1">SUM(OFFSET($H18,0,0,1,MONTH(封面!$G$13)))-SUM(OFFSET('2017预算管理费用'!$H18,0,0,1,MONTH(封面!$G$13)))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7">
        <f t="shared" si="0"/>
        <v>0</v>
      </c>
      <c r="U18" s="78"/>
    </row>
    <row r="19" s="5" customFormat="1" ht="24" spans="1:21">
      <c r="A19" s="76"/>
      <c r="B19" s="77" t="s">
        <v>61</v>
      </c>
      <c r="C19" s="78" t="s">
        <v>61</v>
      </c>
      <c r="D19" s="23">
        <f ca="1">OFFSET($H19,0,MONTH(封面!$G$13)-1,)-OFFSET('2019管理费用'!$H19,0,MONTH(封面!$G$13)-1,)</f>
        <v>0</v>
      </c>
      <c r="E19" s="23">
        <f ca="1">OFFSET($H19,0,MONTH(封面!$G$13)-1,)-OFFSET('2017预算管理费用'!$H19,0,MONTH(封面!$G$13)-1,)</f>
        <v>0</v>
      </c>
      <c r="F19" s="23">
        <f ca="1">SUM(OFFSET($H19,0,0,1,MONTH(封面!$G$13)))-SUM(OFFSET('2019管理费用'!$H19,0,0,1,MONTH(封面!$G$13)))</f>
        <v>0</v>
      </c>
      <c r="G19" s="23">
        <f ca="1">SUM(OFFSET($H19,0,0,1,MONTH(封面!$G$13)))-SUM(OFFSET('2017预算管理费用'!$H19,0,0,1,MONTH(封面!$G$13)))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7">
        <f t="shared" si="0"/>
        <v>0</v>
      </c>
      <c r="U19" s="78"/>
    </row>
    <row r="20" s="5" customFormat="1" spans="1:21">
      <c r="A20" s="76"/>
      <c r="B20" s="77" t="s">
        <v>62</v>
      </c>
      <c r="C20" s="78" t="s">
        <v>62</v>
      </c>
      <c r="D20" s="23">
        <f ca="1">OFFSET($H20,0,MONTH(封面!$G$13)-1,)-OFFSET('2019管理费用'!$H20,0,MONTH(封面!$G$13)-1,)</f>
        <v>0</v>
      </c>
      <c r="E20" s="23">
        <f ca="1">OFFSET($H20,0,MONTH(封面!$G$13)-1,)-OFFSET('2017预算管理费用'!$H20,0,MONTH(封面!$G$13)-1,)</f>
        <v>0</v>
      </c>
      <c r="F20" s="23">
        <f ca="1">SUM(OFFSET($H20,0,0,1,MONTH(封面!$G$13)))-SUM(OFFSET('2019管理费用'!$H20,0,0,1,MONTH(封面!$G$13)))</f>
        <v>0</v>
      </c>
      <c r="G20" s="23">
        <f ca="1">SUM(OFFSET($H20,0,0,1,MONTH(封面!$G$13)))-SUM(OFFSET('2017预算管理费用'!$H20,0,0,1,MONTH(封面!$G$13)))</f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7">
        <f t="shared" si="0"/>
        <v>0</v>
      </c>
      <c r="U20" s="78"/>
    </row>
    <row r="21" s="5" customFormat="1" spans="1:21">
      <c r="A21" s="76"/>
      <c r="B21" s="77" t="s">
        <v>63</v>
      </c>
      <c r="C21" s="78" t="s">
        <v>63</v>
      </c>
      <c r="D21" s="23">
        <f ca="1">OFFSET($H21,0,MONTH(封面!$G$13)-1,)-OFFSET('2019管理费用'!$H21,0,MONTH(封面!$G$13)-1,)</f>
        <v>0</v>
      </c>
      <c r="E21" s="23">
        <f ca="1">OFFSET($H21,0,MONTH(封面!$G$13)-1,)-OFFSET('2017预算管理费用'!$H21,0,MONTH(封面!$G$13)-1,)</f>
        <v>0</v>
      </c>
      <c r="F21" s="23">
        <f ca="1">SUM(OFFSET($H21,0,0,1,MONTH(封面!$G$13)))-SUM(OFFSET('2019管理费用'!$H21,0,0,1,MONTH(封面!$G$13)))</f>
        <v>0</v>
      </c>
      <c r="G21" s="23">
        <f ca="1">SUM(OFFSET($H21,0,0,1,MONTH(封面!$G$13)))-SUM(OFFSET('2017预算管理费用'!$H21,0,0,1,MONTH(封面!$G$13)))</f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7">
        <f t="shared" si="0"/>
        <v>0</v>
      </c>
      <c r="U21" s="78"/>
    </row>
    <row r="22" s="5" customFormat="1" customHeight="1" spans="1:21">
      <c r="A22" s="76"/>
      <c r="B22" s="77" t="s">
        <v>64</v>
      </c>
      <c r="C22" s="78" t="s">
        <v>65</v>
      </c>
      <c r="D22" s="23">
        <f ca="1">OFFSET($H22,0,MONTH(封面!$G$13)-1,)-OFFSET('2019管理费用'!$H22,0,MONTH(封面!$G$13)-1,)</f>
        <v>0</v>
      </c>
      <c r="E22" s="23">
        <f ca="1">OFFSET($H22,0,MONTH(封面!$G$13)-1,)-OFFSET('2017预算管理费用'!$H22,0,MONTH(封面!$G$13)-1,)</f>
        <v>0</v>
      </c>
      <c r="F22" s="23">
        <f ca="1">SUM(OFFSET($H22,0,0,1,MONTH(封面!$G$13)))-SUM(OFFSET('2019管理费用'!$H22,0,0,1,MONTH(封面!$G$13)))</f>
        <v>0</v>
      </c>
      <c r="G22" s="23">
        <f ca="1">SUM(OFFSET($H22,0,0,1,MONTH(封面!$G$13)))-SUM(OFFSET('2017预算管理费用'!$H22,0,0,1,MONTH(封面!$G$13)))</f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7">
        <f t="shared" si="0"/>
        <v>0</v>
      </c>
      <c r="U22" s="78"/>
    </row>
    <row r="23" s="5" customFormat="1" spans="1:21">
      <c r="A23" s="76"/>
      <c r="B23" s="77"/>
      <c r="C23" s="78" t="s">
        <v>66</v>
      </c>
      <c r="D23" s="23">
        <f ca="1">OFFSET($H23,0,MONTH(封面!$G$13)-1,)-OFFSET('2019管理费用'!$H23,0,MONTH(封面!$G$13)-1,)</f>
        <v>0</v>
      </c>
      <c r="E23" s="23">
        <f ca="1">OFFSET($H23,0,MONTH(封面!$G$13)-1,)-OFFSET('2017预算管理费用'!$H23,0,MONTH(封面!$G$13)-1,)</f>
        <v>0</v>
      </c>
      <c r="F23" s="23">
        <f ca="1">SUM(OFFSET($H23,0,0,1,MONTH(封面!$G$13)))-SUM(OFFSET('2019管理费用'!$H23,0,0,1,MONTH(封面!$G$13)))</f>
        <v>0</v>
      </c>
      <c r="G23" s="23">
        <f ca="1">SUM(OFFSET($H23,0,0,1,MONTH(封面!$G$13)))-SUM(OFFSET('2017预算管理费用'!$H23,0,0,1,MONTH(封面!$G$13)))</f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7">
        <f t="shared" si="0"/>
        <v>0</v>
      </c>
      <c r="U23" s="78"/>
    </row>
    <row r="24" s="5" customFormat="1" spans="1:21">
      <c r="A24" s="76"/>
      <c r="B24" s="77"/>
      <c r="C24" s="78" t="s">
        <v>67</v>
      </c>
      <c r="D24" s="23">
        <f ca="1">OFFSET($H24,0,MONTH(封面!$G$13)-1,)-OFFSET('2019管理费用'!$H24,0,MONTH(封面!$G$13)-1,)</f>
        <v>0</v>
      </c>
      <c r="E24" s="23">
        <f ca="1">OFFSET($H24,0,MONTH(封面!$G$13)-1,)-OFFSET('2017预算管理费用'!$H24,0,MONTH(封面!$G$13)-1,)</f>
        <v>0</v>
      </c>
      <c r="F24" s="23">
        <f ca="1">SUM(OFFSET($H24,0,0,1,MONTH(封面!$G$13)))-SUM(OFFSET('2019管理费用'!$H24,0,0,1,MONTH(封面!$G$13)))</f>
        <v>0</v>
      </c>
      <c r="G24" s="23">
        <f ca="1">SUM(OFFSET($H24,0,0,1,MONTH(封面!$G$13)))-SUM(OFFSET('2017预算管理费用'!$H24,0,0,1,MONTH(封面!$G$13)))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7">
        <f t="shared" si="0"/>
        <v>0</v>
      </c>
      <c r="U24" s="78"/>
    </row>
    <row r="25" s="5" customFormat="1" spans="1:21">
      <c r="A25" s="76"/>
      <c r="B25" s="77"/>
      <c r="C25" s="78" t="s">
        <v>68</v>
      </c>
      <c r="D25" s="23">
        <f ca="1">OFFSET($H25,0,MONTH(封面!$G$13)-1,)-OFFSET('2019管理费用'!$H25,0,MONTH(封面!$G$13)-1,)</f>
        <v>0</v>
      </c>
      <c r="E25" s="23">
        <f ca="1">OFFSET($H25,0,MONTH(封面!$G$13)-1,)-OFFSET('2017预算管理费用'!$H25,0,MONTH(封面!$G$13)-1,)</f>
        <v>0</v>
      </c>
      <c r="F25" s="23">
        <f ca="1">SUM(OFFSET($H25,0,0,1,MONTH(封面!$G$13)))-SUM(OFFSET('2019管理费用'!$H25,0,0,1,MONTH(封面!$G$13)))</f>
        <v>0</v>
      </c>
      <c r="G25" s="23">
        <f ca="1">SUM(OFFSET($H25,0,0,1,MONTH(封面!$G$13)))-SUM(OFFSET('2017预算管理费用'!$H25,0,0,1,MONTH(封面!$G$13)))</f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7">
        <f t="shared" si="0"/>
        <v>0</v>
      </c>
      <c r="U25" s="78"/>
    </row>
    <row r="26" s="5" customFormat="1" spans="1:21">
      <c r="A26" s="76"/>
      <c r="B26" s="77"/>
      <c r="C26" s="78" t="s">
        <v>69</v>
      </c>
      <c r="D26" s="23">
        <f ca="1">OFFSET($H26,0,MONTH(封面!$G$13)-1,)-OFFSET('2019管理费用'!$H26,0,MONTH(封面!$G$13)-1,)</f>
        <v>0</v>
      </c>
      <c r="E26" s="23">
        <f ca="1">OFFSET($H26,0,MONTH(封面!$G$13)-1,)-OFFSET('2017预算管理费用'!$H26,0,MONTH(封面!$G$13)-1,)</f>
        <v>0</v>
      </c>
      <c r="F26" s="23">
        <f ca="1">SUM(OFFSET($H26,0,0,1,MONTH(封面!$G$13)))-SUM(OFFSET('2019管理费用'!$H26,0,0,1,MONTH(封面!$G$13)))</f>
        <v>0</v>
      </c>
      <c r="G26" s="23">
        <f ca="1">SUM(OFFSET($H26,0,0,1,MONTH(封面!$G$13)))-SUM(OFFSET('2017预算管理费用'!$H26,0,0,1,MONTH(封面!$G$13)))</f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7">
        <f t="shared" si="0"/>
        <v>0</v>
      </c>
      <c r="U26" s="78"/>
    </row>
    <row r="27" s="5" customFormat="1" spans="1:21">
      <c r="A27" s="76"/>
      <c r="B27" s="77" t="s">
        <v>70</v>
      </c>
      <c r="C27" s="78" t="s">
        <v>70</v>
      </c>
      <c r="D27" s="23">
        <f ca="1">OFFSET($H27,0,MONTH(封面!$G$13)-1,)-OFFSET('2019管理费用'!$H27,0,MONTH(封面!$G$13)-1,)</f>
        <v>0</v>
      </c>
      <c r="E27" s="23">
        <f ca="1">OFFSET($H27,0,MONTH(封面!$G$13)-1,)-OFFSET('2017预算管理费用'!$H27,0,MONTH(封面!$G$13)-1,)</f>
        <v>0</v>
      </c>
      <c r="F27" s="23">
        <f ca="1">SUM(OFFSET($H27,0,0,1,MONTH(封面!$G$13)))-SUM(OFFSET('2019管理费用'!$H27,0,0,1,MONTH(封面!$G$13)))</f>
        <v>0</v>
      </c>
      <c r="G27" s="23">
        <f ca="1">SUM(OFFSET($H27,0,0,1,MONTH(封面!$G$13)))-SUM(OFFSET('2017预算管理费用'!$H27,0,0,1,MONTH(封面!$G$13)))</f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7">
        <f t="shared" si="0"/>
        <v>0</v>
      </c>
      <c r="U27" s="78"/>
    </row>
    <row r="28" s="5" customFormat="1" customHeight="1" spans="1:21">
      <c r="A28" s="79" t="s">
        <v>71</v>
      </c>
      <c r="B28" s="77" t="s">
        <v>72</v>
      </c>
      <c r="C28" s="78" t="s">
        <v>73</v>
      </c>
      <c r="D28" s="23">
        <f ca="1">OFFSET($H28,0,MONTH(封面!$G$13)-1,)-OFFSET('2019管理费用'!$H28,0,MONTH(封面!$G$13)-1,)</f>
        <v>0</v>
      </c>
      <c r="E28" s="23">
        <f ca="1">OFFSET($H28,0,MONTH(封面!$G$13)-1,)-OFFSET('2017预算管理费用'!$H28,0,MONTH(封面!$G$13)-1,)</f>
        <v>0</v>
      </c>
      <c r="F28" s="23">
        <f ca="1">SUM(OFFSET($H28,0,0,1,MONTH(封面!$G$13)))-SUM(OFFSET('2019管理费用'!$H28,0,0,1,MONTH(封面!$G$13)))</f>
        <v>0</v>
      </c>
      <c r="G28" s="23">
        <f ca="1">SUM(OFFSET($H28,0,0,1,MONTH(封面!$G$13)))-SUM(OFFSET('2017预算管理费用'!$H28,0,0,1,MONTH(封面!$G$13)))</f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7">
        <f t="shared" si="0"/>
        <v>0</v>
      </c>
      <c r="U28" s="78"/>
    </row>
    <row r="29" s="5" customFormat="1" ht="24" spans="1:21">
      <c r="A29" s="79"/>
      <c r="B29" s="77"/>
      <c r="C29" s="78" t="s">
        <v>74</v>
      </c>
      <c r="D29" s="23">
        <f ca="1">OFFSET($H29,0,MONTH(封面!$G$13)-1,)-OFFSET('2019管理费用'!$H29,0,MONTH(封面!$G$13)-1,)</f>
        <v>0</v>
      </c>
      <c r="E29" s="23">
        <f ca="1">OFFSET($H29,0,MONTH(封面!$G$13)-1,)-OFFSET('2017预算管理费用'!$H29,0,MONTH(封面!$G$13)-1,)</f>
        <v>0</v>
      </c>
      <c r="F29" s="23">
        <f ca="1">SUM(OFFSET($H29,0,0,1,MONTH(封面!$G$13)))-SUM(OFFSET('2019管理费用'!$H29,0,0,1,MONTH(封面!$G$13)))</f>
        <v>0</v>
      </c>
      <c r="G29" s="23">
        <f ca="1">SUM(OFFSET($H29,0,0,1,MONTH(封面!$G$13)))-SUM(OFFSET('2017预算管理费用'!$H29,0,0,1,MONTH(封面!$G$13)))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7">
        <f t="shared" si="0"/>
        <v>0</v>
      </c>
      <c r="U29" s="78"/>
    </row>
    <row r="30" s="5" customFormat="1" spans="1:21">
      <c r="A30" s="79"/>
      <c r="B30" s="77" t="s">
        <v>75</v>
      </c>
      <c r="C30" s="78" t="s">
        <v>75</v>
      </c>
      <c r="D30" s="23">
        <f ca="1">OFFSET($H30,0,MONTH(封面!$G$13)-1,)-OFFSET('2019管理费用'!$H30,0,MONTH(封面!$G$13)-1,)</f>
        <v>0</v>
      </c>
      <c r="E30" s="23">
        <f ca="1">OFFSET($H30,0,MONTH(封面!$G$13)-1,)-OFFSET('2017预算管理费用'!$H30,0,MONTH(封面!$G$13)-1,)</f>
        <v>0</v>
      </c>
      <c r="F30" s="23">
        <f ca="1">SUM(OFFSET($H30,0,0,1,MONTH(封面!$G$13)))-SUM(OFFSET('2019管理费用'!$H30,0,0,1,MONTH(封面!$G$13)))</f>
        <v>0</v>
      </c>
      <c r="G30" s="23">
        <f ca="1">SUM(OFFSET($H30,0,0,1,MONTH(封面!$G$13)))-SUM(OFFSET('2017预算管理费用'!$H30,0,0,1,MONTH(封面!$G$13)))</f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7">
        <f t="shared" si="0"/>
        <v>0</v>
      </c>
      <c r="U30" s="78"/>
    </row>
    <row r="31" s="5" customFormat="1" spans="1:21">
      <c r="A31" s="79"/>
      <c r="B31" s="77" t="s">
        <v>76</v>
      </c>
      <c r="C31" s="78" t="s">
        <v>77</v>
      </c>
      <c r="D31" s="23">
        <f ca="1">OFFSET($H31,0,MONTH(封面!$G$13)-1,)-OFFSET('2019管理费用'!$H31,0,MONTH(封面!$G$13)-1,)</f>
        <v>0</v>
      </c>
      <c r="E31" s="23">
        <f ca="1">OFFSET($H31,0,MONTH(封面!$G$13)-1,)-OFFSET('2017预算管理费用'!$H31,0,MONTH(封面!$G$13)-1,)</f>
        <v>0</v>
      </c>
      <c r="F31" s="23">
        <f ca="1">SUM(OFFSET($H31,0,0,1,MONTH(封面!$G$13)))-SUM(OFFSET('2019管理费用'!$H31,0,0,1,MONTH(封面!$G$13)))</f>
        <v>0</v>
      </c>
      <c r="G31" s="23">
        <f ca="1">SUM(OFFSET($H31,0,0,1,MONTH(封面!$G$13)))-SUM(OFFSET('2017预算管理费用'!$H31,0,0,1,MONTH(封面!$G$13)))</f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7">
        <f t="shared" si="0"/>
        <v>0</v>
      </c>
      <c r="U31" s="78"/>
    </row>
    <row r="32" s="5" customFormat="1" spans="1:21">
      <c r="A32" s="79"/>
      <c r="B32" s="77"/>
      <c r="C32" s="78" t="s">
        <v>78</v>
      </c>
      <c r="D32" s="23">
        <f ca="1">OFFSET($H32,0,MONTH(封面!$G$13)-1,)-OFFSET('2019管理费用'!$H32,0,MONTH(封面!$G$13)-1,)</f>
        <v>0</v>
      </c>
      <c r="E32" s="23">
        <f ca="1">OFFSET($H32,0,MONTH(封面!$G$13)-1,)-OFFSET('2017预算管理费用'!$H32,0,MONTH(封面!$G$13)-1,)</f>
        <v>0</v>
      </c>
      <c r="F32" s="23">
        <f ca="1">SUM(OFFSET($H32,0,0,1,MONTH(封面!$G$13)))-SUM(OFFSET('2019管理费用'!$H32,0,0,1,MONTH(封面!$G$13)))</f>
        <v>0</v>
      </c>
      <c r="G32" s="23">
        <f ca="1">SUM(OFFSET($H32,0,0,1,MONTH(封面!$G$13)))-SUM(OFFSET('2017预算管理费用'!$H32,0,0,1,MONTH(封面!$G$13)))</f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7">
        <f t="shared" si="0"/>
        <v>0</v>
      </c>
      <c r="U32" s="78"/>
    </row>
    <row r="33" s="5" customFormat="1" spans="1:21">
      <c r="A33" s="79"/>
      <c r="B33" s="77"/>
      <c r="C33" s="78" t="s">
        <v>79</v>
      </c>
      <c r="D33" s="23">
        <f ca="1">OFFSET($H33,0,MONTH(封面!$G$13)-1,)-OFFSET('2019管理费用'!$H33,0,MONTH(封面!$G$13)-1,)</f>
        <v>0</v>
      </c>
      <c r="E33" s="23">
        <f ca="1">OFFSET($H33,0,MONTH(封面!$G$13)-1,)-OFFSET('2017预算管理费用'!$H33,0,MONTH(封面!$G$13)-1,)</f>
        <v>0</v>
      </c>
      <c r="F33" s="23">
        <f ca="1">SUM(OFFSET($H33,0,0,1,MONTH(封面!$G$13)))-SUM(OFFSET('2019管理费用'!$H33,0,0,1,MONTH(封面!$G$13)))</f>
        <v>0</v>
      </c>
      <c r="G33" s="23">
        <f ca="1">SUM(OFFSET($H33,0,0,1,MONTH(封面!$G$13)))-SUM(OFFSET('2017预算管理费用'!$H33,0,0,1,MONTH(封面!$G$13)))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7">
        <f t="shared" si="0"/>
        <v>0</v>
      </c>
      <c r="U33" s="78"/>
    </row>
    <row r="34" s="5" customFormat="1" spans="1:21">
      <c r="A34" s="79"/>
      <c r="B34" s="77" t="s">
        <v>80</v>
      </c>
      <c r="C34" s="78" t="s">
        <v>81</v>
      </c>
      <c r="D34" s="23">
        <f ca="1">OFFSET($H34,0,MONTH(封面!$G$13)-1,)-OFFSET('2019管理费用'!$H34,0,MONTH(封面!$G$13)-1,)</f>
        <v>0</v>
      </c>
      <c r="E34" s="23">
        <f ca="1">OFFSET($H34,0,MONTH(封面!$G$13)-1,)-OFFSET('2017预算管理费用'!$H34,0,MONTH(封面!$G$13)-1,)</f>
        <v>0</v>
      </c>
      <c r="F34" s="23">
        <f ca="1">SUM(OFFSET($H34,0,0,1,MONTH(封面!$G$13)))-SUM(OFFSET('2019管理费用'!$H34,0,0,1,MONTH(封面!$G$13)))</f>
        <v>0</v>
      </c>
      <c r="G34" s="23">
        <f ca="1">SUM(OFFSET($H34,0,0,1,MONTH(封面!$G$13)))-SUM(OFFSET('2017预算管理费用'!$H34,0,0,1,MONTH(封面!$G$13)))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7">
        <f t="shared" si="0"/>
        <v>0</v>
      </c>
      <c r="U34" s="78"/>
    </row>
    <row r="35" s="5" customFormat="1" spans="1:21">
      <c r="A35" s="79"/>
      <c r="B35" s="77"/>
      <c r="C35" s="78" t="s">
        <v>82</v>
      </c>
      <c r="D35" s="23">
        <f ca="1">OFFSET($H35,0,MONTH(封面!$G$13)-1,)-OFFSET('2019管理费用'!$H35,0,MONTH(封面!$G$13)-1,)</f>
        <v>0</v>
      </c>
      <c r="E35" s="23">
        <f ca="1">OFFSET($H35,0,MONTH(封面!$G$13)-1,)-OFFSET('2017预算管理费用'!$H35,0,MONTH(封面!$G$13)-1,)</f>
        <v>0</v>
      </c>
      <c r="F35" s="23">
        <f ca="1">SUM(OFFSET($H35,0,0,1,MONTH(封面!$G$13)))-SUM(OFFSET('2019管理费用'!$H35,0,0,1,MONTH(封面!$G$13)))</f>
        <v>0</v>
      </c>
      <c r="G35" s="23">
        <f ca="1">SUM(OFFSET($H35,0,0,1,MONTH(封面!$G$13)))-SUM(OFFSET('2017预算管理费用'!$H35,0,0,1,MONTH(封面!$G$13)))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7">
        <f t="shared" si="0"/>
        <v>0</v>
      </c>
      <c r="U35" s="78"/>
    </row>
    <row r="36" s="5" customFormat="1" spans="1:21">
      <c r="A36" s="79"/>
      <c r="B36" s="77" t="s">
        <v>83</v>
      </c>
      <c r="C36" s="78" t="s">
        <v>83</v>
      </c>
      <c r="D36" s="23">
        <f ca="1">OFFSET($H36,0,MONTH(封面!$G$13)-1,)-OFFSET('2019管理费用'!$H36,0,MONTH(封面!$G$13)-1,)</f>
        <v>0</v>
      </c>
      <c r="E36" s="23">
        <f ca="1">OFFSET($H36,0,MONTH(封面!$G$13)-1,)-OFFSET('2017预算管理费用'!$H36,0,MONTH(封面!$G$13)-1,)</f>
        <v>0</v>
      </c>
      <c r="F36" s="23">
        <f ca="1">SUM(OFFSET($H36,0,0,1,MONTH(封面!$G$13)))-SUM(OFFSET('2019管理费用'!$H36,0,0,1,MONTH(封面!$G$13)))</f>
        <v>0</v>
      </c>
      <c r="G36" s="23">
        <f ca="1">SUM(OFFSET($H36,0,0,1,MONTH(封面!$G$13)))-SUM(OFFSET('2017预算管理费用'!$H36,0,0,1,MONTH(封面!$G$13)))</f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7">
        <f t="shared" si="0"/>
        <v>0</v>
      </c>
      <c r="U36" s="78"/>
    </row>
    <row r="37" s="5" customFormat="1" ht="24" spans="1:21">
      <c r="A37" s="79"/>
      <c r="B37" s="77" t="s">
        <v>84</v>
      </c>
      <c r="C37" s="78" t="s">
        <v>84</v>
      </c>
      <c r="D37" s="23">
        <f ca="1">OFFSET($H37,0,MONTH(封面!$G$13)-1,)-OFFSET('2019管理费用'!$H37,0,MONTH(封面!$G$13)-1,)</f>
        <v>0</v>
      </c>
      <c r="E37" s="23">
        <f ca="1">OFFSET($H37,0,MONTH(封面!$G$13)-1,)-OFFSET('2017预算管理费用'!$H37,0,MONTH(封面!$G$13)-1,)</f>
        <v>0</v>
      </c>
      <c r="F37" s="23">
        <f ca="1">SUM(OFFSET($H37,0,0,1,MONTH(封面!$G$13)))-SUM(OFFSET('2019管理费用'!$H37,0,0,1,MONTH(封面!$G$13)))</f>
        <v>0</v>
      </c>
      <c r="G37" s="23">
        <f ca="1">SUM(OFFSET($H37,0,0,1,MONTH(封面!$G$13)))-SUM(OFFSET('2017预算管理费用'!$H37,0,0,1,MONTH(封面!$G$13)))</f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7">
        <f t="shared" si="0"/>
        <v>0</v>
      </c>
      <c r="U37" s="78"/>
    </row>
    <row r="38" s="5" customFormat="1" customHeight="1" spans="1:21">
      <c r="A38" s="79"/>
      <c r="B38" s="77" t="s">
        <v>85</v>
      </c>
      <c r="C38" s="78" t="s">
        <v>86</v>
      </c>
      <c r="D38" s="23">
        <f ca="1">OFFSET($H38,0,MONTH(封面!$G$13)-1,)-OFFSET('2019管理费用'!$H38,0,MONTH(封面!$G$13)-1,)</f>
        <v>0</v>
      </c>
      <c r="E38" s="23">
        <f ca="1">OFFSET($H38,0,MONTH(封面!$G$13)-1,)-OFFSET('2017预算管理费用'!$H38,0,MONTH(封面!$G$13)-1,)</f>
        <v>0</v>
      </c>
      <c r="F38" s="23">
        <f ca="1">SUM(OFFSET($H38,0,0,1,MONTH(封面!$G$13)))-SUM(OFFSET('2019管理费用'!$H38,0,0,1,MONTH(封面!$G$13)))</f>
        <v>0</v>
      </c>
      <c r="G38" s="23">
        <f ca="1">SUM(OFFSET($H38,0,0,1,MONTH(封面!$G$13)))-SUM(OFFSET('2017预算管理费用'!$H38,0,0,1,MONTH(封面!$G$13)))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7">
        <f t="shared" si="0"/>
        <v>0</v>
      </c>
      <c r="U38" s="78"/>
    </row>
    <row r="39" s="5" customFormat="1" spans="1:21">
      <c r="A39" s="79"/>
      <c r="B39" s="77"/>
      <c r="C39" s="78" t="s">
        <v>87</v>
      </c>
      <c r="D39" s="23">
        <f ca="1">OFFSET($H39,0,MONTH(封面!$G$13)-1,)-OFFSET('2019管理费用'!$H39,0,MONTH(封面!$G$13)-1,)</f>
        <v>0</v>
      </c>
      <c r="E39" s="23">
        <f ca="1">OFFSET($H39,0,MONTH(封面!$G$13)-1,)-OFFSET('2017预算管理费用'!$H39,0,MONTH(封面!$G$13)-1,)</f>
        <v>0</v>
      </c>
      <c r="F39" s="23">
        <f ca="1">SUM(OFFSET($H39,0,0,1,MONTH(封面!$G$13)))-SUM(OFFSET('2019管理费用'!$H39,0,0,1,MONTH(封面!$G$13)))</f>
        <v>0</v>
      </c>
      <c r="G39" s="23">
        <f ca="1">SUM(OFFSET($H39,0,0,1,MONTH(封面!$G$13)))-SUM(OFFSET('2017预算管理费用'!$H39,0,0,1,MONTH(封面!$G$13)))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7">
        <f t="shared" si="0"/>
        <v>0</v>
      </c>
      <c r="U39" s="78"/>
    </row>
    <row r="40" s="5" customFormat="1" ht="24" spans="1:21">
      <c r="A40" s="79"/>
      <c r="B40" s="77" t="s">
        <v>88</v>
      </c>
      <c r="C40" s="78" t="s">
        <v>88</v>
      </c>
      <c r="D40" s="23">
        <f ca="1">OFFSET($H40,0,MONTH(封面!$G$13)-1,)-OFFSET('2019管理费用'!$H40,0,MONTH(封面!$G$13)-1,)</f>
        <v>0</v>
      </c>
      <c r="E40" s="23">
        <f ca="1">OFFSET($H40,0,MONTH(封面!$G$13)-1,)-OFFSET('2017预算管理费用'!$H40,0,MONTH(封面!$G$13)-1,)</f>
        <v>0</v>
      </c>
      <c r="F40" s="23">
        <f ca="1">SUM(OFFSET($H40,0,0,1,MONTH(封面!$G$13)))-SUM(OFFSET('2019管理费用'!$H40,0,0,1,MONTH(封面!$G$13)))</f>
        <v>0</v>
      </c>
      <c r="G40" s="23">
        <f ca="1">SUM(OFFSET($H40,0,0,1,MONTH(封面!$G$13)))-SUM(OFFSET('2017预算管理费用'!$H40,0,0,1,MONTH(封面!$G$13)))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7">
        <f t="shared" si="0"/>
        <v>0</v>
      </c>
      <c r="U40" s="78"/>
    </row>
    <row r="41" s="5" customFormat="1" customHeight="1" spans="1:21">
      <c r="A41" s="80" t="s">
        <v>89</v>
      </c>
      <c r="B41" s="81" t="s">
        <v>90</v>
      </c>
      <c r="C41" s="78" t="s">
        <v>90</v>
      </c>
      <c r="D41" s="23">
        <f ca="1">OFFSET($H41,0,MONTH(封面!$G$13)-1,)-OFFSET('2019管理费用'!$H41,0,MONTH(封面!$G$13)-1,)</f>
        <v>0</v>
      </c>
      <c r="E41" s="23">
        <f ca="1">OFFSET($H41,0,MONTH(封面!$G$13)-1,)-OFFSET('2017预算管理费用'!$H41,0,MONTH(封面!$G$13)-1,)</f>
        <v>0</v>
      </c>
      <c r="F41" s="23">
        <f ca="1">SUM(OFFSET($H41,0,0,1,MONTH(封面!$G$13)))-SUM(OFFSET('2019管理费用'!$H41,0,0,1,MONTH(封面!$G$13)))</f>
        <v>0</v>
      </c>
      <c r="G41" s="23">
        <f ca="1">SUM(OFFSET($H41,0,0,1,MONTH(封面!$G$13)))-SUM(OFFSET('2017预算管理费用'!$H41,0,0,1,MONTH(封面!$G$13)))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7">
        <f t="shared" si="0"/>
        <v>0</v>
      </c>
      <c r="U41" s="78"/>
    </row>
    <row r="42" s="5" customFormat="1" ht="24" spans="1:21">
      <c r="A42" s="80"/>
      <c r="B42" s="77" t="s">
        <v>91</v>
      </c>
      <c r="C42" s="82" t="s">
        <v>91</v>
      </c>
      <c r="D42" s="23">
        <f ca="1">OFFSET($H42,0,MONTH(封面!$G$13)-1,)-OFFSET('2019管理费用'!$H42,0,MONTH(封面!$G$13)-1,)</f>
        <v>0</v>
      </c>
      <c r="E42" s="23">
        <f ca="1">OFFSET($H42,0,MONTH(封面!$G$13)-1,)-OFFSET('2017预算管理费用'!$H42,0,MONTH(封面!$G$13)-1,)</f>
        <v>0</v>
      </c>
      <c r="F42" s="23">
        <f ca="1">SUM(OFFSET($H42,0,0,1,MONTH(封面!$G$13)))-SUM(OFFSET('2019管理费用'!$H42,0,0,1,MONTH(封面!$G$13)))</f>
        <v>0</v>
      </c>
      <c r="G42" s="23">
        <f ca="1">SUM(OFFSET($H42,0,0,1,MONTH(封面!$G$13)))-SUM(OFFSET('2017预算管理费用'!$H42,0,0,1,MONTH(封面!$G$13)))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7">
        <f t="shared" si="0"/>
        <v>0</v>
      </c>
      <c r="U42" s="78"/>
    </row>
    <row r="43" s="5" customFormat="1" spans="1:21">
      <c r="A43" s="80"/>
      <c r="B43" s="77" t="s">
        <v>92</v>
      </c>
      <c r="C43" s="82" t="s">
        <v>92</v>
      </c>
      <c r="D43" s="23">
        <f ca="1">OFFSET($H43,0,MONTH(封面!$G$13)-1,)-OFFSET('2019管理费用'!$H43,0,MONTH(封面!$G$13)-1,)</f>
        <v>0</v>
      </c>
      <c r="E43" s="23">
        <f ca="1">OFFSET($H43,0,MONTH(封面!$G$13)-1,)-OFFSET('2017预算管理费用'!$H43,0,MONTH(封面!$G$13)-1,)</f>
        <v>0</v>
      </c>
      <c r="F43" s="23">
        <f ca="1">SUM(OFFSET($H43,0,0,1,MONTH(封面!$G$13)))-SUM(OFFSET('2019管理费用'!$H43,0,0,1,MONTH(封面!$G$13)))</f>
        <v>0</v>
      </c>
      <c r="G43" s="23">
        <f ca="1">SUM(OFFSET($H43,0,0,1,MONTH(封面!$G$13)))-SUM(OFFSET('2017预算管理费用'!$H43,0,0,1,MONTH(封面!$G$13)))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7">
        <f t="shared" si="0"/>
        <v>0</v>
      </c>
      <c r="U43" s="78"/>
    </row>
    <row r="44" s="5" customFormat="1" spans="1:21">
      <c r="A44" s="80"/>
      <c r="B44" s="77" t="s">
        <v>93</v>
      </c>
      <c r="C44" s="82" t="s">
        <v>94</v>
      </c>
      <c r="D44" s="23">
        <f ca="1">OFFSET($H44,0,MONTH(封面!$G$13)-1,)-OFFSET('2019管理费用'!$H44,0,MONTH(封面!$G$13)-1,)</f>
        <v>0</v>
      </c>
      <c r="E44" s="23">
        <f ca="1">OFFSET($H44,0,MONTH(封面!$G$13)-1,)-OFFSET('2017预算管理费用'!$H44,0,MONTH(封面!$G$13)-1,)</f>
        <v>0</v>
      </c>
      <c r="F44" s="23">
        <f ca="1">SUM(OFFSET($H44,0,0,1,MONTH(封面!$G$13)))-SUM(OFFSET('2019管理费用'!$H44,0,0,1,MONTH(封面!$G$13)))</f>
        <v>0</v>
      </c>
      <c r="G44" s="23">
        <f ca="1">SUM(OFFSET($H44,0,0,1,MONTH(封面!$G$13)))-SUM(OFFSET('2017预算管理费用'!$H44,0,0,1,MONTH(封面!$G$13)))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7">
        <f t="shared" si="0"/>
        <v>0</v>
      </c>
      <c r="U44" s="78"/>
    </row>
    <row r="45" s="5" customFormat="1" spans="1:21">
      <c r="A45" s="80"/>
      <c r="B45" s="77"/>
      <c r="C45" s="82" t="s">
        <v>95</v>
      </c>
      <c r="D45" s="23">
        <f ca="1">OFFSET($H45,0,MONTH(封面!$G$13)-1,)-OFFSET('2019管理费用'!$H45,0,MONTH(封面!$G$13)-1,)</f>
        <v>0</v>
      </c>
      <c r="E45" s="23">
        <f ca="1">OFFSET($H45,0,MONTH(封面!$G$13)-1,)-OFFSET('2017预算管理费用'!$H45,0,MONTH(封面!$G$13)-1,)</f>
        <v>0</v>
      </c>
      <c r="F45" s="23">
        <f ca="1">SUM(OFFSET($H45,0,0,1,MONTH(封面!$G$13)))-SUM(OFFSET('2019管理费用'!$H45,0,0,1,MONTH(封面!$G$13)))</f>
        <v>0</v>
      </c>
      <c r="G45" s="23">
        <f ca="1">SUM(OFFSET($H45,0,0,1,MONTH(封面!$G$13)))-SUM(OFFSET('2017预算管理费用'!$H45,0,0,1,MONTH(封面!$G$13)))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7">
        <f t="shared" si="0"/>
        <v>0</v>
      </c>
      <c r="U45" s="78"/>
    </row>
    <row r="46" s="5" customFormat="1" ht="24" spans="1:21">
      <c r="A46" s="80"/>
      <c r="B46" s="77" t="s">
        <v>96</v>
      </c>
      <c r="C46" s="82" t="s">
        <v>96</v>
      </c>
      <c r="D46" s="23">
        <f ca="1">OFFSET($H46,0,MONTH(封面!$G$13)-1,)-OFFSET('2019管理费用'!$H46,0,MONTH(封面!$G$13)-1,)</f>
        <v>0</v>
      </c>
      <c r="E46" s="23">
        <f ca="1">OFFSET($H46,0,MONTH(封面!$G$13)-1,)-OFFSET('2017预算管理费用'!$H46,0,MONTH(封面!$G$13)-1,)</f>
        <v>0</v>
      </c>
      <c r="F46" s="23">
        <f ca="1">SUM(OFFSET($H46,0,0,1,MONTH(封面!$G$13)))-SUM(OFFSET('2019管理费用'!$H46,0,0,1,MONTH(封面!$G$13)))</f>
        <v>0</v>
      </c>
      <c r="G46" s="23">
        <f ca="1">SUM(OFFSET($H46,0,0,1,MONTH(封面!$G$13)))-SUM(OFFSET('2017预算管理费用'!$H46,0,0,1,MONTH(封面!$G$13)))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7">
        <f t="shared" si="0"/>
        <v>0</v>
      </c>
      <c r="U46" s="78"/>
    </row>
    <row r="47" s="5" customFormat="1" ht="24" spans="1:21">
      <c r="A47" s="80"/>
      <c r="B47" s="77" t="s">
        <v>97</v>
      </c>
      <c r="C47" s="82" t="s">
        <v>97</v>
      </c>
      <c r="D47" s="23">
        <f ca="1">OFFSET($H47,0,MONTH(封面!$G$13)-1,)-OFFSET('2019管理费用'!$H47,0,MONTH(封面!$G$13)-1,)</f>
        <v>0</v>
      </c>
      <c r="E47" s="23">
        <f ca="1">OFFSET($H47,0,MONTH(封面!$G$13)-1,)-OFFSET('2017预算管理费用'!$H47,0,MONTH(封面!$G$13)-1,)</f>
        <v>0</v>
      </c>
      <c r="F47" s="23">
        <f ca="1">SUM(OFFSET($H47,0,0,1,MONTH(封面!$G$13)))-SUM(OFFSET('2019管理费用'!$H47,0,0,1,MONTH(封面!$G$13)))</f>
        <v>0</v>
      </c>
      <c r="G47" s="23">
        <f ca="1">SUM(OFFSET($H47,0,0,1,MONTH(封面!$G$13)))-SUM(OFFSET('2017预算管理费用'!$H47,0,0,1,MONTH(封面!$G$13)))</f>
        <v>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7">
        <f t="shared" si="0"/>
        <v>0</v>
      </c>
      <c r="U47" s="78"/>
    </row>
    <row r="48" s="5" customFormat="1" spans="1:21">
      <c r="A48" s="80"/>
      <c r="B48" s="77" t="s">
        <v>98</v>
      </c>
      <c r="C48" s="82" t="s">
        <v>98</v>
      </c>
      <c r="D48" s="23">
        <f ca="1">OFFSET($H48,0,MONTH(封面!$G$13)-1,)-OFFSET('2019管理费用'!$H48,0,MONTH(封面!$G$13)-1,)</f>
        <v>0</v>
      </c>
      <c r="E48" s="23">
        <f ca="1">OFFSET($H48,0,MONTH(封面!$G$13)-1,)-OFFSET('2017预算管理费用'!$H48,0,MONTH(封面!$G$13)-1,)</f>
        <v>0</v>
      </c>
      <c r="F48" s="23">
        <f ca="1">SUM(OFFSET($H48,0,0,1,MONTH(封面!$G$13)))-SUM(OFFSET('2019管理费用'!$H48,0,0,1,MONTH(封面!$G$13)))</f>
        <v>0</v>
      </c>
      <c r="G48" s="23">
        <f ca="1">SUM(OFFSET($H48,0,0,1,MONTH(封面!$G$13)))-SUM(OFFSET('2017预算管理费用'!$H48,0,0,1,MONTH(封面!$G$13)))</f>
        <v>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7">
        <f t="shared" si="0"/>
        <v>0</v>
      </c>
      <c r="U48" s="78"/>
    </row>
    <row r="49" s="5" customFormat="1" customHeight="1" spans="1:21">
      <c r="A49" s="83" t="s">
        <v>99</v>
      </c>
      <c r="B49" s="84" t="s">
        <v>100</v>
      </c>
      <c r="C49" s="82" t="s">
        <v>101</v>
      </c>
      <c r="D49" s="23">
        <f ca="1">OFFSET($H49,0,MONTH(封面!$G$13)-1,)-OFFSET('2019管理费用'!$H49,0,MONTH(封面!$G$13)-1,)</f>
        <v>0</v>
      </c>
      <c r="E49" s="23">
        <f ca="1">OFFSET($H49,0,MONTH(封面!$G$13)-1,)-OFFSET('2017预算管理费用'!$H49,0,MONTH(封面!$G$13)-1,)</f>
        <v>0</v>
      </c>
      <c r="F49" s="23">
        <f ca="1">SUM(OFFSET($H49,0,0,1,MONTH(封面!$G$13)))-SUM(OFFSET('2019管理费用'!$H49,0,0,1,MONTH(封面!$G$13)))</f>
        <v>0</v>
      </c>
      <c r="G49" s="23">
        <f ca="1">SUM(OFFSET($H49,0,0,1,MONTH(封面!$G$13)))-SUM(OFFSET('2017预算管理费用'!$H49,0,0,1,MONTH(封面!$G$13)))</f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7">
        <f t="shared" si="0"/>
        <v>0</v>
      </c>
      <c r="U49" s="78"/>
    </row>
    <row r="50" s="5" customFormat="1" spans="1:21">
      <c r="A50" s="83"/>
      <c r="B50" s="84"/>
      <c r="C50" s="82" t="s">
        <v>102</v>
      </c>
      <c r="D50" s="23">
        <f ca="1">OFFSET($H50,0,MONTH(封面!$G$13)-1,)-OFFSET('2019管理费用'!$H50,0,MONTH(封面!$G$13)-1,)</f>
        <v>0</v>
      </c>
      <c r="E50" s="23">
        <f ca="1">OFFSET($H50,0,MONTH(封面!$G$13)-1,)-OFFSET('2017预算管理费用'!$H50,0,MONTH(封面!$G$13)-1,)</f>
        <v>0</v>
      </c>
      <c r="F50" s="23">
        <f ca="1">SUM(OFFSET($H50,0,0,1,MONTH(封面!$G$13)))-SUM(OFFSET('2019管理费用'!$H50,0,0,1,MONTH(封面!$G$13)))</f>
        <v>0</v>
      </c>
      <c r="G50" s="23">
        <f ca="1">SUM(OFFSET($H50,0,0,1,MONTH(封面!$G$13)))-SUM(OFFSET('2017预算管理费用'!$H50,0,0,1,MONTH(封面!$G$13)))</f>
        <v>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7">
        <f t="shared" si="0"/>
        <v>0</v>
      </c>
      <c r="U50" s="78"/>
    </row>
    <row r="51" s="5" customFormat="1" ht="24" spans="1:21">
      <c r="A51" s="83"/>
      <c r="B51" s="84"/>
      <c r="C51" s="82" t="s">
        <v>103</v>
      </c>
      <c r="D51" s="23">
        <f ca="1">OFFSET($H51,0,MONTH(封面!$G$13)-1,)-OFFSET('2019管理费用'!$H51,0,MONTH(封面!$G$13)-1,)</f>
        <v>0</v>
      </c>
      <c r="E51" s="23">
        <f ca="1">OFFSET($H51,0,MONTH(封面!$G$13)-1,)-OFFSET('2017预算管理费用'!$H51,0,MONTH(封面!$G$13)-1,)</f>
        <v>0</v>
      </c>
      <c r="F51" s="23">
        <f ca="1">SUM(OFFSET($H51,0,0,1,MONTH(封面!$G$13)))-SUM(OFFSET('2019管理费用'!$H51,0,0,1,MONTH(封面!$G$13)))</f>
        <v>0</v>
      </c>
      <c r="G51" s="23">
        <f ca="1">SUM(OFFSET($H51,0,0,1,MONTH(封面!$G$13)))-SUM(OFFSET('2017预算管理费用'!$H51,0,0,1,MONTH(封面!$G$13)))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7">
        <f t="shared" si="0"/>
        <v>0</v>
      </c>
      <c r="U51" s="78"/>
    </row>
    <row r="52" s="5" customFormat="1" customHeight="1" spans="1:21">
      <c r="A52" s="83"/>
      <c r="B52" s="77" t="s">
        <v>104</v>
      </c>
      <c r="C52" s="82" t="s">
        <v>105</v>
      </c>
      <c r="D52" s="23">
        <f ca="1">OFFSET($H52,0,MONTH(封面!$G$13)-1,)-OFFSET('2019管理费用'!$H52,0,MONTH(封面!$G$13)-1,)</f>
        <v>0</v>
      </c>
      <c r="E52" s="23">
        <f ca="1">OFFSET($H52,0,MONTH(封面!$G$13)-1,)-OFFSET('2017预算管理费用'!$H52,0,MONTH(封面!$G$13)-1,)</f>
        <v>0</v>
      </c>
      <c r="F52" s="23">
        <f ca="1">SUM(OFFSET($H52,0,0,1,MONTH(封面!$G$13)))-SUM(OFFSET('2019管理费用'!$H52,0,0,1,MONTH(封面!$G$13)))</f>
        <v>0</v>
      </c>
      <c r="G52" s="23">
        <f ca="1">SUM(OFFSET($H52,0,0,1,MONTH(封面!$G$13)))-SUM(OFFSET('2017预算管理费用'!$H52,0,0,1,MONTH(封面!$G$13)))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7">
        <f t="shared" si="0"/>
        <v>0</v>
      </c>
      <c r="U52" s="78"/>
    </row>
    <row r="53" s="5" customFormat="1" ht="24" spans="1:21">
      <c r="A53" s="83"/>
      <c r="B53" s="77"/>
      <c r="C53" s="82" t="s">
        <v>106</v>
      </c>
      <c r="D53" s="23">
        <f ca="1">OFFSET($H53,0,MONTH(封面!$G$13)-1,)-OFFSET('2019管理费用'!$H53,0,MONTH(封面!$G$13)-1,)</f>
        <v>0</v>
      </c>
      <c r="E53" s="23">
        <f ca="1">OFFSET($H53,0,MONTH(封面!$G$13)-1,)-OFFSET('2017预算管理费用'!$H53,0,MONTH(封面!$G$13)-1,)</f>
        <v>0</v>
      </c>
      <c r="F53" s="23">
        <f ca="1">SUM(OFFSET($H53,0,0,1,MONTH(封面!$G$13)))-SUM(OFFSET('2019管理费用'!$H53,0,0,1,MONTH(封面!$G$13)))</f>
        <v>0</v>
      </c>
      <c r="G53" s="23">
        <f ca="1">SUM(OFFSET($H53,0,0,1,MONTH(封面!$G$13)))-SUM(OFFSET('2017预算管理费用'!$H53,0,0,1,MONTH(封面!$G$13)))</f>
        <v>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7">
        <f t="shared" si="0"/>
        <v>0</v>
      </c>
      <c r="U53" s="78"/>
    </row>
    <row r="54" s="5" customFormat="1" spans="1:21">
      <c r="A54" s="83"/>
      <c r="B54" s="77"/>
      <c r="C54" s="82" t="s">
        <v>107</v>
      </c>
      <c r="D54" s="23">
        <f ca="1">OFFSET($H54,0,MONTH(封面!$G$13)-1,)-OFFSET('2019管理费用'!$H54,0,MONTH(封面!$G$13)-1,)</f>
        <v>0</v>
      </c>
      <c r="E54" s="23">
        <f ca="1">OFFSET($H54,0,MONTH(封面!$G$13)-1,)-OFFSET('2017预算管理费用'!$H54,0,MONTH(封面!$G$13)-1,)</f>
        <v>0</v>
      </c>
      <c r="F54" s="23">
        <f ca="1">SUM(OFFSET($H54,0,0,1,MONTH(封面!$G$13)))-SUM(OFFSET('2019管理费用'!$H54,0,0,1,MONTH(封面!$G$13)))</f>
        <v>0</v>
      </c>
      <c r="G54" s="23">
        <f ca="1">SUM(OFFSET($H54,0,0,1,MONTH(封面!$G$13)))-SUM(OFFSET('2017预算管理费用'!$H54,0,0,1,MONTH(封面!$G$13)))</f>
        <v>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7">
        <f t="shared" si="0"/>
        <v>0</v>
      </c>
      <c r="U54" s="78"/>
    </row>
    <row r="55" s="5" customFormat="1" spans="1:21">
      <c r="A55" s="83"/>
      <c r="B55" s="84" t="s">
        <v>108</v>
      </c>
      <c r="C55" s="82" t="s">
        <v>108</v>
      </c>
      <c r="D55" s="23">
        <f ca="1">OFFSET($H55,0,MONTH(封面!$G$13)-1,)-OFFSET('2019管理费用'!$H55,0,MONTH(封面!$G$13)-1,)</f>
        <v>0</v>
      </c>
      <c r="E55" s="23">
        <f ca="1">OFFSET($H55,0,MONTH(封面!$G$13)-1,)-OFFSET('2017预算管理费用'!$H55,0,MONTH(封面!$G$13)-1,)</f>
        <v>0</v>
      </c>
      <c r="F55" s="23">
        <f ca="1">SUM(OFFSET($H55,0,0,1,MONTH(封面!$G$13)))-SUM(OFFSET('2019管理费用'!$H55,0,0,1,MONTH(封面!$G$13)))</f>
        <v>0</v>
      </c>
      <c r="G55" s="23">
        <f ca="1">SUM(OFFSET($H55,0,0,1,MONTH(封面!$G$13)))-SUM(OFFSET('2017预算管理费用'!$H55,0,0,1,MONTH(封面!$G$13)))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7">
        <f t="shared" si="0"/>
        <v>0</v>
      </c>
      <c r="U55" s="78"/>
    </row>
    <row r="56" s="5" customFormat="1" spans="1:21">
      <c r="A56" s="83"/>
      <c r="B56" s="84" t="s">
        <v>109</v>
      </c>
      <c r="C56" s="82" t="s">
        <v>109</v>
      </c>
      <c r="D56" s="23">
        <f ca="1">OFFSET($H56,0,MONTH(封面!$G$13)-1,)-OFFSET('2019管理费用'!$H56,0,MONTH(封面!$G$13)-1,)</f>
        <v>0</v>
      </c>
      <c r="E56" s="23">
        <f ca="1">OFFSET($H56,0,MONTH(封面!$G$13)-1,)-OFFSET('2017预算管理费用'!$H56,0,MONTH(封面!$G$13)-1,)</f>
        <v>0</v>
      </c>
      <c r="F56" s="23">
        <f ca="1">SUM(OFFSET($H56,0,0,1,MONTH(封面!$G$13)))-SUM(OFFSET('2019管理费用'!$H56,0,0,1,MONTH(封面!$G$13)))</f>
        <v>0</v>
      </c>
      <c r="G56" s="23">
        <f ca="1">SUM(OFFSET($H56,0,0,1,MONTH(封面!$G$13)))-SUM(OFFSET('2017预算管理费用'!$H56,0,0,1,MONTH(封面!$G$13)))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7">
        <f t="shared" si="0"/>
        <v>0</v>
      </c>
      <c r="U56" s="78"/>
    </row>
    <row r="57" s="5" customFormat="1" customHeight="1" spans="1:21">
      <c r="A57" s="85" t="s">
        <v>110</v>
      </c>
      <c r="B57" s="77" t="s">
        <v>111</v>
      </c>
      <c r="C57" s="82" t="s">
        <v>111</v>
      </c>
      <c r="D57" s="23">
        <f ca="1">OFFSET($H57,0,MONTH(封面!$G$13)-1,)-OFFSET('2019管理费用'!$H57,0,MONTH(封面!$G$13)-1,)</f>
        <v>0</v>
      </c>
      <c r="E57" s="23">
        <f ca="1">OFFSET($H57,0,MONTH(封面!$G$13)-1,)-OFFSET('2017预算管理费用'!$H57,0,MONTH(封面!$G$13)-1,)</f>
        <v>0</v>
      </c>
      <c r="F57" s="23">
        <f ca="1">SUM(OFFSET($H57,0,0,1,MONTH(封面!$G$13)))-SUM(OFFSET('2019管理费用'!$H57,0,0,1,MONTH(封面!$G$13)))</f>
        <v>0</v>
      </c>
      <c r="G57" s="23">
        <f ca="1">SUM(OFFSET($H57,0,0,1,MONTH(封面!$G$13)))-SUM(OFFSET('2017预算管理费用'!$H57,0,0,1,MONTH(封面!$G$13)))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7">
        <f t="shared" si="0"/>
        <v>0</v>
      </c>
      <c r="U57" s="78"/>
    </row>
    <row r="58" s="5" customFormat="1" ht="24" spans="1:21">
      <c r="A58" s="85"/>
      <c r="B58" s="84" t="s">
        <v>112</v>
      </c>
      <c r="C58" s="82" t="s">
        <v>112</v>
      </c>
      <c r="D58" s="23">
        <f ca="1">OFFSET($H58,0,MONTH(封面!$G$13)-1,)-OFFSET('2019管理费用'!$H58,0,MONTH(封面!$G$13)-1,)</f>
        <v>0</v>
      </c>
      <c r="E58" s="23">
        <f ca="1">OFFSET($H58,0,MONTH(封面!$G$13)-1,)-OFFSET('2017预算管理费用'!$H58,0,MONTH(封面!$G$13)-1,)</f>
        <v>0</v>
      </c>
      <c r="F58" s="23">
        <f ca="1">SUM(OFFSET($H58,0,0,1,MONTH(封面!$G$13)))-SUM(OFFSET('2019管理费用'!$H58,0,0,1,MONTH(封面!$G$13)))</f>
        <v>0</v>
      </c>
      <c r="G58" s="23">
        <f ca="1">SUM(OFFSET($H58,0,0,1,MONTH(封面!$G$13)))-SUM(OFFSET('2017预算管理费用'!$H58,0,0,1,MONTH(封面!$G$13)))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7">
        <f t="shared" si="0"/>
        <v>0</v>
      </c>
      <c r="U58" s="78"/>
    </row>
    <row r="59" s="5" customFormat="1" spans="1:21">
      <c r="A59" s="85"/>
      <c r="B59" s="84" t="s">
        <v>113</v>
      </c>
      <c r="C59" s="82" t="s">
        <v>114</v>
      </c>
      <c r="D59" s="23">
        <f ca="1">OFFSET($H59,0,MONTH(封面!$G$13)-1,)-OFFSET('2019管理费用'!$H59,0,MONTH(封面!$G$13)-1,)</f>
        <v>0</v>
      </c>
      <c r="E59" s="23">
        <f ca="1">OFFSET($H59,0,MONTH(封面!$G$13)-1,)-OFFSET('2017预算管理费用'!$H59,0,MONTH(封面!$G$13)-1,)</f>
        <v>0</v>
      </c>
      <c r="F59" s="23">
        <f ca="1">SUM(OFFSET($H59,0,0,1,MONTH(封面!$G$13)))-SUM(OFFSET('2019管理费用'!$H59,0,0,1,MONTH(封面!$G$13)))</f>
        <v>0</v>
      </c>
      <c r="G59" s="23">
        <f ca="1">SUM(OFFSET($H59,0,0,1,MONTH(封面!$G$13)))-SUM(OFFSET('2017预算管理费用'!$H59,0,0,1,MONTH(封面!$G$13)))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7">
        <f t="shared" si="0"/>
        <v>0</v>
      </c>
      <c r="U59" s="78"/>
    </row>
    <row r="60" s="5" customFormat="1" spans="1:21">
      <c r="A60" s="85"/>
      <c r="B60" s="84"/>
      <c r="C60" s="82" t="s">
        <v>115</v>
      </c>
      <c r="D60" s="23">
        <f ca="1">OFFSET($H60,0,MONTH(封面!$G$13)-1,)-OFFSET('2019管理费用'!$H60,0,MONTH(封面!$G$13)-1,)</f>
        <v>0</v>
      </c>
      <c r="E60" s="23">
        <f ca="1">OFFSET($H60,0,MONTH(封面!$G$13)-1,)-OFFSET('2017预算管理费用'!$H60,0,MONTH(封面!$G$13)-1,)</f>
        <v>0</v>
      </c>
      <c r="F60" s="23">
        <f ca="1">SUM(OFFSET($H60,0,0,1,MONTH(封面!$G$13)))-SUM(OFFSET('2019管理费用'!$H60,0,0,1,MONTH(封面!$G$13)))</f>
        <v>0</v>
      </c>
      <c r="G60" s="23">
        <f ca="1">SUM(OFFSET($H60,0,0,1,MONTH(封面!$G$13)))-SUM(OFFSET('2017预算管理费用'!$H60,0,0,1,MONTH(封面!$G$13)))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7">
        <f t="shared" si="0"/>
        <v>0</v>
      </c>
      <c r="U60" s="78"/>
    </row>
    <row r="61" s="5" customFormat="1" ht="24" spans="1:21">
      <c r="A61" s="85"/>
      <c r="B61" s="84" t="s">
        <v>116</v>
      </c>
      <c r="C61" s="82" t="s">
        <v>116</v>
      </c>
      <c r="D61" s="23">
        <f ca="1">OFFSET($H61,0,MONTH(封面!$G$13)-1,)-OFFSET('2019管理费用'!$H61,0,MONTH(封面!$G$13)-1,)</f>
        <v>0</v>
      </c>
      <c r="E61" s="23">
        <f ca="1">OFFSET($H61,0,MONTH(封面!$G$13)-1,)-OFFSET('2017预算管理费用'!$H61,0,MONTH(封面!$G$13)-1,)</f>
        <v>0</v>
      </c>
      <c r="F61" s="23">
        <f ca="1">SUM(OFFSET($H61,0,0,1,MONTH(封面!$G$13)))-SUM(OFFSET('2019管理费用'!$H61,0,0,1,MONTH(封面!$G$13)))</f>
        <v>0</v>
      </c>
      <c r="G61" s="23">
        <f ca="1">SUM(OFFSET($H61,0,0,1,MONTH(封面!$G$13)))-SUM(OFFSET('2017预算管理费用'!$H61,0,0,1,MONTH(封面!$G$13)))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7">
        <f t="shared" si="0"/>
        <v>0</v>
      </c>
      <c r="U61" s="78"/>
    </row>
    <row r="62" s="5" customFormat="1" ht="24" spans="1:21">
      <c r="A62" s="85"/>
      <c r="B62" s="77" t="s">
        <v>117</v>
      </c>
      <c r="C62" s="82" t="s">
        <v>117</v>
      </c>
      <c r="D62" s="23">
        <f ca="1">OFFSET($H62,0,MONTH(封面!$G$13)-1,)-OFFSET('2019管理费用'!$H62,0,MONTH(封面!$G$13)-1,)</f>
        <v>0</v>
      </c>
      <c r="E62" s="23">
        <f ca="1">OFFSET($H62,0,MONTH(封面!$G$13)-1,)-OFFSET('2017预算管理费用'!$H62,0,MONTH(封面!$G$13)-1,)</f>
        <v>0</v>
      </c>
      <c r="F62" s="23">
        <f ca="1">SUM(OFFSET($H62,0,0,1,MONTH(封面!$G$13)))-SUM(OFFSET('2019管理费用'!$H62,0,0,1,MONTH(封面!$G$13)))</f>
        <v>0</v>
      </c>
      <c r="G62" s="23">
        <f ca="1">SUM(OFFSET($H62,0,0,1,MONTH(封面!$G$13)))-SUM(OFFSET('2017预算管理费用'!$H62,0,0,1,MONTH(封面!$G$13)))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7">
        <f t="shared" si="0"/>
        <v>0</v>
      </c>
      <c r="U62" s="78"/>
    </row>
    <row r="63" s="5" customFormat="1" customHeight="1" spans="1:21">
      <c r="A63" s="86" t="s">
        <v>118</v>
      </c>
      <c r="B63" s="81" t="s">
        <v>119</v>
      </c>
      <c r="C63" s="82" t="s">
        <v>119</v>
      </c>
      <c r="D63" s="23">
        <f ca="1">OFFSET($H63,0,MONTH(封面!$G$13)-1,)-OFFSET('2019管理费用'!$H63,0,MONTH(封面!$G$13)-1,)</f>
        <v>0</v>
      </c>
      <c r="E63" s="23">
        <f ca="1">OFFSET($H63,0,MONTH(封面!$G$13)-1,)-OFFSET('2017预算管理费用'!$H63,0,MONTH(封面!$G$13)-1,)</f>
        <v>0</v>
      </c>
      <c r="F63" s="23">
        <f ca="1">SUM(OFFSET($H63,0,0,1,MONTH(封面!$G$13)))-SUM(OFFSET('2019管理费用'!$H63,0,0,1,MONTH(封面!$G$13)))</f>
        <v>0</v>
      </c>
      <c r="G63" s="23">
        <f ca="1">SUM(OFFSET($H63,0,0,1,MONTH(封面!$G$13)))-SUM(OFFSET('2017预算管理费用'!$H63,0,0,1,MONTH(封面!$G$13)))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7">
        <f t="shared" si="0"/>
        <v>0</v>
      </c>
      <c r="U63" s="78"/>
    </row>
    <row r="64" s="5" customFormat="1" spans="1:21">
      <c r="A64" s="86"/>
      <c r="B64" s="81" t="s">
        <v>120</v>
      </c>
      <c r="C64" s="82" t="s">
        <v>120</v>
      </c>
      <c r="D64" s="23">
        <f ca="1">OFFSET($H64,0,MONTH(封面!$G$13)-1,)-OFFSET('2019管理费用'!$H64,0,MONTH(封面!$G$13)-1,)</f>
        <v>0</v>
      </c>
      <c r="E64" s="23">
        <f ca="1">OFFSET($H64,0,MONTH(封面!$G$13)-1,)-OFFSET('2017预算管理费用'!$H64,0,MONTH(封面!$G$13)-1,)</f>
        <v>0</v>
      </c>
      <c r="F64" s="23">
        <f ca="1">SUM(OFFSET($H64,0,0,1,MONTH(封面!$G$13)))-SUM(OFFSET('2019管理费用'!$H64,0,0,1,MONTH(封面!$G$13)))</f>
        <v>0</v>
      </c>
      <c r="G64" s="23">
        <f ca="1">SUM(OFFSET($H64,0,0,1,MONTH(封面!$G$13)))-SUM(OFFSET('2017预算管理费用'!$H64,0,0,1,MONTH(封面!$G$13)))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7">
        <f t="shared" si="0"/>
        <v>0</v>
      </c>
      <c r="U64" s="78"/>
    </row>
    <row r="65" s="5" customFormat="1" spans="1:21">
      <c r="A65" s="86"/>
      <c r="B65" s="81" t="s">
        <v>121</v>
      </c>
      <c r="C65" s="82" t="s">
        <v>121</v>
      </c>
      <c r="D65" s="23">
        <f ca="1">OFFSET($H65,0,MONTH(封面!$G$13)-1,)-OFFSET('2019管理费用'!$H65,0,MONTH(封面!$G$13)-1,)</f>
        <v>0</v>
      </c>
      <c r="E65" s="23">
        <f ca="1">OFFSET($H65,0,MONTH(封面!$G$13)-1,)-OFFSET('2017预算管理费用'!$H65,0,MONTH(封面!$G$13)-1,)</f>
        <v>0</v>
      </c>
      <c r="F65" s="23">
        <f ca="1">SUM(OFFSET($H65,0,0,1,MONTH(封面!$G$13)))-SUM(OFFSET('2019管理费用'!$H65,0,0,1,MONTH(封面!$G$13)))</f>
        <v>0</v>
      </c>
      <c r="G65" s="23">
        <f ca="1">SUM(OFFSET($H65,0,0,1,MONTH(封面!$G$13)))-SUM(OFFSET('2017预算管理费用'!$H65,0,0,1,MONTH(封面!$G$13)))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7">
        <f t="shared" si="0"/>
        <v>0</v>
      </c>
      <c r="U65" s="78"/>
    </row>
    <row r="66" s="5" customFormat="1" ht="24" spans="1:21">
      <c r="A66" s="86"/>
      <c r="B66" s="81" t="s">
        <v>122</v>
      </c>
      <c r="C66" s="82" t="s">
        <v>122</v>
      </c>
      <c r="D66" s="23">
        <f ca="1">OFFSET($H66,0,MONTH(封面!$G$13)-1,)-OFFSET('2019管理费用'!$H66,0,MONTH(封面!$G$13)-1,)</f>
        <v>0</v>
      </c>
      <c r="E66" s="23">
        <f ca="1">OFFSET($H66,0,MONTH(封面!$G$13)-1,)-OFFSET('2017预算管理费用'!$H66,0,MONTH(封面!$G$13)-1,)</f>
        <v>0</v>
      </c>
      <c r="F66" s="23">
        <f ca="1">SUM(OFFSET($H66,0,0,1,MONTH(封面!$G$13)))-SUM(OFFSET('2019管理费用'!$H66,0,0,1,MONTH(封面!$G$13)))</f>
        <v>0</v>
      </c>
      <c r="G66" s="23">
        <f ca="1">SUM(OFFSET($H66,0,0,1,MONTH(封面!$G$13)))-SUM(OFFSET('2017预算管理费用'!$H66,0,0,1,MONTH(封面!$G$13)))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7">
        <f t="shared" si="0"/>
        <v>0</v>
      </c>
      <c r="U66" s="78"/>
    </row>
    <row r="67" s="5" customFormat="1" spans="1:21">
      <c r="A67" s="86"/>
      <c r="B67" s="81" t="s">
        <v>123</v>
      </c>
      <c r="C67" s="82" t="s">
        <v>123</v>
      </c>
      <c r="D67" s="23">
        <f ca="1">OFFSET($H67,0,MONTH(封面!$G$13)-1,)-OFFSET('2019管理费用'!$H67,0,MONTH(封面!$G$13)-1,)</f>
        <v>0</v>
      </c>
      <c r="E67" s="23">
        <f ca="1">OFFSET($H67,0,MONTH(封面!$G$13)-1,)-OFFSET('2017预算管理费用'!$H67,0,MONTH(封面!$G$13)-1,)</f>
        <v>0</v>
      </c>
      <c r="F67" s="23">
        <f ca="1">SUM(OFFSET($H67,0,0,1,MONTH(封面!$G$13)))-SUM(OFFSET('2019管理费用'!$H67,0,0,1,MONTH(封面!$G$13)))</f>
        <v>0</v>
      </c>
      <c r="G67" s="23">
        <f ca="1">SUM(OFFSET($H67,0,0,1,MONTH(封面!$G$13)))-SUM(OFFSET('2017预算管理费用'!$H67,0,0,1,MONTH(封面!$G$13)))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7">
        <f t="shared" si="0"/>
        <v>0</v>
      </c>
      <c r="U67" s="78"/>
    </row>
    <row r="68" s="5" customFormat="1" spans="1:21">
      <c r="A68" s="86"/>
      <c r="B68" s="84" t="s">
        <v>124</v>
      </c>
      <c r="C68" s="82" t="s">
        <v>125</v>
      </c>
      <c r="D68" s="23">
        <f ca="1">OFFSET($H68,0,MONTH(封面!$G$13)-1,)-OFFSET('2019管理费用'!$H68,0,MONTH(封面!$G$13)-1,)</f>
        <v>0</v>
      </c>
      <c r="E68" s="23">
        <f ca="1">OFFSET($H68,0,MONTH(封面!$G$13)-1,)-OFFSET('2017预算管理费用'!$H68,0,MONTH(封面!$G$13)-1,)</f>
        <v>0</v>
      </c>
      <c r="F68" s="23">
        <f ca="1">SUM(OFFSET($H68,0,0,1,MONTH(封面!$G$13)))-SUM(OFFSET('2019管理费用'!$H68,0,0,1,MONTH(封面!$G$13)))</f>
        <v>0</v>
      </c>
      <c r="G68" s="23">
        <f ca="1">SUM(OFFSET($H68,0,0,1,MONTH(封面!$G$13)))-SUM(OFFSET('2017预算管理费用'!$H68,0,0,1,MONTH(封面!$G$13)))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7">
        <f t="shared" si="0"/>
        <v>0</v>
      </c>
      <c r="U68" s="78"/>
    </row>
    <row r="69" s="5" customFormat="1" spans="1:21">
      <c r="A69" s="86"/>
      <c r="B69" s="84"/>
      <c r="C69" s="82" t="s">
        <v>126</v>
      </c>
      <c r="D69" s="23">
        <f ca="1">OFFSET($H69,0,MONTH(封面!$G$13)-1,)-OFFSET('2019管理费用'!$H69,0,MONTH(封面!$G$13)-1,)</f>
        <v>0</v>
      </c>
      <c r="E69" s="23">
        <f ca="1">OFFSET($H69,0,MONTH(封面!$G$13)-1,)-OFFSET('2017预算管理费用'!$H69,0,MONTH(封面!$G$13)-1,)</f>
        <v>0</v>
      </c>
      <c r="F69" s="23">
        <f ca="1">SUM(OFFSET($H69,0,0,1,MONTH(封面!$G$13)))-SUM(OFFSET('2019管理费用'!$H69,0,0,1,MONTH(封面!$G$13)))</f>
        <v>0</v>
      </c>
      <c r="G69" s="23">
        <f ca="1">SUM(OFFSET($H69,0,0,1,MONTH(封面!$G$13)))-SUM(OFFSET('2017预算管理费用'!$H69,0,0,1,MONTH(封面!$G$13)))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7">
        <f t="shared" si="0"/>
        <v>0</v>
      </c>
      <c r="U69" s="78"/>
    </row>
    <row r="70" s="5" customFormat="1" spans="1:21">
      <c r="A70" s="86"/>
      <c r="B70" s="84" t="s">
        <v>127</v>
      </c>
      <c r="C70" s="82" t="s">
        <v>127</v>
      </c>
      <c r="D70" s="23">
        <f ca="1">OFFSET($H70,0,MONTH(封面!$G$13)-1,)-OFFSET('2019管理费用'!$H70,0,MONTH(封面!$G$13)-1,)</f>
        <v>0</v>
      </c>
      <c r="E70" s="23">
        <f ca="1">OFFSET($H70,0,MONTH(封面!$G$13)-1,)-OFFSET('2017预算管理费用'!$H70,0,MONTH(封面!$G$13)-1,)</f>
        <v>0</v>
      </c>
      <c r="F70" s="23">
        <f ca="1">SUM(OFFSET($H70,0,0,1,MONTH(封面!$G$13)))-SUM(OFFSET('2019管理费用'!$H70,0,0,1,MONTH(封面!$G$13)))</f>
        <v>0</v>
      </c>
      <c r="G70" s="23">
        <f ca="1">SUM(OFFSET($H70,0,0,1,MONTH(封面!$G$13)))-SUM(OFFSET('2017预算管理费用'!$H70,0,0,1,MONTH(封面!$G$13)))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7">
        <f t="shared" ref="T70:T92" si="1">SUM(H70:S70)</f>
        <v>0</v>
      </c>
      <c r="U70" s="78"/>
    </row>
    <row r="71" s="5" customFormat="1" ht="24" spans="1:21">
      <c r="A71" s="86"/>
      <c r="B71" s="84" t="s">
        <v>128</v>
      </c>
      <c r="C71" s="82" t="s">
        <v>128</v>
      </c>
      <c r="D71" s="23">
        <f ca="1">OFFSET($H71,0,MONTH(封面!$G$13)-1,)-OFFSET('2019管理费用'!$H71,0,MONTH(封面!$G$13)-1,)</f>
        <v>0</v>
      </c>
      <c r="E71" s="23">
        <f ca="1">OFFSET($H71,0,MONTH(封面!$G$13)-1,)-OFFSET('2017预算管理费用'!$H71,0,MONTH(封面!$G$13)-1,)</f>
        <v>0</v>
      </c>
      <c r="F71" s="23">
        <f ca="1">SUM(OFFSET($H71,0,0,1,MONTH(封面!$G$13)))-SUM(OFFSET('2019管理费用'!$H71,0,0,1,MONTH(封面!$G$13)))</f>
        <v>0</v>
      </c>
      <c r="G71" s="23">
        <f ca="1">SUM(OFFSET($H71,0,0,1,MONTH(封面!$G$13)))-SUM(OFFSET('2017预算管理费用'!$H71,0,0,1,MONTH(封面!$G$13)))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7">
        <f t="shared" si="1"/>
        <v>0</v>
      </c>
      <c r="U71" s="78"/>
    </row>
    <row r="72" s="5" customFormat="1" ht="24" spans="1:21">
      <c r="A72" s="86"/>
      <c r="B72" s="84" t="s">
        <v>129</v>
      </c>
      <c r="C72" s="82" t="s">
        <v>129</v>
      </c>
      <c r="D72" s="23">
        <f ca="1">OFFSET($H72,0,MONTH(封面!$G$13)-1,)-OFFSET('2019管理费用'!$H72,0,MONTH(封面!$G$13)-1,)</f>
        <v>0</v>
      </c>
      <c r="E72" s="23">
        <f ca="1">OFFSET($H72,0,MONTH(封面!$G$13)-1,)-OFFSET('2017预算管理费用'!$H72,0,MONTH(封面!$G$13)-1,)</f>
        <v>0</v>
      </c>
      <c r="F72" s="23">
        <f ca="1">SUM(OFFSET($H72,0,0,1,MONTH(封面!$G$13)))-SUM(OFFSET('2019管理费用'!$H72,0,0,1,MONTH(封面!$G$13)))</f>
        <v>0</v>
      </c>
      <c r="G72" s="23">
        <f ca="1">SUM(OFFSET($H72,0,0,1,MONTH(封面!$G$13)))-SUM(OFFSET('2017预算管理费用'!$H72,0,0,1,MONTH(封面!$G$13)))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7">
        <f t="shared" si="1"/>
        <v>0</v>
      </c>
      <c r="U72" s="78"/>
    </row>
    <row r="73" s="5" customFormat="1" spans="1:21">
      <c r="A73" s="86"/>
      <c r="B73" s="84" t="s">
        <v>130</v>
      </c>
      <c r="C73" s="82" t="s">
        <v>131</v>
      </c>
      <c r="D73" s="23">
        <f ca="1">OFFSET($H73,0,MONTH(封面!$G$13)-1,)-OFFSET('2019管理费用'!$H73,0,MONTH(封面!$G$13)-1,)</f>
        <v>0</v>
      </c>
      <c r="E73" s="23">
        <f ca="1">OFFSET($H73,0,MONTH(封面!$G$13)-1,)-OFFSET('2017预算管理费用'!$H73,0,MONTH(封面!$G$13)-1,)</f>
        <v>0</v>
      </c>
      <c r="F73" s="23">
        <f ca="1">SUM(OFFSET($H73,0,0,1,MONTH(封面!$G$13)))-SUM(OFFSET('2019管理费用'!$H73,0,0,1,MONTH(封面!$G$13)))</f>
        <v>0</v>
      </c>
      <c r="G73" s="23">
        <f ca="1">SUM(OFFSET($H73,0,0,1,MONTH(封面!$G$13)))-SUM(OFFSET('2017预算管理费用'!$H73,0,0,1,MONTH(封面!$G$13)))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7">
        <f t="shared" si="1"/>
        <v>0</v>
      </c>
      <c r="U73" s="78"/>
    </row>
    <row r="74" s="5" customFormat="1" spans="1:21">
      <c r="A74" s="86"/>
      <c r="B74" s="84"/>
      <c r="C74" s="87" t="s">
        <v>132</v>
      </c>
      <c r="D74" s="23">
        <f ca="1">OFFSET($H74,0,MONTH(封面!$G$13)-1,)-OFFSET('2019管理费用'!$H74,0,MONTH(封面!$G$13)-1,)</f>
        <v>0</v>
      </c>
      <c r="E74" s="23">
        <f ca="1">OFFSET($H74,0,MONTH(封面!$G$13)-1,)-OFFSET('2017预算管理费用'!$H74,0,MONTH(封面!$G$13)-1,)</f>
        <v>0</v>
      </c>
      <c r="F74" s="23">
        <f ca="1">SUM(OFFSET($H74,0,0,1,MONTH(封面!$G$13)))-SUM(OFFSET('2019管理费用'!$H74,0,0,1,MONTH(封面!$G$13)))</f>
        <v>0</v>
      </c>
      <c r="G74" s="23">
        <f ca="1">SUM(OFFSET($H74,0,0,1,MONTH(封面!$G$13)))-SUM(OFFSET('2017预算管理费用'!$H74,0,0,1,MONTH(封面!$G$13)))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7">
        <f t="shared" si="1"/>
        <v>0</v>
      </c>
      <c r="U74" s="78"/>
    </row>
    <row r="75" s="5" customFormat="1" ht="24" spans="1:21">
      <c r="A75" s="86"/>
      <c r="B75" s="84" t="s">
        <v>133</v>
      </c>
      <c r="C75" s="82" t="s">
        <v>133</v>
      </c>
      <c r="D75" s="23">
        <f ca="1">OFFSET($H75,0,MONTH(封面!$G$13)-1,)-OFFSET('2019管理费用'!$H75,0,MONTH(封面!$G$13)-1,)</f>
        <v>0</v>
      </c>
      <c r="E75" s="23">
        <f ca="1">OFFSET($H75,0,MONTH(封面!$G$13)-1,)-OFFSET('2017预算管理费用'!$H75,0,MONTH(封面!$G$13)-1,)</f>
        <v>0</v>
      </c>
      <c r="F75" s="23">
        <f ca="1">SUM(OFFSET($H75,0,0,1,MONTH(封面!$G$13)))-SUM(OFFSET('2019管理费用'!$H75,0,0,1,MONTH(封面!$G$13)))</f>
        <v>0</v>
      </c>
      <c r="G75" s="23">
        <f ca="1">SUM(OFFSET($H75,0,0,1,MONTH(封面!$G$13)))-SUM(OFFSET('2017预算管理费用'!$H75,0,0,1,MONTH(封面!$G$13)))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7">
        <f t="shared" si="1"/>
        <v>0</v>
      </c>
      <c r="U75" s="78"/>
    </row>
    <row r="76" s="5" customFormat="1" customHeight="1" spans="1:21">
      <c r="A76" s="88" t="s">
        <v>134</v>
      </c>
      <c r="B76" s="77" t="s">
        <v>135</v>
      </c>
      <c r="C76" s="82" t="s">
        <v>135</v>
      </c>
      <c r="D76" s="23">
        <f ca="1">OFFSET($H76,0,MONTH(封面!$G$13)-1,)-OFFSET('2019管理费用'!$H76,0,MONTH(封面!$G$13)-1,)</f>
        <v>0</v>
      </c>
      <c r="E76" s="23">
        <f ca="1">OFFSET($H76,0,MONTH(封面!$G$13)-1,)-OFFSET('2017预算管理费用'!$H76,0,MONTH(封面!$G$13)-1,)</f>
        <v>0</v>
      </c>
      <c r="F76" s="23">
        <f ca="1">SUM(OFFSET($H76,0,0,1,MONTH(封面!$G$13)))-SUM(OFFSET('2019管理费用'!$H76,0,0,1,MONTH(封面!$G$13)))</f>
        <v>0</v>
      </c>
      <c r="G76" s="23">
        <f ca="1">SUM(OFFSET($H76,0,0,1,MONTH(封面!$G$13)))-SUM(OFFSET('2017预算管理费用'!$H76,0,0,1,MONTH(封面!$G$13)))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>
        <v>30800</v>
      </c>
      <c r="T76" s="27">
        <f t="shared" si="1"/>
        <v>30800</v>
      </c>
      <c r="U76" s="78"/>
    </row>
    <row r="77" s="5" customFormat="1" spans="1:21">
      <c r="A77" s="88"/>
      <c r="B77" s="77" t="s">
        <v>136</v>
      </c>
      <c r="C77" s="82" t="s">
        <v>137</v>
      </c>
      <c r="D77" s="23">
        <f ca="1">OFFSET($H77,0,MONTH(封面!$G$13)-1,)-OFFSET('2019管理费用'!$H77,0,MONTH(封面!$G$13)-1,)</f>
        <v>0</v>
      </c>
      <c r="E77" s="23">
        <f ca="1">OFFSET($H77,0,MONTH(封面!$G$13)-1,)-OFFSET('2017预算管理费用'!$H77,0,MONTH(封面!$G$13)-1,)</f>
        <v>0</v>
      </c>
      <c r="F77" s="23">
        <f ca="1">SUM(OFFSET($H77,0,0,1,MONTH(封面!$G$13)))-SUM(OFFSET('2019管理费用'!$H77,0,0,1,MONTH(封面!$G$13)))</f>
        <v>0</v>
      </c>
      <c r="G77" s="23">
        <f ca="1">SUM(OFFSET($H77,0,0,1,MONTH(封面!$G$13)))-SUM(OFFSET('2017预算管理费用'!$H77,0,0,1,MONTH(封面!$G$13)))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7">
        <f t="shared" si="1"/>
        <v>0</v>
      </c>
      <c r="U77" s="78"/>
    </row>
    <row r="78" s="5" customFormat="1" spans="1:21">
      <c r="A78" s="88"/>
      <c r="B78" s="77"/>
      <c r="C78" s="87" t="s">
        <v>138</v>
      </c>
      <c r="D78" s="23">
        <f ca="1">OFFSET($H78,0,MONTH(封面!$G$13)-1,)-OFFSET('2019管理费用'!$H78,0,MONTH(封面!$G$13)-1,)</f>
        <v>0</v>
      </c>
      <c r="E78" s="23">
        <f ca="1">OFFSET($H78,0,MONTH(封面!$G$13)-1,)-OFFSET('2017预算管理费用'!$H78,0,MONTH(封面!$G$13)-1,)</f>
        <v>0</v>
      </c>
      <c r="F78" s="23">
        <f ca="1">SUM(OFFSET($H78,0,0,1,MONTH(封面!$G$13)))-SUM(OFFSET('2019管理费用'!$H78,0,0,1,MONTH(封面!$G$13)))</f>
        <v>0</v>
      </c>
      <c r="G78" s="23">
        <f ca="1">SUM(OFFSET($H78,0,0,1,MONTH(封面!$G$13)))-SUM(OFFSET('2017预算管理费用'!$H78,0,0,1,MONTH(封面!$G$13)))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7">
        <f t="shared" si="1"/>
        <v>0</v>
      </c>
      <c r="U78" s="122"/>
    </row>
    <row r="79" s="5" customFormat="1" spans="1:21">
      <c r="A79" s="88"/>
      <c r="B79" s="77" t="s">
        <v>139</v>
      </c>
      <c r="C79" s="82" t="s">
        <v>139</v>
      </c>
      <c r="D79" s="23">
        <f ca="1">OFFSET($H79,0,MONTH(封面!$G$13)-1,)-OFFSET('2019管理费用'!$H79,0,MONTH(封面!$G$13)-1,)</f>
        <v>0</v>
      </c>
      <c r="E79" s="23">
        <f ca="1">OFFSET($H79,0,MONTH(封面!$G$13)-1,)-OFFSET('2017预算管理费用'!$H79,0,MONTH(封面!$G$13)-1,)</f>
        <v>0</v>
      </c>
      <c r="F79" s="23">
        <f ca="1">SUM(OFFSET($H79,0,0,1,MONTH(封面!$G$13)))-SUM(OFFSET('2019管理费用'!$H79,0,0,1,MONTH(封面!$G$13)))</f>
        <v>0</v>
      </c>
      <c r="G79" s="23">
        <f ca="1">SUM(OFFSET($H79,0,0,1,MONTH(封面!$G$13)))-SUM(OFFSET('2017预算管理费用'!$H79,0,0,1,MONTH(封面!$G$13)))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7">
        <f t="shared" si="1"/>
        <v>0</v>
      </c>
      <c r="U79" s="78"/>
    </row>
    <row r="80" s="5" customFormat="1" customHeight="1" spans="1:21">
      <c r="A80" s="89" t="s">
        <v>140</v>
      </c>
      <c r="B80" s="77" t="s">
        <v>141</v>
      </c>
      <c r="C80" s="82" t="s">
        <v>141</v>
      </c>
      <c r="D80" s="23">
        <f ca="1">OFFSET($H80,0,MONTH(封面!$G$13)-1,)-OFFSET('2019管理费用'!$H80,0,MONTH(封面!$G$13)-1,)</f>
        <v>0</v>
      </c>
      <c r="E80" s="23">
        <f ca="1">OFFSET($H80,0,MONTH(封面!$G$13)-1,)-OFFSET('2017预算管理费用'!$H80,0,MONTH(封面!$G$13)-1,)</f>
        <v>0</v>
      </c>
      <c r="F80" s="23">
        <f ca="1">SUM(OFFSET($H80,0,0,1,MONTH(封面!$G$13)))-SUM(OFFSET('2019管理费用'!$H80,0,0,1,MONTH(封面!$G$13)))</f>
        <v>0</v>
      </c>
      <c r="G80" s="23">
        <f ca="1">SUM(OFFSET($H80,0,0,1,MONTH(封面!$G$13)))-SUM(OFFSET('2017预算管理费用'!$H80,0,0,1,MONTH(封面!$G$13)))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7">
        <f t="shared" si="1"/>
        <v>0</v>
      </c>
      <c r="U80" s="78"/>
    </row>
    <row r="81" s="5" customFormat="1" ht="17.25" customHeight="1" spans="1:21">
      <c r="A81" s="89"/>
      <c r="B81" s="77" t="s">
        <v>142</v>
      </c>
      <c r="C81" s="78" t="s">
        <v>142</v>
      </c>
      <c r="D81" s="23">
        <f ca="1">OFFSET($H81,0,MONTH(封面!$G$13)-1,)-OFFSET('2019管理费用'!$H81,0,MONTH(封面!$G$13)-1,)</f>
        <v>0</v>
      </c>
      <c r="E81" s="23">
        <f ca="1">OFFSET($H81,0,MONTH(封面!$G$13)-1,)-OFFSET('2017预算管理费用'!$H81,0,MONTH(封面!$G$13)-1,)</f>
        <v>0</v>
      </c>
      <c r="F81" s="23">
        <f ca="1">SUM(OFFSET($H81,0,0,1,MONTH(封面!$G$13)))-SUM(OFFSET('2019管理费用'!$H81,0,0,1,MONTH(封面!$G$13)))</f>
        <v>0</v>
      </c>
      <c r="G81" s="23">
        <f ca="1">SUM(OFFSET($H81,0,0,1,MONTH(封面!$G$13)))-SUM(OFFSET('2017预算管理费用'!$H81,0,0,1,MONTH(封面!$G$13)))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7">
        <f t="shared" si="1"/>
        <v>0</v>
      </c>
      <c r="U81" s="78"/>
    </row>
    <row r="82" s="5" customFormat="1" ht="17.25" customHeight="1" spans="1:21">
      <c r="A82" s="89"/>
      <c r="B82" s="77" t="s">
        <v>143</v>
      </c>
      <c r="C82" s="78" t="s">
        <v>144</v>
      </c>
      <c r="D82" s="23">
        <f ca="1">OFFSET($H82,0,MONTH(封面!$G$13)-1,)-OFFSET('2019管理费用'!$H82,0,MONTH(封面!$G$13)-1,)</f>
        <v>0</v>
      </c>
      <c r="E82" s="23">
        <f ca="1">OFFSET($H82,0,MONTH(封面!$G$13)-1,)-OFFSET('2017预算管理费用'!$H82,0,MONTH(封面!$G$13)-1,)</f>
        <v>0</v>
      </c>
      <c r="F82" s="23">
        <f ca="1">SUM(OFFSET($H82,0,0,1,MONTH(封面!$G$13)))-SUM(OFFSET('2019管理费用'!$H82,0,0,1,MONTH(封面!$G$13)))</f>
        <v>0</v>
      </c>
      <c r="G82" s="23">
        <f ca="1">SUM(OFFSET($H82,0,0,1,MONTH(封面!$G$13)))-SUM(OFFSET('2017预算管理费用'!$H82,0,0,1,MONTH(封面!$G$13)))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7">
        <f t="shared" si="1"/>
        <v>0</v>
      </c>
      <c r="U82" s="78"/>
    </row>
    <row r="83" s="5" customFormat="1" ht="17.25" customHeight="1" spans="1:21">
      <c r="A83" s="89"/>
      <c r="B83" s="77"/>
      <c r="C83" s="78" t="s">
        <v>145</v>
      </c>
      <c r="D83" s="23">
        <f ca="1">OFFSET($H83,0,MONTH(封面!$G$13)-1,)-OFFSET('2019管理费用'!$H83,0,MONTH(封面!$G$13)-1,)</f>
        <v>0</v>
      </c>
      <c r="E83" s="23">
        <f ca="1">OFFSET($H83,0,MONTH(封面!$G$13)-1,)-OFFSET('2017预算管理费用'!$H83,0,MONTH(封面!$G$13)-1,)</f>
        <v>0</v>
      </c>
      <c r="F83" s="23">
        <f ca="1">SUM(OFFSET($H83,0,0,1,MONTH(封面!$G$13)))-SUM(OFFSET('2019管理费用'!$H83,0,0,1,MONTH(封面!$G$13)))</f>
        <v>0</v>
      </c>
      <c r="G83" s="23">
        <f ca="1">SUM(OFFSET($H83,0,0,1,MONTH(封面!$G$13)))-SUM(OFFSET('2017预算管理费用'!$H83,0,0,1,MONTH(封面!$G$13)))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7">
        <f t="shared" si="1"/>
        <v>0</v>
      </c>
      <c r="U83" s="78"/>
    </row>
    <row r="84" s="5" customFormat="1" ht="17.25" customHeight="1" spans="1:21">
      <c r="A84" s="89"/>
      <c r="B84" s="77"/>
      <c r="C84" s="78" t="s">
        <v>146</v>
      </c>
      <c r="D84" s="23">
        <f ca="1">OFFSET($H84,0,MONTH(封面!$G$13)-1,)-OFFSET('2019管理费用'!$H84,0,MONTH(封面!$G$13)-1,)</f>
        <v>0</v>
      </c>
      <c r="E84" s="23">
        <f ca="1">OFFSET($H84,0,MONTH(封面!$G$13)-1,)-OFFSET('2017预算管理费用'!$H84,0,MONTH(封面!$G$13)-1,)</f>
        <v>0</v>
      </c>
      <c r="F84" s="23">
        <f ca="1">SUM(OFFSET($H84,0,0,1,MONTH(封面!$G$13)))-SUM(OFFSET('2019管理费用'!$H84,0,0,1,MONTH(封面!$G$13)))</f>
        <v>0</v>
      </c>
      <c r="G84" s="23">
        <f ca="1">SUM(OFFSET($H84,0,0,1,MONTH(封面!$G$13)))-SUM(OFFSET('2017预算管理费用'!$H84,0,0,1,MONTH(封面!$G$13)))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7">
        <f t="shared" si="1"/>
        <v>0</v>
      </c>
      <c r="U84" s="78"/>
    </row>
    <row r="85" s="5" customFormat="1" ht="17.25" customHeight="1" spans="1:21">
      <c r="A85" s="89"/>
      <c r="B85" s="77" t="s">
        <v>147</v>
      </c>
      <c r="C85" s="82" t="s">
        <v>147</v>
      </c>
      <c r="D85" s="23">
        <f ca="1">OFFSET($H85,0,MONTH(封面!$G$13)-1,)-OFFSET('2019管理费用'!$H85,0,MONTH(封面!$G$13)-1,)</f>
        <v>0</v>
      </c>
      <c r="E85" s="23">
        <f ca="1">OFFSET($H85,0,MONTH(封面!$G$13)-1,)-OFFSET('2017预算管理费用'!$H85,0,MONTH(封面!$G$13)-1,)</f>
        <v>0</v>
      </c>
      <c r="F85" s="23">
        <f ca="1">SUM(OFFSET($H85,0,0,1,MONTH(封面!$G$13)))-SUM(OFFSET('2019管理费用'!$H85,0,0,1,MONTH(封面!$G$13)))</f>
        <v>0</v>
      </c>
      <c r="G85" s="23">
        <f ca="1">SUM(OFFSET($H85,0,0,1,MONTH(封面!$G$13)))-SUM(OFFSET('2017预算管理费用'!$H85,0,0,1,MONTH(封面!$G$13)))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7">
        <f t="shared" si="1"/>
        <v>0</v>
      </c>
      <c r="U85" s="78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23">
        <f ca="1">OFFSET($H86,0,MONTH(封面!$G$13)-1,)-OFFSET('2019管理费用'!$H86,0,MONTH(封面!$G$13)-1,)</f>
        <v>0</v>
      </c>
      <c r="E86" s="23">
        <f ca="1">OFFSET($H86,0,MONTH(封面!$G$13)-1,)-OFFSET('2017预算管理费用'!$H86,0,MONTH(封面!$G$13)-1,)</f>
        <v>0</v>
      </c>
      <c r="F86" s="23">
        <f ca="1">SUM(OFFSET($H86,0,0,1,MONTH(封面!$G$13)))-SUM(OFFSET('2019管理费用'!$H86,0,0,1,MONTH(封面!$G$13)))</f>
        <v>0</v>
      </c>
      <c r="G86" s="23">
        <f ca="1">SUM(OFFSET($H86,0,0,1,MONTH(封面!$G$13)))-SUM(OFFSET('2017预算管理费用'!$H86,0,0,1,MONTH(封面!$G$13)))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7">
        <f t="shared" si="1"/>
        <v>0</v>
      </c>
      <c r="U86" s="78"/>
    </row>
    <row r="87" s="5" customFormat="1" ht="17.25" customHeight="1" spans="1:21">
      <c r="A87" s="90"/>
      <c r="B87" s="77" t="s">
        <v>150</v>
      </c>
      <c r="C87" s="82" t="s">
        <v>150</v>
      </c>
      <c r="D87" s="23">
        <f ca="1">OFFSET($H87,0,MONTH(封面!$G$13)-1,)-OFFSET('2019管理费用'!$H87,0,MONTH(封面!$G$13)-1,)</f>
        <v>0</v>
      </c>
      <c r="E87" s="23">
        <f ca="1">OFFSET($H87,0,MONTH(封面!$G$13)-1,)-OFFSET('2017预算管理费用'!$H87,0,MONTH(封面!$G$13)-1,)</f>
        <v>0</v>
      </c>
      <c r="F87" s="23">
        <f ca="1">SUM(OFFSET($H87,0,0,1,MONTH(封面!$G$13)))-SUM(OFFSET('2019管理费用'!$H87,0,0,1,MONTH(封面!$G$13)))</f>
        <v>0</v>
      </c>
      <c r="G87" s="23">
        <f ca="1">SUM(OFFSET($H87,0,0,1,MONTH(封面!$G$13)))-SUM(OFFSET('2017预算管理费用'!$H87,0,0,1,MONTH(封面!$G$13)))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7">
        <f t="shared" si="1"/>
        <v>0</v>
      </c>
      <c r="U87" s="78"/>
    </row>
    <row r="88" s="5" customFormat="1" ht="17.25" customHeight="1" spans="1:21">
      <c r="A88" s="90"/>
      <c r="B88" s="77" t="s">
        <v>151</v>
      </c>
      <c r="C88" s="82" t="s">
        <v>151</v>
      </c>
      <c r="D88" s="23">
        <f ca="1">OFFSET($H88,0,MONTH(封面!$G$13)-1,)-OFFSET('2019管理费用'!$H88,0,MONTH(封面!$G$13)-1,)</f>
        <v>0</v>
      </c>
      <c r="E88" s="23">
        <f ca="1">OFFSET($H88,0,MONTH(封面!$G$13)-1,)-OFFSET('2017预算管理费用'!$H88,0,MONTH(封面!$G$13)-1,)</f>
        <v>0</v>
      </c>
      <c r="F88" s="23">
        <f ca="1">SUM(OFFSET($H88,0,0,1,MONTH(封面!$G$13)))-SUM(OFFSET('2019管理费用'!$H88,0,0,1,MONTH(封面!$G$13)))</f>
        <v>0</v>
      </c>
      <c r="G88" s="23">
        <f ca="1">SUM(OFFSET($H88,0,0,1,MONTH(封面!$G$13)))-SUM(OFFSET('2017预算管理费用'!$H88,0,0,1,MONTH(封面!$G$13)))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7">
        <f t="shared" si="1"/>
        <v>0</v>
      </c>
      <c r="U88" s="78"/>
    </row>
    <row r="89" s="5" customFormat="1" ht="17.25" customHeight="1" spans="1:21">
      <c r="A89" s="90"/>
      <c r="B89" s="77" t="s">
        <v>152</v>
      </c>
      <c r="C89" s="82" t="s">
        <v>152</v>
      </c>
      <c r="D89" s="23">
        <f ca="1">OFFSET($H89,0,MONTH(封面!$G$13)-1,)-OFFSET('2019管理费用'!$H89,0,MONTH(封面!$G$13)-1,)</f>
        <v>0</v>
      </c>
      <c r="E89" s="23">
        <f ca="1">OFFSET($H89,0,MONTH(封面!$G$13)-1,)-OFFSET('2017预算管理费用'!$H89,0,MONTH(封面!$G$13)-1,)</f>
        <v>0</v>
      </c>
      <c r="F89" s="23">
        <f ca="1">SUM(OFFSET($H89,0,0,1,MONTH(封面!$G$13)))-SUM(OFFSET('2019管理费用'!$H89,0,0,1,MONTH(封面!$G$13)))</f>
        <v>0</v>
      </c>
      <c r="G89" s="23">
        <f ca="1">SUM(OFFSET($H89,0,0,1,MONTH(封面!$G$13)))-SUM(OFFSET('2017预算管理费用'!$H89,0,0,1,MONTH(封面!$G$13)))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7">
        <f t="shared" si="1"/>
        <v>0</v>
      </c>
      <c r="U89" s="78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23">
        <f ca="1">OFFSET($H90,0,MONTH(封面!$G$13)-1,)-OFFSET('2019管理费用'!$H90,0,MONTH(封面!$G$13)-1,)</f>
        <v>0</v>
      </c>
      <c r="E90" s="23">
        <f ca="1">OFFSET($H90,0,MONTH(封面!$G$13)-1,)-OFFSET('2017预算管理费用'!$H90,0,MONTH(封面!$G$13)-1,)</f>
        <v>0</v>
      </c>
      <c r="F90" s="23">
        <f ca="1">SUM(OFFSET($H90,0,0,1,MONTH(封面!$G$13)))-SUM(OFFSET('2019管理费用'!$H90,0,0,1,MONTH(封面!$G$13)))</f>
        <v>0</v>
      </c>
      <c r="G90" s="23">
        <f ca="1">SUM(OFFSET($H90,0,0,1,MONTH(封面!$G$13)))-SUM(OFFSET('2017预算管理费用'!$H90,0,0,1,MONTH(封面!$G$13)))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7">
        <f t="shared" si="1"/>
        <v>0</v>
      </c>
      <c r="U90" s="78"/>
    </row>
    <row r="91" s="5" customFormat="1" ht="17.25" customHeight="1" spans="1:21">
      <c r="A91" s="91"/>
      <c r="B91" s="77" t="s">
        <v>155</v>
      </c>
      <c r="C91" s="82" t="s">
        <v>155</v>
      </c>
      <c r="D91" s="23">
        <f ca="1">OFFSET($H91,0,MONTH(封面!$G$13)-1,)-OFFSET('2019管理费用'!$H91,0,MONTH(封面!$G$13)-1,)</f>
        <v>0</v>
      </c>
      <c r="E91" s="23">
        <f ca="1">OFFSET($H91,0,MONTH(封面!$G$13)-1,)-OFFSET('2017预算管理费用'!$H91,0,MONTH(封面!$G$13)-1,)</f>
        <v>0</v>
      </c>
      <c r="F91" s="23">
        <f ca="1">SUM(OFFSET($H91,0,0,1,MONTH(封面!$G$13)))-SUM(OFFSET('2019管理费用'!$H91,0,0,1,MONTH(封面!$G$13)))</f>
        <v>0</v>
      </c>
      <c r="G91" s="23">
        <f ca="1">SUM(OFFSET($H91,0,0,1,MONTH(封面!$G$13)))-SUM(OFFSET('2017预算管理费用'!$H91,0,0,1,MONTH(封面!$G$13)))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7">
        <f t="shared" si="1"/>
        <v>0</v>
      </c>
      <c r="U91" s="78"/>
    </row>
    <row r="92" s="5" customFormat="1" ht="17.25" customHeight="1" spans="1:21">
      <c r="A92" s="91"/>
      <c r="B92" s="77" t="s">
        <v>156</v>
      </c>
      <c r="C92" s="82" t="s">
        <v>156</v>
      </c>
      <c r="D92" s="23">
        <f ca="1">OFFSET($H92,0,MONTH(封面!$G$13)-1,)-OFFSET('2019管理费用'!$H92,0,MONTH(封面!$G$13)-1,)</f>
        <v>0</v>
      </c>
      <c r="E92" s="23">
        <f ca="1">OFFSET($H92,0,MONTH(封面!$G$13)-1,)-OFFSET('2017预算管理费用'!$H92,0,MONTH(封面!$G$13)-1,)</f>
        <v>0</v>
      </c>
      <c r="F92" s="23">
        <f ca="1">SUM(OFFSET($H92,0,0,1,MONTH(封面!$G$13)))-SUM(OFFSET('2019管理费用'!$H92,0,0,1,MONTH(封面!$G$13)))</f>
        <v>0</v>
      </c>
      <c r="G92" s="23">
        <f ca="1">SUM(OFFSET($H92,0,0,1,MONTH(封面!$G$13)))-SUM(OFFSET('2017预算管理费用'!$H92,0,0,1,MONTH(封面!$G$13)))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>
        <v>7050.65</v>
      </c>
      <c r="T92" s="27">
        <f t="shared" si="1"/>
        <v>7050.65</v>
      </c>
      <c r="U92" s="78"/>
    </row>
    <row r="93" s="74" customFormat="1" ht="15" customHeight="1" spans="1:29">
      <c r="A93" s="92" t="s">
        <v>157</v>
      </c>
      <c r="B93" s="93"/>
      <c r="C93" s="94"/>
      <c r="D93" s="27">
        <f ca="1" t="shared" ref="D93:T93" si="2">SUM(D6:D92)</f>
        <v>0</v>
      </c>
      <c r="E93" s="27">
        <f ca="1" t="shared" si="2"/>
        <v>0</v>
      </c>
      <c r="F93" s="27">
        <f ca="1" t="shared" si="2"/>
        <v>0</v>
      </c>
      <c r="G93" s="27">
        <f ca="1" t="shared" si="2"/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37850.65</v>
      </c>
      <c r="T93" s="27">
        <f ca="1" t="shared" si="2"/>
        <v>37850.65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183</v>
      </c>
      <c r="B94" s="96"/>
      <c r="C94" s="97"/>
      <c r="D94" s="23">
        <f ca="1">OFFSET($H94,0,MONTH(封面!$G$13)-1,)-OFFSET('2019管理费用'!$H94,0,MONTH(封面!$G$13)-1,)</f>
        <v>0</v>
      </c>
      <c r="E94" s="23"/>
      <c r="F94" s="23">
        <f ca="1">SUM(OFFSET($H94,0,0,1,MONTH(封面!$G$13)))-SUM(OFFSET('2019管理费用'!$H94,0,0,1,MONTH(封面!$G$13)))</f>
        <v>0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7">
        <f t="shared" ref="T94:T98" si="3">SUM(H94:S94)</f>
        <v>0</v>
      </c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 t="s">
        <v>184</v>
      </c>
      <c r="B95" s="96"/>
      <c r="C95" s="97"/>
      <c r="D95" s="23">
        <f ca="1">OFFSET($H95,0,MONTH(封面!$G$13)-1,)-OFFSET('2019管理费用'!$H95,0,MONTH(封面!$G$13)-1,)</f>
        <v>0</v>
      </c>
      <c r="E95" s="23"/>
      <c r="F95" s="23">
        <f ca="1">SUM(OFFSET($H95,0,0,1,MONTH(封面!$G$13)))-SUM(OFFSET('2019管理费用'!$H95,0,0,1,MONTH(封面!$G$13)))</f>
        <v>0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7">
        <f t="shared" si="3"/>
        <v>0</v>
      </c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167</v>
      </c>
      <c r="B96" s="96"/>
      <c r="C96" s="97"/>
      <c r="D96" s="23">
        <f ca="1">OFFSET($H96,0,MONTH(封面!$G$13)-1,)-OFFSET('2019管理费用'!$H96,0,MONTH(封面!$G$13)-1,)</f>
        <v>0</v>
      </c>
      <c r="E96" s="23"/>
      <c r="F96" s="23">
        <f ca="1">SUM(OFFSET($H96,0,0,1,MONTH(封面!$G$13)))-SUM(OFFSET('2019管理费用'!$H96,0,0,1,MONTH(封面!$G$13)))</f>
        <v>0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7">
        <f t="shared" si="3"/>
        <v>0</v>
      </c>
      <c r="U96" s="43"/>
      <c r="V96" s="5"/>
      <c r="W96" s="5"/>
      <c r="X96" s="5"/>
      <c r="Y96" s="5"/>
      <c r="Z96" s="5"/>
      <c r="AA96" s="5"/>
      <c r="AB96" s="5"/>
      <c r="AC96" s="5"/>
    </row>
    <row r="97" s="75" customFormat="1" ht="12.75" spans="1:21">
      <c r="A97" s="95" t="s">
        <v>168</v>
      </c>
      <c r="B97" s="96"/>
      <c r="C97" s="97"/>
      <c r="D97" s="23">
        <f ca="1">OFFSET($H97,0,MONTH(封面!$G$13)-1,)-OFFSET('2019管理费用'!$H97,0,MONTH(封面!$G$13)-1,)</f>
        <v>0</v>
      </c>
      <c r="E97" s="23"/>
      <c r="F97" s="23">
        <f ca="1">SUM(OFFSET($H97,0,0,1,MONTH(封面!$G$13)))-SUM(OFFSET('2019管理费用'!$H97,0,0,1,MONTH(封面!$G$13)))</f>
        <v>0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7">
        <f t="shared" si="3"/>
        <v>0</v>
      </c>
      <c r="U97" s="128"/>
    </row>
    <row r="98" s="75" customFormat="1" ht="15.75" spans="1:21">
      <c r="A98" s="117" t="s">
        <v>179</v>
      </c>
      <c r="B98" s="117"/>
      <c r="C98" s="117"/>
      <c r="D98" s="23">
        <f ca="1">OFFSET($H98,0,MONTH(封面!$G$13)-1,)-OFFSET('2019管理费用'!$H98,0,MONTH(封面!$G$13)-1,)</f>
        <v>0</v>
      </c>
      <c r="E98" s="23"/>
      <c r="F98" s="23">
        <f ca="1">SUM(OFFSET($H98,0,0,1,MONTH(封面!$G$13)))-SUM(OFFSET('2019管理费用'!$H98,0,0,1,MONTH(封面!$G$13)))</f>
        <v>0</v>
      </c>
      <c r="G98" s="23"/>
      <c r="H98" s="23">
        <v>0</v>
      </c>
      <c r="I98" s="23">
        <v>0</v>
      </c>
      <c r="J98" s="23">
        <v>0</v>
      </c>
      <c r="K98" s="23">
        <v>0</v>
      </c>
      <c r="L98" s="27"/>
      <c r="M98" s="27"/>
      <c r="N98" s="125"/>
      <c r="O98" s="133"/>
      <c r="P98" s="133"/>
      <c r="Q98" s="133"/>
      <c r="R98" s="133"/>
      <c r="S98" s="133"/>
      <c r="T98" s="27">
        <f t="shared" si="3"/>
        <v>0</v>
      </c>
      <c r="U98" s="128"/>
    </row>
    <row r="99" s="132" customFormat="1" hidden="1" spans="1:20">
      <c r="A99" s="121"/>
      <c r="B99" s="121"/>
      <c r="C99" s="121"/>
      <c r="D99" s="121"/>
      <c r="E99" s="121"/>
      <c r="F99" s="121"/>
      <c r="G99" s="121"/>
      <c r="H99" s="98">
        <f>H93-SUM(H94:H98)</f>
        <v>0</v>
      </c>
      <c r="I99" s="98">
        <f t="shared" ref="I99:T99" si="4">I93-SUM(I94:I98)</f>
        <v>0</v>
      </c>
      <c r="J99" s="98">
        <f t="shared" si="4"/>
        <v>0</v>
      </c>
      <c r="K99" s="98">
        <f t="shared" si="4"/>
        <v>0</v>
      </c>
      <c r="L99" s="98">
        <f t="shared" si="4"/>
        <v>0</v>
      </c>
      <c r="M99" s="98">
        <f t="shared" si="4"/>
        <v>0</v>
      </c>
      <c r="N99" s="98">
        <f t="shared" si="4"/>
        <v>0</v>
      </c>
      <c r="O99" s="98">
        <f t="shared" si="4"/>
        <v>0</v>
      </c>
      <c r="P99" s="98">
        <f t="shared" si="4"/>
        <v>0</v>
      </c>
      <c r="Q99" s="98">
        <f t="shared" si="4"/>
        <v>0</v>
      </c>
      <c r="R99" s="98">
        <f t="shared" si="4"/>
        <v>0</v>
      </c>
      <c r="S99" s="98">
        <f t="shared" si="4"/>
        <v>37850.65</v>
      </c>
      <c r="T99" s="98">
        <f ca="1" t="shared" si="4"/>
        <v>37850.65</v>
      </c>
    </row>
    <row r="100" spans="7:20">
      <c r="G100" s="31"/>
      <c r="Q100" s="7"/>
      <c r="R100" s="7"/>
      <c r="S100" s="7"/>
      <c r="T100" s="7"/>
    </row>
    <row r="101" spans="1:7">
      <c r="A101" s="28"/>
      <c r="G101" s="31"/>
    </row>
    <row r="102" spans="1:7">
      <c r="A102" s="28"/>
      <c r="G102" s="31"/>
    </row>
    <row r="103" spans="1:7">
      <c r="A103" s="28"/>
      <c r="G103" s="31"/>
    </row>
    <row r="104" spans="1:7">
      <c r="A104" s="28"/>
      <c r="G104" s="31"/>
    </row>
    <row r="105" spans="1:1">
      <c r="A105" s="28"/>
    </row>
  </sheetData>
  <mergeCells count="40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09"/>
  <sheetViews>
    <sheetView workbookViewId="0">
      <pane xSplit="3" ySplit="5" topLeftCell="D55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625" style="7" customWidth="1"/>
    <col min="7" max="7" width="12.125" style="7" customWidth="1"/>
    <col min="8" max="9" width="13.25" style="7" customWidth="1"/>
    <col min="10" max="11" width="9.625" style="7" customWidth="1"/>
    <col min="12" max="12" width="11.75" style="7" customWidth="1"/>
    <col min="13" max="13" width="12.25" style="7" customWidth="1"/>
    <col min="14" max="14" width="9.625" style="7" customWidth="1"/>
    <col min="15" max="15" width="22.125" style="7" customWidth="1"/>
    <col min="16" max="18" width="5.875" style="6" customWidth="1"/>
    <col min="19" max="16384" width="9" style="6"/>
  </cols>
  <sheetData>
    <row r="1" s="1" customFormat="1" ht="28.5" customHeight="1" spans="1:16">
      <c r="A1" s="8" t="s">
        <v>193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32"/>
      <c r="N1" s="32"/>
      <c r="O1" s="32"/>
      <c r="P1" s="32"/>
    </row>
    <row r="2" s="34" customFormat="1" ht="18" customHeight="1" spans="1:10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5" customHeight="1" spans="1:15">
      <c r="A3" s="9" t="str">
        <f>"编制期间："&amp;YEAR(封面!$G$13)&amp;"年"&amp;MONTH(封面!$G$13)&amp;"月"</f>
        <v>编制期间：2020年4月</v>
      </c>
      <c r="G3" s="12"/>
      <c r="I3" s="37"/>
      <c r="L3" s="37" t="str">
        <f>"编制日期："&amp;YEAR(封面!$G$14)&amp;"年"&amp;MONTH(封面!$G$14)&amp;"月10日"</f>
        <v>编制日期：2020年5月10日</v>
      </c>
      <c r="N3" s="37"/>
      <c r="O3" s="37"/>
    </row>
    <row r="4" s="4" customFormat="1" customHeight="1" spans="1:18">
      <c r="A4" s="13" t="s">
        <v>24</v>
      </c>
      <c r="B4" s="13" t="s">
        <v>25</v>
      </c>
      <c r="C4" s="14" t="s">
        <v>26</v>
      </c>
      <c r="D4" s="102" t="s">
        <v>159</v>
      </c>
      <c r="E4" s="103" t="s">
        <v>160</v>
      </c>
      <c r="F4" s="104"/>
      <c r="G4" s="104"/>
      <c r="H4" s="104"/>
      <c r="I4" s="108"/>
      <c r="J4" s="109" t="s">
        <v>161</v>
      </c>
      <c r="K4" s="110"/>
      <c r="L4" s="110"/>
      <c r="M4" s="110"/>
      <c r="N4" s="111"/>
      <c r="O4" s="112" t="s">
        <v>31</v>
      </c>
      <c r="P4" s="6"/>
      <c r="Q4" s="6"/>
      <c r="R4" s="6"/>
    </row>
    <row r="5" s="5" customFormat="1" ht="28.5" spans="1:18">
      <c r="A5" s="13"/>
      <c r="B5" s="13"/>
      <c r="C5" s="14"/>
      <c r="D5" s="105"/>
      <c r="E5" s="106" t="s">
        <v>162</v>
      </c>
      <c r="F5" s="107" t="s">
        <v>159</v>
      </c>
      <c r="G5" s="107" t="s">
        <v>163</v>
      </c>
      <c r="H5" s="106" t="s">
        <v>164</v>
      </c>
      <c r="I5" s="106" t="s">
        <v>165</v>
      </c>
      <c r="J5" s="113" t="s">
        <v>162</v>
      </c>
      <c r="K5" s="114" t="s">
        <v>159</v>
      </c>
      <c r="L5" s="114" t="s">
        <v>163</v>
      </c>
      <c r="M5" s="106" t="s">
        <v>164</v>
      </c>
      <c r="N5" s="106" t="s">
        <v>165</v>
      </c>
      <c r="O5" s="115"/>
      <c r="P5" s="71"/>
      <c r="Q5" s="71"/>
      <c r="R5" s="71"/>
    </row>
    <row r="6" s="5" customFormat="1" ht="17.25" customHeight="1" spans="1:18">
      <c r="A6" s="76" t="s">
        <v>46</v>
      </c>
      <c r="B6" s="77" t="s">
        <v>47</v>
      </c>
      <c r="C6" s="78" t="s">
        <v>47</v>
      </c>
      <c r="D6" s="58">
        <f>'2017预算营业费用'!T6</f>
        <v>0</v>
      </c>
      <c r="E6" s="58">
        <f ca="1">OFFSET('2019营业费用'!$H6,0,MONTH(封面!$G$13)-1,)</f>
        <v>0</v>
      </c>
      <c r="F6" s="59">
        <f ca="1">OFFSET('2017预算营业费用'!$H6,0,MONTH(封面!$G$13)-1,)</f>
        <v>0</v>
      </c>
      <c r="G6" s="59">
        <f ca="1">OFFSET('2020实际销售费用'!$H6,0,MONTH(封面!$G$13)-1,)</f>
        <v>0</v>
      </c>
      <c r="H6" s="58">
        <f ca="1" t="shared" ref="H6" si="0">G6-E6</f>
        <v>0</v>
      </c>
      <c r="I6" s="58">
        <f ca="1" t="shared" ref="I6" si="1">G6-F6</f>
        <v>0</v>
      </c>
      <c r="J6" s="58">
        <f ca="1">SUM(OFFSET('2019营业费用'!$H6,0,0,1,MONTH(封面!$G$13)))</f>
        <v>0</v>
      </c>
      <c r="K6" s="58">
        <f ca="1">SUM(OFFSET('2017预算营业费用'!$H6,0,0,1,MONTH(封面!$G$13)))</f>
        <v>0</v>
      </c>
      <c r="L6" s="58">
        <f ca="1">SUM(OFFSET('2020实际销售费用'!$H6,0,0,1,MONTH(封面!$G$13)))</f>
        <v>0</v>
      </c>
      <c r="M6" s="58">
        <f ca="1">L6-J6</f>
        <v>0</v>
      </c>
      <c r="N6" s="58">
        <f ca="1">L6-K6</f>
        <v>0</v>
      </c>
      <c r="O6" s="131" t="str">
        <f>IF('2020实际销售费用'!U6="","",'2020实际销售费用'!U6)</f>
        <v/>
      </c>
      <c r="P6" s="73"/>
      <c r="Q6" s="73"/>
      <c r="R6" s="73"/>
    </row>
    <row r="7" s="5" customFormat="1" ht="17.25" customHeight="1" spans="1:18">
      <c r="A7" s="76"/>
      <c r="B7" s="77"/>
      <c r="C7" s="78" t="s">
        <v>48</v>
      </c>
      <c r="D7" s="58">
        <f>'2017预算营业费用'!T7</f>
        <v>0</v>
      </c>
      <c r="E7" s="58">
        <f ca="1">OFFSET('2019营业费用'!$H7,0,MONTH(封面!$G$13)-1,)</f>
        <v>0</v>
      </c>
      <c r="F7" s="59">
        <f ca="1">OFFSET('2017预算营业费用'!$H7,0,MONTH(封面!$G$13)-1,)</f>
        <v>0</v>
      </c>
      <c r="G7" s="59">
        <f ca="1">OFFSET('2020实际销售费用'!$H7,0,MONTH(封面!$G$13)-1,)</f>
        <v>0</v>
      </c>
      <c r="H7" s="58">
        <f ca="1" t="shared" ref="H7:H70" si="2">G7-E7</f>
        <v>0</v>
      </c>
      <c r="I7" s="58">
        <f ca="1" t="shared" ref="I7:I70" si="3">G7-F7</f>
        <v>0</v>
      </c>
      <c r="J7" s="58">
        <f ca="1">SUM(OFFSET('2019营业费用'!$H7,0,0,1,MONTH(封面!$G$13)))</f>
        <v>0</v>
      </c>
      <c r="K7" s="58">
        <f ca="1">SUM(OFFSET('2017预算营业费用'!$H7,0,0,1,MONTH(封面!$G$13)))</f>
        <v>0</v>
      </c>
      <c r="L7" s="58">
        <f ca="1">SUM(OFFSET('2020实际销售费用'!$H7,0,0,1,MONTH(封面!$G$13)))</f>
        <v>0</v>
      </c>
      <c r="M7" s="58">
        <f ca="1" t="shared" ref="M7:M70" si="4">L7-J7</f>
        <v>0</v>
      </c>
      <c r="N7" s="58">
        <f ca="1" t="shared" ref="N7:N70" si="5">L7-K7</f>
        <v>0</v>
      </c>
      <c r="O7" s="131" t="str">
        <f>IF('2020实际销售费用'!U7="","",'2020实际销售费用'!U7)</f>
        <v/>
      </c>
      <c r="P7" s="73"/>
      <c r="Q7" s="73"/>
      <c r="R7" s="73"/>
    </row>
    <row r="8" s="5" customFormat="1" ht="17.25" customHeight="1" spans="1:18">
      <c r="A8" s="76"/>
      <c r="B8" s="77" t="s">
        <v>49</v>
      </c>
      <c r="C8" s="78" t="s">
        <v>49</v>
      </c>
      <c r="D8" s="58">
        <f>'2017预算营业费用'!T8</f>
        <v>0</v>
      </c>
      <c r="E8" s="58">
        <f ca="1">OFFSET('2019营业费用'!$H8,0,MONTH(封面!$G$13)-1,)</f>
        <v>0</v>
      </c>
      <c r="F8" s="59">
        <f ca="1">OFFSET('2017预算营业费用'!$H8,0,MONTH(封面!$G$13)-1,)</f>
        <v>0</v>
      </c>
      <c r="G8" s="59">
        <f ca="1">OFFSET('2020实际销售费用'!$H8,0,MONTH(封面!$G$13)-1,)</f>
        <v>0</v>
      </c>
      <c r="H8" s="58">
        <f ca="1" t="shared" si="2"/>
        <v>0</v>
      </c>
      <c r="I8" s="58">
        <f ca="1" t="shared" si="3"/>
        <v>0</v>
      </c>
      <c r="J8" s="58">
        <f ca="1">SUM(OFFSET('2019营业费用'!$H8,0,0,1,MONTH(封面!$G$13)))</f>
        <v>0</v>
      </c>
      <c r="K8" s="58">
        <f ca="1">SUM(OFFSET('2017预算营业费用'!$H8,0,0,1,MONTH(封面!$G$13)))</f>
        <v>0</v>
      </c>
      <c r="L8" s="58">
        <f ca="1">SUM(OFFSET('2020实际销售费用'!$H8,0,0,1,MONTH(封面!$G$13)))</f>
        <v>0</v>
      </c>
      <c r="M8" s="58">
        <f ca="1" t="shared" si="4"/>
        <v>0</v>
      </c>
      <c r="N8" s="58">
        <f ca="1" t="shared" si="5"/>
        <v>0</v>
      </c>
      <c r="O8" s="131" t="str">
        <f>IF('2020实际销售费用'!U8="","",'2020实际销售费用'!U8)</f>
        <v/>
      </c>
      <c r="P8" s="73"/>
      <c r="Q8" s="73"/>
      <c r="R8" s="73"/>
    </row>
    <row r="9" s="5" customFormat="1" ht="17.25" customHeight="1" spans="1:18">
      <c r="A9" s="76"/>
      <c r="B9" s="77" t="s">
        <v>50</v>
      </c>
      <c r="C9" s="78" t="s">
        <v>50</v>
      </c>
      <c r="D9" s="58">
        <f>'2017预算营业费用'!T9</f>
        <v>0</v>
      </c>
      <c r="E9" s="58">
        <f ca="1">OFFSET('2019营业费用'!$H9,0,MONTH(封面!$G$13)-1,)</f>
        <v>0</v>
      </c>
      <c r="F9" s="59">
        <f ca="1">OFFSET('2017预算营业费用'!$H9,0,MONTH(封面!$G$13)-1,)</f>
        <v>0</v>
      </c>
      <c r="G9" s="59">
        <f ca="1">OFFSET('2020实际销售费用'!$H9,0,MONTH(封面!$G$13)-1,)</f>
        <v>0</v>
      </c>
      <c r="H9" s="58">
        <f ca="1" t="shared" si="2"/>
        <v>0</v>
      </c>
      <c r="I9" s="58">
        <f ca="1" t="shared" si="3"/>
        <v>0</v>
      </c>
      <c r="J9" s="58">
        <f ca="1">SUM(OFFSET('2019营业费用'!$H9,0,0,1,MONTH(封面!$G$13)))</f>
        <v>0</v>
      </c>
      <c r="K9" s="58">
        <f ca="1">SUM(OFFSET('2017预算营业费用'!$H9,0,0,1,MONTH(封面!$G$13)))</f>
        <v>0</v>
      </c>
      <c r="L9" s="58">
        <f ca="1">SUM(OFFSET('2020实际销售费用'!$H9,0,0,1,MONTH(封面!$G$13)))</f>
        <v>0</v>
      </c>
      <c r="M9" s="58">
        <f ca="1" t="shared" si="4"/>
        <v>0</v>
      </c>
      <c r="N9" s="58">
        <f ca="1" t="shared" si="5"/>
        <v>0</v>
      </c>
      <c r="O9" s="131" t="str">
        <f>IF('2020实际销售费用'!U9="","",'2020实际销售费用'!U9)</f>
        <v/>
      </c>
      <c r="P9" s="73"/>
      <c r="Q9" s="73"/>
      <c r="R9" s="73"/>
    </row>
    <row r="10" s="5" customFormat="1" ht="17.25" customHeight="1" spans="1:18">
      <c r="A10" s="76"/>
      <c r="B10" s="77" t="s">
        <v>51</v>
      </c>
      <c r="C10" s="78" t="s">
        <v>52</v>
      </c>
      <c r="D10" s="58">
        <f>'2017预算营业费用'!T10</f>
        <v>0</v>
      </c>
      <c r="E10" s="58">
        <f ca="1">OFFSET('2019营业费用'!$H10,0,MONTH(封面!$G$13)-1,)</f>
        <v>0</v>
      </c>
      <c r="F10" s="59">
        <f ca="1">OFFSET('2017预算营业费用'!$H10,0,MONTH(封面!$G$13)-1,)</f>
        <v>0</v>
      </c>
      <c r="G10" s="59">
        <f ca="1">OFFSET('2020实际销售费用'!$H10,0,MONTH(封面!$G$13)-1,)</f>
        <v>0</v>
      </c>
      <c r="H10" s="58">
        <f ca="1" t="shared" si="2"/>
        <v>0</v>
      </c>
      <c r="I10" s="58">
        <f ca="1" t="shared" si="3"/>
        <v>0</v>
      </c>
      <c r="J10" s="58">
        <f ca="1">SUM(OFFSET('2019营业费用'!$H10,0,0,1,MONTH(封面!$G$13)))</f>
        <v>0</v>
      </c>
      <c r="K10" s="58">
        <f ca="1">SUM(OFFSET('2017预算营业费用'!$H10,0,0,1,MONTH(封面!$G$13)))</f>
        <v>0</v>
      </c>
      <c r="L10" s="58">
        <f ca="1">SUM(OFFSET('2020实际销售费用'!$H10,0,0,1,MONTH(封面!$G$13)))</f>
        <v>0</v>
      </c>
      <c r="M10" s="58">
        <f ca="1" t="shared" si="4"/>
        <v>0</v>
      </c>
      <c r="N10" s="58">
        <f ca="1" t="shared" si="5"/>
        <v>0</v>
      </c>
      <c r="O10" s="131" t="str">
        <f>IF('2020实际销售费用'!U10="","",'2020实际销售费用'!U10)</f>
        <v/>
      </c>
      <c r="P10" s="73"/>
      <c r="Q10" s="73"/>
      <c r="R10" s="73"/>
    </row>
    <row r="11" s="5" customFormat="1" ht="17.25" customHeight="1" spans="1:18">
      <c r="A11" s="76"/>
      <c r="B11" s="77"/>
      <c r="C11" s="78" t="s">
        <v>53</v>
      </c>
      <c r="D11" s="58">
        <f>'2017预算营业费用'!T11</f>
        <v>0</v>
      </c>
      <c r="E11" s="58">
        <f ca="1">OFFSET('2019营业费用'!$H11,0,MONTH(封面!$G$13)-1,)</f>
        <v>0</v>
      </c>
      <c r="F11" s="59">
        <f ca="1">OFFSET('2017预算营业费用'!$H11,0,MONTH(封面!$G$13)-1,)</f>
        <v>0</v>
      </c>
      <c r="G11" s="59">
        <f ca="1">OFFSET('2020实际销售费用'!$H11,0,MONTH(封面!$G$13)-1,)</f>
        <v>0</v>
      </c>
      <c r="H11" s="58">
        <f ca="1" t="shared" si="2"/>
        <v>0</v>
      </c>
      <c r="I11" s="58">
        <f ca="1" t="shared" si="3"/>
        <v>0</v>
      </c>
      <c r="J11" s="58">
        <f ca="1">SUM(OFFSET('2019营业费用'!$H11,0,0,1,MONTH(封面!$G$13)))</f>
        <v>0</v>
      </c>
      <c r="K11" s="58">
        <f ca="1">SUM(OFFSET('2017预算营业费用'!$H11,0,0,1,MONTH(封面!$G$13)))</f>
        <v>0</v>
      </c>
      <c r="L11" s="58">
        <f ca="1">SUM(OFFSET('2020实际销售费用'!$H11,0,0,1,MONTH(封面!$G$13)))</f>
        <v>0</v>
      </c>
      <c r="M11" s="58">
        <f ca="1" t="shared" si="4"/>
        <v>0</v>
      </c>
      <c r="N11" s="58">
        <f ca="1" t="shared" si="5"/>
        <v>0</v>
      </c>
      <c r="O11" s="131" t="str">
        <f>IF('2020实际销售费用'!U11="","",'2020实际销售费用'!U11)</f>
        <v/>
      </c>
      <c r="P11" s="73"/>
      <c r="Q11" s="73"/>
      <c r="R11" s="73"/>
    </row>
    <row r="12" s="5" customFormat="1" ht="17.25" customHeight="1" spans="1:18">
      <c r="A12" s="76"/>
      <c r="B12" s="77"/>
      <c r="C12" s="78" t="s">
        <v>54</v>
      </c>
      <c r="D12" s="58">
        <f>'2017预算营业费用'!T12</f>
        <v>0</v>
      </c>
      <c r="E12" s="58">
        <f ca="1">OFFSET('2019营业费用'!$H12,0,MONTH(封面!$G$13)-1,)</f>
        <v>0</v>
      </c>
      <c r="F12" s="59">
        <f ca="1">OFFSET('2017预算营业费用'!$H12,0,MONTH(封面!$G$13)-1,)</f>
        <v>0</v>
      </c>
      <c r="G12" s="59">
        <f ca="1">OFFSET('2020实际销售费用'!$H12,0,MONTH(封面!$G$13)-1,)</f>
        <v>0</v>
      </c>
      <c r="H12" s="58">
        <f ca="1" t="shared" si="2"/>
        <v>0</v>
      </c>
      <c r="I12" s="58">
        <f ca="1" t="shared" si="3"/>
        <v>0</v>
      </c>
      <c r="J12" s="58">
        <f ca="1">SUM(OFFSET('2019营业费用'!$H12,0,0,1,MONTH(封面!$G$13)))</f>
        <v>0</v>
      </c>
      <c r="K12" s="58">
        <f ca="1">SUM(OFFSET('2017预算营业费用'!$H12,0,0,1,MONTH(封面!$G$13)))</f>
        <v>0</v>
      </c>
      <c r="L12" s="58">
        <f ca="1">SUM(OFFSET('2020实际销售费用'!$H12,0,0,1,MONTH(封面!$G$13)))</f>
        <v>0</v>
      </c>
      <c r="M12" s="58">
        <f ca="1" t="shared" si="4"/>
        <v>0</v>
      </c>
      <c r="N12" s="58">
        <f ca="1" t="shared" si="5"/>
        <v>0</v>
      </c>
      <c r="O12" s="131" t="str">
        <f>IF('2020实际销售费用'!U12="","",'2020实际销售费用'!U12)</f>
        <v/>
      </c>
      <c r="P12" s="73"/>
      <c r="Q12" s="73"/>
      <c r="R12" s="73"/>
    </row>
    <row r="13" s="5" customFormat="1" ht="17.25" customHeight="1" spans="1:18">
      <c r="A13" s="76"/>
      <c r="B13" s="77"/>
      <c r="C13" s="78" t="s">
        <v>55</v>
      </c>
      <c r="D13" s="58">
        <f>'2017预算营业费用'!T13</f>
        <v>0</v>
      </c>
      <c r="E13" s="58">
        <f ca="1">OFFSET('2019营业费用'!$H13,0,MONTH(封面!$G$13)-1,)</f>
        <v>0</v>
      </c>
      <c r="F13" s="59">
        <f ca="1">OFFSET('2017预算营业费用'!$H13,0,MONTH(封面!$G$13)-1,)</f>
        <v>0</v>
      </c>
      <c r="G13" s="59">
        <f ca="1">OFFSET('2020实际销售费用'!$H13,0,MONTH(封面!$G$13)-1,)</f>
        <v>0</v>
      </c>
      <c r="H13" s="58">
        <f ca="1" t="shared" si="2"/>
        <v>0</v>
      </c>
      <c r="I13" s="58">
        <f ca="1" t="shared" si="3"/>
        <v>0</v>
      </c>
      <c r="J13" s="58">
        <f ca="1">SUM(OFFSET('2019营业费用'!$H13,0,0,1,MONTH(封面!$G$13)))</f>
        <v>0</v>
      </c>
      <c r="K13" s="58">
        <f ca="1">SUM(OFFSET('2017预算营业费用'!$H13,0,0,1,MONTH(封面!$G$13)))</f>
        <v>0</v>
      </c>
      <c r="L13" s="58">
        <f ca="1">SUM(OFFSET('2020实际销售费用'!$H13,0,0,1,MONTH(封面!$G$13)))</f>
        <v>0</v>
      </c>
      <c r="M13" s="58">
        <f ca="1" t="shared" si="4"/>
        <v>0</v>
      </c>
      <c r="N13" s="58">
        <f ca="1" t="shared" si="5"/>
        <v>0</v>
      </c>
      <c r="O13" s="131" t="str">
        <f>IF('2020实际销售费用'!U13="","",'2020实际销售费用'!U13)</f>
        <v/>
      </c>
      <c r="P13" s="73"/>
      <c r="Q13" s="73"/>
      <c r="R13" s="73"/>
    </row>
    <row r="14" s="5" customFormat="1" ht="17.25" customHeight="1" spans="1:18">
      <c r="A14" s="76"/>
      <c r="B14" s="77"/>
      <c r="C14" s="78" t="s">
        <v>56</v>
      </c>
      <c r="D14" s="58">
        <f>'2017预算营业费用'!T14</f>
        <v>0</v>
      </c>
      <c r="E14" s="58">
        <f ca="1">OFFSET('2019营业费用'!$H14,0,MONTH(封面!$G$13)-1,)</f>
        <v>0</v>
      </c>
      <c r="F14" s="59">
        <f ca="1">OFFSET('2017预算营业费用'!$H14,0,MONTH(封面!$G$13)-1,)</f>
        <v>0</v>
      </c>
      <c r="G14" s="59">
        <f ca="1">OFFSET('2020实际销售费用'!$H14,0,MONTH(封面!$G$13)-1,)</f>
        <v>0</v>
      </c>
      <c r="H14" s="58">
        <f ca="1" t="shared" si="2"/>
        <v>0</v>
      </c>
      <c r="I14" s="58">
        <f ca="1" t="shared" si="3"/>
        <v>0</v>
      </c>
      <c r="J14" s="58">
        <f ca="1">SUM(OFFSET('2019营业费用'!$H14,0,0,1,MONTH(封面!$G$13)))</f>
        <v>0</v>
      </c>
      <c r="K14" s="58">
        <f ca="1">SUM(OFFSET('2017预算营业费用'!$H14,0,0,1,MONTH(封面!$G$13)))</f>
        <v>0</v>
      </c>
      <c r="L14" s="58">
        <f ca="1">SUM(OFFSET('2020实际销售费用'!$H14,0,0,1,MONTH(封面!$G$13)))</f>
        <v>0</v>
      </c>
      <c r="M14" s="58">
        <f ca="1" t="shared" si="4"/>
        <v>0</v>
      </c>
      <c r="N14" s="58">
        <f ca="1" t="shared" si="5"/>
        <v>0</v>
      </c>
      <c r="O14" s="131" t="str">
        <f>IF('2020实际销售费用'!U14="","",'2020实际销售费用'!U14)</f>
        <v/>
      </c>
      <c r="P14" s="73"/>
      <c r="Q14" s="73"/>
      <c r="R14" s="73"/>
    </row>
    <row r="15" s="5" customFormat="1" ht="17.25" customHeight="1" spans="1:18">
      <c r="A15" s="76"/>
      <c r="B15" s="77"/>
      <c r="C15" s="78" t="s">
        <v>57</v>
      </c>
      <c r="D15" s="58">
        <f>'2017预算营业费用'!T15</f>
        <v>0</v>
      </c>
      <c r="E15" s="58">
        <f ca="1">OFFSET('2019营业费用'!$H15,0,MONTH(封面!$G$13)-1,)</f>
        <v>0</v>
      </c>
      <c r="F15" s="59">
        <f ca="1">OFFSET('2017预算营业费用'!$H15,0,MONTH(封面!$G$13)-1,)</f>
        <v>0</v>
      </c>
      <c r="G15" s="59">
        <f ca="1">OFFSET('2020实际销售费用'!$H15,0,MONTH(封面!$G$13)-1,)</f>
        <v>0</v>
      </c>
      <c r="H15" s="58">
        <f ca="1" t="shared" si="2"/>
        <v>0</v>
      </c>
      <c r="I15" s="58">
        <f ca="1" t="shared" si="3"/>
        <v>0</v>
      </c>
      <c r="J15" s="58">
        <f ca="1">SUM(OFFSET('2019营业费用'!$H15,0,0,1,MONTH(封面!$G$13)))</f>
        <v>0</v>
      </c>
      <c r="K15" s="58">
        <f ca="1">SUM(OFFSET('2017预算营业费用'!$H15,0,0,1,MONTH(封面!$G$13)))</f>
        <v>0</v>
      </c>
      <c r="L15" s="58">
        <f ca="1">SUM(OFFSET('2020实际销售费用'!$H15,0,0,1,MONTH(封面!$G$13)))</f>
        <v>0</v>
      </c>
      <c r="M15" s="58">
        <f ca="1" t="shared" si="4"/>
        <v>0</v>
      </c>
      <c r="N15" s="58">
        <f ca="1" t="shared" si="5"/>
        <v>0</v>
      </c>
      <c r="O15" s="131" t="str">
        <f>IF('2020实际销售费用'!U15="","",'2020实际销售费用'!U15)</f>
        <v/>
      </c>
      <c r="P15" s="73"/>
      <c r="Q15" s="73"/>
      <c r="R15" s="73"/>
    </row>
    <row r="16" s="5" customFormat="1" ht="17.25" customHeight="1" spans="1:18">
      <c r="A16" s="76"/>
      <c r="B16" s="77"/>
      <c r="C16" s="78" t="s">
        <v>58</v>
      </c>
      <c r="D16" s="58">
        <f>'2017预算营业费用'!T16</f>
        <v>0</v>
      </c>
      <c r="E16" s="58">
        <f ca="1">OFFSET('2019营业费用'!$H16,0,MONTH(封面!$G$13)-1,)</f>
        <v>0</v>
      </c>
      <c r="F16" s="59">
        <f ca="1">OFFSET('2017预算营业费用'!$H16,0,MONTH(封面!$G$13)-1,)</f>
        <v>0</v>
      </c>
      <c r="G16" s="59">
        <f ca="1">OFFSET('2020实际销售费用'!$H16,0,MONTH(封面!$G$13)-1,)</f>
        <v>0</v>
      </c>
      <c r="H16" s="58">
        <f ca="1" t="shared" si="2"/>
        <v>0</v>
      </c>
      <c r="I16" s="58">
        <f ca="1" t="shared" si="3"/>
        <v>0</v>
      </c>
      <c r="J16" s="58">
        <f ca="1">SUM(OFFSET('2019营业费用'!$H16,0,0,1,MONTH(封面!$G$13)))</f>
        <v>0</v>
      </c>
      <c r="K16" s="58">
        <f ca="1">SUM(OFFSET('2017预算营业费用'!$H16,0,0,1,MONTH(封面!$G$13)))</f>
        <v>0</v>
      </c>
      <c r="L16" s="58">
        <f ca="1">SUM(OFFSET('2020实际销售费用'!$H16,0,0,1,MONTH(封面!$G$13)))</f>
        <v>0</v>
      </c>
      <c r="M16" s="58">
        <f ca="1" t="shared" si="4"/>
        <v>0</v>
      </c>
      <c r="N16" s="58">
        <f ca="1" t="shared" si="5"/>
        <v>0</v>
      </c>
      <c r="O16" s="131" t="str">
        <f>IF('2020实际销售费用'!U16="","",'2020实际销售费用'!U16)</f>
        <v/>
      </c>
      <c r="P16" s="73"/>
      <c r="Q16" s="73"/>
      <c r="R16" s="73"/>
    </row>
    <row r="17" s="5" customFormat="1" ht="17.25" customHeight="1" spans="1:18">
      <c r="A17" s="76"/>
      <c r="B17" s="77"/>
      <c r="C17" s="78" t="s">
        <v>59</v>
      </c>
      <c r="D17" s="58">
        <f>'2017预算营业费用'!T17</f>
        <v>0</v>
      </c>
      <c r="E17" s="58">
        <f ca="1">OFFSET('2019营业费用'!$H17,0,MONTH(封面!$G$13)-1,)</f>
        <v>0</v>
      </c>
      <c r="F17" s="59">
        <f ca="1">OFFSET('2017预算营业费用'!$H17,0,MONTH(封面!$G$13)-1,)</f>
        <v>0</v>
      </c>
      <c r="G17" s="59">
        <f ca="1">OFFSET('2020实际销售费用'!$H17,0,MONTH(封面!$G$13)-1,)</f>
        <v>0</v>
      </c>
      <c r="H17" s="58">
        <f ca="1" t="shared" si="2"/>
        <v>0</v>
      </c>
      <c r="I17" s="58">
        <f ca="1" t="shared" si="3"/>
        <v>0</v>
      </c>
      <c r="J17" s="58">
        <f ca="1">SUM(OFFSET('2019营业费用'!$H17,0,0,1,MONTH(封面!$G$13)))</f>
        <v>0</v>
      </c>
      <c r="K17" s="58">
        <f ca="1">SUM(OFFSET('2017预算营业费用'!$H17,0,0,1,MONTH(封面!$G$13)))</f>
        <v>0</v>
      </c>
      <c r="L17" s="58">
        <f ca="1">SUM(OFFSET('2020实际销售费用'!$H17,0,0,1,MONTH(封面!$G$13)))</f>
        <v>0</v>
      </c>
      <c r="M17" s="58">
        <f ca="1" t="shared" si="4"/>
        <v>0</v>
      </c>
      <c r="N17" s="58">
        <f ca="1" t="shared" si="5"/>
        <v>0</v>
      </c>
      <c r="O17" s="131" t="str">
        <f>IF('2020实际销售费用'!U17="","",'2020实际销售费用'!U17)</f>
        <v/>
      </c>
      <c r="P17" s="73"/>
      <c r="Q17" s="73"/>
      <c r="R17" s="73"/>
    </row>
    <row r="18" s="5" customFormat="1" ht="17.25" customHeight="1" spans="1:18">
      <c r="A18" s="76"/>
      <c r="B18" s="77"/>
      <c r="C18" s="78" t="s">
        <v>60</v>
      </c>
      <c r="D18" s="58">
        <f>'2017预算营业费用'!T18</f>
        <v>0</v>
      </c>
      <c r="E18" s="58">
        <f ca="1">OFFSET('2019营业费用'!$H18,0,MONTH(封面!$G$13)-1,)</f>
        <v>0</v>
      </c>
      <c r="F18" s="59">
        <f ca="1">OFFSET('2017预算营业费用'!$H18,0,MONTH(封面!$G$13)-1,)</f>
        <v>0</v>
      </c>
      <c r="G18" s="59">
        <f ca="1">OFFSET('2020实际销售费用'!$H18,0,MONTH(封面!$G$13)-1,)</f>
        <v>0</v>
      </c>
      <c r="H18" s="58">
        <f ca="1" t="shared" si="2"/>
        <v>0</v>
      </c>
      <c r="I18" s="58">
        <f ca="1" t="shared" si="3"/>
        <v>0</v>
      </c>
      <c r="J18" s="58">
        <f ca="1">SUM(OFFSET('2019营业费用'!$H18,0,0,1,MONTH(封面!$G$13)))</f>
        <v>0</v>
      </c>
      <c r="K18" s="58">
        <f ca="1">SUM(OFFSET('2017预算营业费用'!$H18,0,0,1,MONTH(封面!$G$13)))</f>
        <v>0</v>
      </c>
      <c r="L18" s="58">
        <f ca="1">SUM(OFFSET('2020实际销售费用'!$H18,0,0,1,MONTH(封面!$G$13)))</f>
        <v>0</v>
      </c>
      <c r="M18" s="58">
        <f ca="1" t="shared" si="4"/>
        <v>0</v>
      </c>
      <c r="N18" s="58">
        <f ca="1" t="shared" si="5"/>
        <v>0</v>
      </c>
      <c r="O18" s="131" t="str">
        <f>IF('2020实际销售费用'!U18="","",'2020实际销售费用'!U18)</f>
        <v/>
      </c>
      <c r="P18" s="73"/>
      <c r="Q18" s="73"/>
      <c r="R18" s="73"/>
    </row>
    <row r="19" s="5" customFormat="1" ht="17.25" customHeight="1" spans="1:18">
      <c r="A19" s="76"/>
      <c r="B19" s="77" t="s">
        <v>61</v>
      </c>
      <c r="C19" s="78" t="s">
        <v>61</v>
      </c>
      <c r="D19" s="58">
        <f>'2017预算营业费用'!T19</f>
        <v>0</v>
      </c>
      <c r="E19" s="58">
        <f ca="1">OFFSET('2019营业费用'!$H19,0,MONTH(封面!$G$13)-1,)</f>
        <v>0</v>
      </c>
      <c r="F19" s="59">
        <f ca="1">OFFSET('2017预算营业费用'!$H19,0,MONTH(封面!$G$13)-1,)</f>
        <v>0</v>
      </c>
      <c r="G19" s="59">
        <f ca="1">OFFSET('2020实际销售费用'!$H19,0,MONTH(封面!$G$13)-1,)</f>
        <v>0</v>
      </c>
      <c r="H19" s="58">
        <f ca="1" t="shared" si="2"/>
        <v>0</v>
      </c>
      <c r="I19" s="58">
        <f ca="1" t="shared" si="3"/>
        <v>0</v>
      </c>
      <c r="J19" s="58">
        <f ca="1">SUM(OFFSET('2019营业费用'!$H19,0,0,1,MONTH(封面!$G$13)))</f>
        <v>0</v>
      </c>
      <c r="K19" s="58">
        <f ca="1">SUM(OFFSET('2017预算营业费用'!$H19,0,0,1,MONTH(封面!$G$13)))</f>
        <v>0</v>
      </c>
      <c r="L19" s="58">
        <f ca="1">SUM(OFFSET('2020实际销售费用'!$H19,0,0,1,MONTH(封面!$G$13)))</f>
        <v>0</v>
      </c>
      <c r="M19" s="58">
        <f ca="1" t="shared" si="4"/>
        <v>0</v>
      </c>
      <c r="N19" s="58">
        <f ca="1" t="shared" si="5"/>
        <v>0</v>
      </c>
      <c r="O19" s="131" t="str">
        <f>IF('2020实际销售费用'!U19="","",'2020实际销售费用'!U19)</f>
        <v/>
      </c>
      <c r="P19" s="73"/>
      <c r="Q19" s="73"/>
      <c r="R19" s="73"/>
    </row>
    <row r="20" s="5" customFormat="1" ht="17.25" customHeight="1" spans="1:18">
      <c r="A20" s="76"/>
      <c r="B20" s="77" t="s">
        <v>62</v>
      </c>
      <c r="C20" s="78" t="s">
        <v>62</v>
      </c>
      <c r="D20" s="58">
        <f>'2017预算营业费用'!T20</f>
        <v>0</v>
      </c>
      <c r="E20" s="58">
        <f ca="1">OFFSET('2019营业费用'!$H20,0,MONTH(封面!$G$13)-1,)</f>
        <v>0</v>
      </c>
      <c r="F20" s="59">
        <f ca="1">OFFSET('2017预算营业费用'!$H20,0,MONTH(封面!$G$13)-1,)</f>
        <v>0</v>
      </c>
      <c r="G20" s="59">
        <f ca="1">OFFSET('2020实际销售费用'!$H20,0,MONTH(封面!$G$13)-1,)</f>
        <v>0</v>
      </c>
      <c r="H20" s="58">
        <f ca="1" t="shared" si="2"/>
        <v>0</v>
      </c>
      <c r="I20" s="58">
        <f ca="1" t="shared" si="3"/>
        <v>0</v>
      </c>
      <c r="J20" s="58">
        <f ca="1">SUM(OFFSET('2019营业费用'!$H20,0,0,1,MONTH(封面!$G$13)))</f>
        <v>0</v>
      </c>
      <c r="K20" s="58">
        <f ca="1">SUM(OFFSET('2017预算营业费用'!$H20,0,0,1,MONTH(封面!$G$13)))</f>
        <v>0</v>
      </c>
      <c r="L20" s="58">
        <f ca="1">SUM(OFFSET('2020实际销售费用'!$H20,0,0,1,MONTH(封面!$G$13)))</f>
        <v>0</v>
      </c>
      <c r="M20" s="58">
        <f ca="1" t="shared" si="4"/>
        <v>0</v>
      </c>
      <c r="N20" s="58">
        <f ca="1" t="shared" si="5"/>
        <v>0</v>
      </c>
      <c r="O20" s="131" t="str">
        <f>IF('2020实际销售费用'!U20="","",'2020实际销售费用'!U20)</f>
        <v/>
      </c>
      <c r="P20" s="73"/>
      <c r="Q20" s="73"/>
      <c r="R20" s="73"/>
    </row>
    <row r="21" s="5" customFormat="1" ht="17.25" customHeight="1" spans="1:18">
      <c r="A21" s="76"/>
      <c r="B21" s="77" t="s">
        <v>63</v>
      </c>
      <c r="C21" s="78" t="s">
        <v>63</v>
      </c>
      <c r="D21" s="58">
        <f>'2017预算营业费用'!T21</f>
        <v>0</v>
      </c>
      <c r="E21" s="58">
        <f ca="1">OFFSET('2019营业费用'!$H21,0,MONTH(封面!$G$13)-1,)</f>
        <v>0</v>
      </c>
      <c r="F21" s="59">
        <f ca="1">OFFSET('2017预算营业费用'!$H21,0,MONTH(封面!$G$13)-1,)</f>
        <v>0</v>
      </c>
      <c r="G21" s="59">
        <f ca="1">OFFSET('2020实际销售费用'!$H21,0,MONTH(封面!$G$13)-1,)</f>
        <v>0</v>
      </c>
      <c r="H21" s="58">
        <f ca="1" t="shared" si="2"/>
        <v>0</v>
      </c>
      <c r="I21" s="58">
        <f ca="1" t="shared" si="3"/>
        <v>0</v>
      </c>
      <c r="J21" s="58">
        <f ca="1">SUM(OFFSET('2019营业费用'!$H21,0,0,1,MONTH(封面!$G$13)))</f>
        <v>0</v>
      </c>
      <c r="K21" s="58">
        <f ca="1">SUM(OFFSET('2017预算营业费用'!$H21,0,0,1,MONTH(封面!$G$13)))</f>
        <v>0</v>
      </c>
      <c r="L21" s="58">
        <f ca="1">SUM(OFFSET('2020实际销售费用'!$H21,0,0,1,MONTH(封面!$G$13)))</f>
        <v>0</v>
      </c>
      <c r="M21" s="58">
        <f ca="1" t="shared" si="4"/>
        <v>0</v>
      </c>
      <c r="N21" s="58">
        <f ca="1" t="shared" si="5"/>
        <v>0</v>
      </c>
      <c r="O21" s="131" t="str">
        <f>IF('2020实际销售费用'!U21="","",'2020实际销售费用'!U21)</f>
        <v/>
      </c>
      <c r="P21" s="73"/>
      <c r="Q21" s="73"/>
      <c r="R21" s="73"/>
    </row>
    <row r="22" s="5" customFormat="1" ht="17.25" customHeight="1" spans="1:18">
      <c r="A22" s="76"/>
      <c r="B22" s="77" t="s">
        <v>64</v>
      </c>
      <c r="C22" s="78" t="s">
        <v>65</v>
      </c>
      <c r="D22" s="58">
        <f>'2017预算营业费用'!T22</f>
        <v>0</v>
      </c>
      <c r="E22" s="58">
        <f ca="1">OFFSET('2019营业费用'!$H22,0,MONTH(封面!$G$13)-1,)</f>
        <v>0</v>
      </c>
      <c r="F22" s="59">
        <f ca="1">OFFSET('2017预算营业费用'!$H22,0,MONTH(封面!$G$13)-1,)</f>
        <v>0</v>
      </c>
      <c r="G22" s="59">
        <f ca="1">OFFSET('2020实际销售费用'!$H22,0,MONTH(封面!$G$13)-1,)</f>
        <v>0</v>
      </c>
      <c r="H22" s="58">
        <f ca="1" t="shared" si="2"/>
        <v>0</v>
      </c>
      <c r="I22" s="58">
        <f ca="1" t="shared" si="3"/>
        <v>0</v>
      </c>
      <c r="J22" s="58">
        <f ca="1">SUM(OFFSET('2019营业费用'!$H22,0,0,1,MONTH(封面!$G$13)))</f>
        <v>0</v>
      </c>
      <c r="K22" s="58">
        <f ca="1">SUM(OFFSET('2017预算营业费用'!$H22,0,0,1,MONTH(封面!$G$13)))</f>
        <v>0</v>
      </c>
      <c r="L22" s="58">
        <f ca="1">SUM(OFFSET('2020实际销售费用'!$H22,0,0,1,MONTH(封面!$G$13)))</f>
        <v>0</v>
      </c>
      <c r="M22" s="58">
        <f ca="1" t="shared" si="4"/>
        <v>0</v>
      </c>
      <c r="N22" s="58">
        <f ca="1" t="shared" si="5"/>
        <v>0</v>
      </c>
      <c r="O22" s="131" t="str">
        <f>IF('2020实际销售费用'!U22="","",'2020实际销售费用'!U22)</f>
        <v/>
      </c>
      <c r="P22" s="73"/>
      <c r="Q22" s="73"/>
      <c r="R22" s="73"/>
    </row>
    <row r="23" s="5" customFormat="1" ht="17.25" customHeight="1" spans="1:18">
      <c r="A23" s="76"/>
      <c r="B23" s="77"/>
      <c r="C23" s="78" t="s">
        <v>66</v>
      </c>
      <c r="D23" s="58">
        <f>'2017预算营业费用'!T23</f>
        <v>0</v>
      </c>
      <c r="E23" s="58">
        <f ca="1">OFFSET('2019营业费用'!$H23,0,MONTH(封面!$G$13)-1,)</f>
        <v>0</v>
      </c>
      <c r="F23" s="59">
        <f ca="1">OFFSET('2017预算营业费用'!$H23,0,MONTH(封面!$G$13)-1,)</f>
        <v>0</v>
      </c>
      <c r="G23" s="59">
        <f ca="1">OFFSET('2020实际销售费用'!$H23,0,MONTH(封面!$G$13)-1,)</f>
        <v>0</v>
      </c>
      <c r="H23" s="58">
        <f ca="1" t="shared" si="2"/>
        <v>0</v>
      </c>
      <c r="I23" s="58">
        <f ca="1" t="shared" si="3"/>
        <v>0</v>
      </c>
      <c r="J23" s="58">
        <f ca="1">SUM(OFFSET('2019营业费用'!$H23,0,0,1,MONTH(封面!$G$13)))</f>
        <v>0</v>
      </c>
      <c r="K23" s="58">
        <f ca="1">SUM(OFFSET('2017预算营业费用'!$H23,0,0,1,MONTH(封面!$G$13)))</f>
        <v>0</v>
      </c>
      <c r="L23" s="58">
        <f ca="1">SUM(OFFSET('2020实际销售费用'!$H23,0,0,1,MONTH(封面!$G$13)))</f>
        <v>0</v>
      </c>
      <c r="M23" s="58">
        <f ca="1" t="shared" si="4"/>
        <v>0</v>
      </c>
      <c r="N23" s="58">
        <f ca="1" t="shared" si="5"/>
        <v>0</v>
      </c>
      <c r="O23" s="131" t="str">
        <f>IF('2020实际销售费用'!U23="","",'2020实际销售费用'!U23)</f>
        <v/>
      </c>
      <c r="P23" s="73"/>
      <c r="Q23" s="73"/>
      <c r="R23" s="73"/>
    </row>
    <row r="24" s="5" customFormat="1" ht="17.25" customHeight="1" spans="1:18">
      <c r="A24" s="76"/>
      <c r="B24" s="77"/>
      <c r="C24" s="78" t="s">
        <v>67</v>
      </c>
      <c r="D24" s="58">
        <f>'2017预算营业费用'!T24</f>
        <v>0</v>
      </c>
      <c r="E24" s="58">
        <f ca="1">OFFSET('2019营业费用'!$H24,0,MONTH(封面!$G$13)-1,)</f>
        <v>0</v>
      </c>
      <c r="F24" s="59">
        <f ca="1">OFFSET('2017预算营业费用'!$H24,0,MONTH(封面!$G$13)-1,)</f>
        <v>0</v>
      </c>
      <c r="G24" s="59">
        <f ca="1">OFFSET('2020实际销售费用'!$H24,0,MONTH(封面!$G$13)-1,)</f>
        <v>0</v>
      </c>
      <c r="H24" s="58">
        <f ca="1" t="shared" si="2"/>
        <v>0</v>
      </c>
      <c r="I24" s="58">
        <f ca="1" t="shared" si="3"/>
        <v>0</v>
      </c>
      <c r="J24" s="58">
        <f ca="1">SUM(OFFSET('2019营业费用'!$H24,0,0,1,MONTH(封面!$G$13)))</f>
        <v>0</v>
      </c>
      <c r="K24" s="58">
        <f ca="1">SUM(OFFSET('2017预算营业费用'!$H24,0,0,1,MONTH(封面!$G$13)))</f>
        <v>0</v>
      </c>
      <c r="L24" s="58">
        <f ca="1">SUM(OFFSET('2020实际销售费用'!$H24,0,0,1,MONTH(封面!$G$13)))</f>
        <v>0</v>
      </c>
      <c r="M24" s="58">
        <f ca="1" t="shared" si="4"/>
        <v>0</v>
      </c>
      <c r="N24" s="58">
        <f ca="1" t="shared" si="5"/>
        <v>0</v>
      </c>
      <c r="O24" s="131" t="str">
        <f>IF('2020实际销售费用'!U24="","",'2020实际销售费用'!U24)</f>
        <v/>
      </c>
      <c r="P24" s="73"/>
      <c r="Q24" s="73"/>
      <c r="R24" s="73"/>
    </row>
    <row r="25" s="5" customFormat="1" ht="17.25" customHeight="1" spans="1:18">
      <c r="A25" s="76"/>
      <c r="B25" s="77"/>
      <c r="C25" s="78" t="s">
        <v>68</v>
      </c>
      <c r="D25" s="58">
        <f>'2017预算营业费用'!T25</f>
        <v>0</v>
      </c>
      <c r="E25" s="58">
        <f ca="1">OFFSET('2019营业费用'!$H25,0,MONTH(封面!$G$13)-1,)</f>
        <v>0</v>
      </c>
      <c r="F25" s="59">
        <f ca="1">OFFSET('2017预算营业费用'!$H25,0,MONTH(封面!$G$13)-1,)</f>
        <v>0</v>
      </c>
      <c r="G25" s="59">
        <f ca="1">OFFSET('2020实际销售费用'!$H25,0,MONTH(封面!$G$13)-1,)</f>
        <v>0</v>
      </c>
      <c r="H25" s="58">
        <f ca="1" t="shared" si="2"/>
        <v>0</v>
      </c>
      <c r="I25" s="58">
        <f ca="1" t="shared" si="3"/>
        <v>0</v>
      </c>
      <c r="J25" s="58">
        <f ca="1">SUM(OFFSET('2019营业费用'!$H25,0,0,1,MONTH(封面!$G$13)))</f>
        <v>0</v>
      </c>
      <c r="K25" s="58">
        <f ca="1">SUM(OFFSET('2017预算营业费用'!$H25,0,0,1,MONTH(封面!$G$13)))</f>
        <v>0</v>
      </c>
      <c r="L25" s="58">
        <f ca="1">SUM(OFFSET('2020实际销售费用'!$H25,0,0,1,MONTH(封面!$G$13)))</f>
        <v>0</v>
      </c>
      <c r="M25" s="58">
        <f ca="1" t="shared" si="4"/>
        <v>0</v>
      </c>
      <c r="N25" s="58">
        <f ca="1" t="shared" si="5"/>
        <v>0</v>
      </c>
      <c r="O25" s="131" t="str">
        <f>IF('2020实际销售费用'!U25="","",'2020实际销售费用'!U25)</f>
        <v/>
      </c>
      <c r="P25" s="73"/>
      <c r="Q25" s="73"/>
      <c r="R25" s="73"/>
    </row>
    <row r="26" s="5" customFormat="1" ht="17.25" customHeight="1" spans="1:18">
      <c r="A26" s="76"/>
      <c r="B26" s="77"/>
      <c r="C26" s="78" t="s">
        <v>69</v>
      </c>
      <c r="D26" s="58">
        <f>'2017预算营业费用'!T26</f>
        <v>0</v>
      </c>
      <c r="E26" s="58">
        <f ca="1">OFFSET('2019营业费用'!$H26,0,MONTH(封面!$G$13)-1,)</f>
        <v>0</v>
      </c>
      <c r="F26" s="59">
        <f ca="1">OFFSET('2017预算营业费用'!$H26,0,MONTH(封面!$G$13)-1,)</f>
        <v>0</v>
      </c>
      <c r="G26" s="59">
        <f ca="1">OFFSET('2020实际销售费用'!$H26,0,MONTH(封面!$G$13)-1,)</f>
        <v>0</v>
      </c>
      <c r="H26" s="58">
        <f ca="1" t="shared" si="2"/>
        <v>0</v>
      </c>
      <c r="I26" s="58">
        <f ca="1" t="shared" si="3"/>
        <v>0</v>
      </c>
      <c r="J26" s="58">
        <f ca="1">SUM(OFFSET('2019营业费用'!$H26,0,0,1,MONTH(封面!$G$13)))</f>
        <v>0</v>
      </c>
      <c r="K26" s="58">
        <f ca="1">SUM(OFFSET('2017预算营业费用'!$H26,0,0,1,MONTH(封面!$G$13)))</f>
        <v>0</v>
      </c>
      <c r="L26" s="58">
        <f ca="1">SUM(OFFSET('2020实际销售费用'!$H26,0,0,1,MONTH(封面!$G$13)))</f>
        <v>0</v>
      </c>
      <c r="M26" s="58">
        <f ca="1" t="shared" si="4"/>
        <v>0</v>
      </c>
      <c r="N26" s="58">
        <f ca="1" t="shared" si="5"/>
        <v>0</v>
      </c>
      <c r="O26" s="131" t="str">
        <f>IF('2020实际销售费用'!U26="","",'2020实际销售费用'!U26)</f>
        <v/>
      </c>
      <c r="P26" s="73"/>
      <c r="Q26" s="73"/>
      <c r="R26" s="73"/>
    </row>
    <row r="27" s="5" customFormat="1" ht="17.25" customHeight="1" spans="1:18">
      <c r="A27" s="76"/>
      <c r="B27" s="77" t="s">
        <v>70</v>
      </c>
      <c r="C27" s="78" t="s">
        <v>70</v>
      </c>
      <c r="D27" s="58">
        <f>'2017预算营业费用'!T27</f>
        <v>0</v>
      </c>
      <c r="E27" s="58">
        <f ca="1">OFFSET('2019营业费用'!$H27,0,MONTH(封面!$G$13)-1,)</f>
        <v>0</v>
      </c>
      <c r="F27" s="59">
        <f ca="1">OFFSET('2017预算营业费用'!$H27,0,MONTH(封面!$G$13)-1,)</f>
        <v>0</v>
      </c>
      <c r="G27" s="59">
        <f ca="1">OFFSET('2020实际销售费用'!$H27,0,MONTH(封面!$G$13)-1,)</f>
        <v>0</v>
      </c>
      <c r="H27" s="58">
        <f ca="1" t="shared" si="2"/>
        <v>0</v>
      </c>
      <c r="I27" s="58">
        <f ca="1" t="shared" si="3"/>
        <v>0</v>
      </c>
      <c r="J27" s="58">
        <f ca="1">SUM(OFFSET('2019营业费用'!$H27,0,0,1,MONTH(封面!$G$13)))</f>
        <v>0</v>
      </c>
      <c r="K27" s="58">
        <f ca="1">SUM(OFFSET('2017预算营业费用'!$H27,0,0,1,MONTH(封面!$G$13)))</f>
        <v>0</v>
      </c>
      <c r="L27" s="58">
        <f ca="1">SUM(OFFSET('2020实际销售费用'!$H27,0,0,1,MONTH(封面!$G$13)))</f>
        <v>0</v>
      </c>
      <c r="M27" s="58">
        <f ca="1" t="shared" si="4"/>
        <v>0</v>
      </c>
      <c r="N27" s="58">
        <f ca="1" t="shared" si="5"/>
        <v>0</v>
      </c>
      <c r="O27" s="131" t="str">
        <f>IF('2020实际销售费用'!U27="","",'2020实际销售费用'!U27)</f>
        <v/>
      </c>
      <c r="P27" s="73"/>
      <c r="Q27" s="73"/>
      <c r="R27" s="73"/>
    </row>
    <row r="28" s="5" customFormat="1" ht="17.25" customHeight="1" spans="1:18">
      <c r="A28" s="79" t="s">
        <v>71</v>
      </c>
      <c r="B28" s="77" t="s">
        <v>72</v>
      </c>
      <c r="C28" s="78" t="s">
        <v>73</v>
      </c>
      <c r="D28" s="58">
        <f>'2017预算营业费用'!T28</f>
        <v>0</v>
      </c>
      <c r="E28" s="58">
        <f ca="1">OFFSET('2019营业费用'!$H28,0,MONTH(封面!$G$13)-1,)</f>
        <v>0</v>
      </c>
      <c r="F28" s="59">
        <f ca="1">OFFSET('2017预算营业费用'!$H28,0,MONTH(封面!$G$13)-1,)</f>
        <v>0</v>
      </c>
      <c r="G28" s="59">
        <f ca="1">OFFSET('2020实际销售费用'!$H28,0,MONTH(封面!$G$13)-1,)</f>
        <v>0</v>
      </c>
      <c r="H28" s="58">
        <f ca="1" t="shared" si="2"/>
        <v>0</v>
      </c>
      <c r="I28" s="58">
        <f ca="1" t="shared" si="3"/>
        <v>0</v>
      </c>
      <c r="J28" s="58">
        <f ca="1">SUM(OFFSET('2019营业费用'!$H28,0,0,1,MONTH(封面!$G$13)))</f>
        <v>0</v>
      </c>
      <c r="K28" s="58">
        <f ca="1">SUM(OFFSET('2017预算营业费用'!$H28,0,0,1,MONTH(封面!$G$13)))</f>
        <v>0</v>
      </c>
      <c r="L28" s="58">
        <f ca="1">SUM(OFFSET('2020实际销售费用'!$H28,0,0,1,MONTH(封面!$G$13)))</f>
        <v>0</v>
      </c>
      <c r="M28" s="58">
        <f ca="1" t="shared" si="4"/>
        <v>0</v>
      </c>
      <c r="N28" s="58">
        <f ca="1" t="shared" si="5"/>
        <v>0</v>
      </c>
      <c r="O28" s="131" t="str">
        <f>IF('2020实际销售费用'!U28="","",'2020实际销售费用'!U28)</f>
        <v/>
      </c>
      <c r="P28" s="73"/>
      <c r="Q28" s="73"/>
      <c r="R28" s="73"/>
    </row>
    <row r="29" s="5" customFormat="1" ht="17.25" customHeight="1" spans="1:18">
      <c r="A29" s="79"/>
      <c r="B29" s="77"/>
      <c r="C29" s="78" t="s">
        <v>74</v>
      </c>
      <c r="D29" s="58">
        <f>'2017预算营业费用'!T29</f>
        <v>0</v>
      </c>
      <c r="E29" s="58">
        <f ca="1">OFFSET('2019营业费用'!$H29,0,MONTH(封面!$G$13)-1,)</f>
        <v>0</v>
      </c>
      <c r="F29" s="59">
        <f ca="1">OFFSET('2017预算营业费用'!$H29,0,MONTH(封面!$G$13)-1,)</f>
        <v>0</v>
      </c>
      <c r="G29" s="59">
        <f ca="1">OFFSET('2020实际销售费用'!$H29,0,MONTH(封面!$G$13)-1,)</f>
        <v>0</v>
      </c>
      <c r="H29" s="58">
        <f ca="1" t="shared" si="2"/>
        <v>0</v>
      </c>
      <c r="I29" s="58">
        <f ca="1" t="shared" si="3"/>
        <v>0</v>
      </c>
      <c r="J29" s="58">
        <f ca="1">SUM(OFFSET('2019营业费用'!$H29,0,0,1,MONTH(封面!$G$13)))</f>
        <v>0</v>
      </c>
      <c r="K29" s="58">
        <f ca="1">SUM(OFFSET('2017预算营业费用'!$H29,0,0,1,MONTH(封面!$G$13)))</f>
        <v>0</v>
      </c>
      <c r="L29" s="58">
        <f ca="1">SUM(OFFSET('2020实际销售费用'!$H29,0,0,1,MONTH(封面!$G$13)))</f>
        <v>0</v>
      </c>
      <c r="M29" s="58">
        <f ca="1" t="shared" si="4"/>
        <v>0</v>
      </c>
      <c r="N29" s="58">
        <f ca="1" t="shared" si="5"/>
        <v>0</v>
      </c>
      <c r="O29" s="131" t="str">
        <f>IF('2020实际销售费用'!U29="","",'2020实际销售费用'!U29)</f>
        <v/>
      </c>
      <c r="P29" s="73"/>
      <c r="Q29" s="73"/>
      <c r="R29" s="73"/>
    </row>
    <row r="30" s="5" customFormat="1" ht="17.25" customHeight="1" spans="1:18">
      <c r="A30" s="79"/>
      <c r="B30" s="77" t="s">
        <v>75</v>
      </c>
      <c r="C30" s="78" t="s">
        <v>75</v>
      </c>
      <c r="D30" s="58">
        <f>'2017预算营业费用'!T30</f>
        <v>0</v>
      </c>
      <c r="E30" s="58">
        <f ca="1">OFFSET('2019营业费用'!$H30,0,MONTH(封面!$G$13)-1,)</f>
        <v>0</v>
      </c>
      <c r="F30" s="59">
        <f ca="1">OFFSET('2017预算营业费用'!$H30,0,MONTH(封面!$G$13)-1,)</f>
        <v>0</v>
      </c>
      <c r="G30" s="59">
        <f ca="1">OFFSET('2020实际销售费用'!$H30,0,MONTH(封面!$G$13)-1,)</f>
        <v>0</v>
      </c>
      <c r="H30" s="58">
        <f ca="1" t="shared" si="2"/>
        <v>0</v>
      </c>
      <c r="I30" s="58">
        <f ca="1" t="shared" si="3"/>
        <v>0</v>
      </c>
      <c r="J30" s="58">
        <f ca="1">SUM(OFFSET('2019营业费用'!$H30,0,0,1,MONTH(封面!$G$13)))</f>
        <v>0</v>
      </c>
      <c r="K30" s="58">
        <f ca="1">SUM(OFFSET('2017预算营业费用'!$H30,0,0,1,MONTH(封面!$G$13)))</f>
        <v>0</v>
      </c>
      <c r="L30" s="58">
        <f ca="1">SUM(OFFSET('2020实际销售费用'!$H30,0,0,1,MONTH(封面!$G$13)))</f>
        <v>0</v>
      </c>
      <c r="M30" s="58">
        <f ca="1" t="shared" si="4"/>
        <v>0</v>
      </c>
      <c r="N30" s="58">
        <f ca="1" t="shared" si="5"/>
        <v>0</v>
      </c>
      <c r="O30" s="131" t="str">
        <f>IF('2020实际销售费用'!U30="","",'2020实际销售费用'!U30)</f>
        <v/>
      </c>
      <c r="P30" s="73"/>
      <c r="Q30" s="73"/>
      <c r="R30" s="73"/>
    </row>
    <row r="31" s="5" customFormat="1" ht="17.25" customHeight="1" spans="1:18">
      <c r="A31" s="79"/>
      <c r="B31" s="77" t="s">
        <v>76</v>
      </c>
      <c r="C31" s="78" t="s">
        <v>77</v>
      </c>
      <c r="D31" s="58">
        <f>'2017预算营业费用'!T31</f>
        <v>0</v>
      </c>
      <c r="E31" s="58">
        <f ca="1">OFFSET('2019营业费用'!$H31,0,MONTH(封面!$G$13)-1,)</f>
        <v>0</v>
      </c>
      <c r="F31" s="59">
        <f ca="1">OFFSET('2017预算营业费用'!$H31,0,MONTH(封面!$G$13)-1,)</f>
        <v>0</v>
      </c>
      <c r="G31" s="59">
        <f ca="1">OFFSET('2020实际销售费用'!$H31,0,MONTH(封面!$G$13)-1,)</f>
        <v>0</v>
      </c>
      <c r="H31" s="58">
        <f ca="1" t="shared" si="2"/>
        <v>0</v>
      </c>
      <c r="I31" s="58">
        <f ca="1" t="shared" si="3"/>
        <v>0</v>
      </c>
      <c r="J31" s="58">
        <f ca="1">SUM(OFFSET('2019营业费用'!$H31,0,0,1,MONTH(封面!$G$13)))</f>
        <v>0</v>
      </c>
      <c r="K31" s="58">
        <f ca="1">SUM(OFFSET('2017预算营业费用'!$H31,0,0,1,MONTH(封面!$G$13)))</f>
        <v>0</v>
      </c>
      <c r="L31" s="58">
        <f ca="1">SUM(OFFSET('2020实际销售费用'!$H31,0,0,1,MONTH(封面!$G$13)))</f>
        <v>0</v>
      </c>
      <c r="M31" s="58">
        <f ca="1" t="shared" si="4"/>
        <v>0</v>
      </c>
      <c r="N31" s="58">
        <f ca="1" t="shared" si="5"/>
        <v>0</v>
      </c>
      <c r="O31" s="131" t="str">
        <f>IF('2020实际销售费用'!U31="","",'2020实际销售费用'!U31)</f>
        <v/>
      </c>
      <c r="P31" s="73"/>
      <c r="Q31" s="73"/>
      <c r="R31" s="73"/>
    </row>
    <row r="32" s="5" customFormat="1" ht="17.25" customHeight="1" spans="1:18">
      <c r="A32" s="79"/>
      <c r="B32" s="77"/>
      <c r="C32" s="78" t="s">
        <v>78</v>
      </c>
      <c r="D32" s="58">
        <f>'2017预算营业费用'!T32</f>
        <v>0</v>
      </c>
      <c r="E32" s="58">
        <f ca="1">OFFSET('2019营业费用'!$H32,0,MONTH(封面!$G$13)-1,)</f>
        <v>0</v>
      </c>
      <c r="F32" s="59">
        <f ca="1">OFFSET('2017预算营业费用'!$H32,0,MONTH(封面!$G$13)-1,)</f>
        <v>0</v>
      </c>
      <c r="G32" s="59">
        <f ca="1">OFFSET('2020实际销售费用'!$H32,0,MONTH(封面!$G$13)-1,)</f>
        <v>0</v>
      </c>
      <c r="H32" s="58">
        <f ca="1" t="shared" si="2"/>
        <v>0</v>
      </c>
      <c r="I32" s="58">
        <f ca="1" t="shared" si="3"/>
        <v>0</v>
      </c>
      <c r="J32" s="58">
        <f ca="1">SUM(OFFSET('2019营业费用'!$H32,0,0,1,MONTH(封面!$G$13)))</f>
        <v>0</v>
      </c>
      <c r="K32" s="58">
        <f ca="1">SUM(OFFSET('2017预算营业费用'!$H32,0,0,1,MONTH(封面!$G$13)))</f>
        <v>0</v>
      </c>
      <c r="L32" s="58">
        <f ca="1">SUM(OFFSET('2020实际销售费用'!$H32,0,0,1,MONTH(封面!$G$13)))</f>
        <v>0</v>
      </c>
      <c r="M32" s="58">
        <f ca="1" t="shared" si="4"/>
        <v>0</v>
      </c>
      <c r="N32" s="58">
        <f ca="1" t="shared" si="5"/>
        <v>0</v>
      </c>
      <c r="O32" s="131" t="str">
        <f>IF('2020实际销售费用'!U32="","",'2020实际销售费用'!U32)</f>
        <v/>
      </c>
      <c r="P32" s="73"/>
      <c r="Q32" s="73"/>
      <c r="R32" s="73"/>
    </row>
    <row r="33" s="5" customFormat="1" ht="17.25" customHeight="1" spans="1:18">
      <c r="A33" s="79"/>
      <c r="B33" s="77"/>
      <c r="C33" s="78" t="s">
        <v>79</v>
      </c>
      <c r="D33" s="58">
        <f>'2017预算营业费用'!T33</f>
        <v>0</v>
      </c>
      <c r="E33" s="58">
        <f ca="1">OFFSET('2019营业费用'!$H33,0,MONTH(封面!$G$13)-1,)</f>
        <v>0</v>
      </c>
      <c r="F33" s="59">
        <f ca="1">OFFSET('2017预算营业费用'!$H33,0,MONTH(封面!$G$13)-1,)</f>
        <v>0</v>
      </c>
      <c r="G33" s="59">
        <f ca="1">OFFSET('2020实际销售费用'!$H33,0,MONTH(封面!$G$13)-1,)</f>
        <v>0</v>
      </c>
      <c r="H33" s="58">
        <f ca="1" t="shared" si="2"/>
        <v>0</v>
      </c>
      <c r="I33" s="58">
        <f ca="1" t="shared" si="3"/>
        <v>0</v>
      </c>
      <c r="J33" s="58">
        <f ca="1">SUM(OFFSET('2019营业费用'!$H33,0,0,1,MONTH(封面!$G$13)))</f>
        <v>0</v>
      </c>
      <c r="K33" s="58">
        <f ca="1">SUM(OFFSET('2017预算营业费用'!$H33,0,0,1,MONTH(封面!$G$13)))</f>
        <v>0</v>
      </c>
      <c r="L33" s="58">
        <f ca="1">SUM(OFFSET('2020实际销售费用'!$H33,0,0,1,MONTH(封面!$G$13)))</f>
        <v>0</v>
      </c>
      <c r="M33" s="58">
        <f ca="1" t="shared" si="4"/>
        <v>0</v>
      </c>
      <c r="N33" s="58">
        <f ca="1" t="shared" si="5"/>
        <v>0</v>
      </c>
      <c r="O33" s="131" t="str">
        <f>IF('2020实际销售费用'!U33="","",'2020实际销售费用'!U33)</f>
        <v/>
      </c>
      <c r="P33" s="73"/>
      <c r="Q33" s="73"/>
      <c r="R33" s="73"/>
    </row>
    <row r="34" s="5" customFormat="1" ht="17.25" customHeight="1" spans="1:18">
      <c r="A34" s="79"/>
      <c r="B34" s="77" t="s">
        <v>80</v>
      </c>
      <c r="C34" s="78" t="s">
        <v>81</v>
      </c>
      <c r="D34" s="58">
        <f>'2017预算营业费用'!T34</f>
        <v>0</v>
      </c>
      <c r="E34" s="58">
        <f ca="1">OFFSET('2019营业费用'!$H34,0,MONTH(封面!$G$13)-1,)</f>
        <v>0</v>
      </c>
      <c r="F34" s="59">
        <f ca="1">OFFSET('2017预算营业费用'!$H34,0,MONTH(封面!$G$13)-1,)</f>
        <v>0</v>
      </c>
      <c r="G34" s="59">
        <f ca="1">OFFSET('2020实际销售费用'!$H34,0,MONTH(封面!$G$13)-1,)</f>
        <v>0</v>
      </c>
      <c r="H34" s="58">
        <f ca="1" t="shared" si="2"/>
        <v>0</v>
      </c>
      <c r="I34" s="58">
        <f ca="1" t="shared" si="3"/>
        <v>0</v>
      </c>
      <c r="J34" s="58">
        <f ca="1">SUM(OFFSET('2019营业费用'!$H34,0,0,1,MONTH(封面!$G$13)))</f>
        <v>0</v>
      </c>
      <c r="K34" s="58">
        <f ca="1">SUM(OFFSET('2017预算营业费用'!$H34,0,0,1,MONTH(封面!$G$13)))</f>
        <v>0</v>
      </c>
      <c r="L34" s="58">
        <f ca="1">SUM(OFFSET('2020实际销售费用'!$H34,0,0,1,MONTH(封面!$G$13)))</f>
        <v>0</v>
      </c>
      <c r="M34" s="58">
        <f ca="1" t="shared" si="4"/>
        <v>0</v>
      </c>
      <c r="N34" s="58">
        <f ca="1" t="shared" si="5"/>
        <v>0</v>
      </c>
      <c r="O34" s="131" t="str">
        <f>IF('2020实际销售费用'!U34="","",'2020实际销售费用'!U34)</f>
        <v/>
      </c>
      <c r="P34" s="73"/>
      <c r="Q34" s="73"/>
      <c r="R34" s="73"/>
    </row>
    <row r="35" s="5" customFormat="1" ht="17.25" customHeight="1" spans="1:18">
      <c r="A35" s="79"/>
      <c r="B35" s="77"/>
      <c r="C35" s="78" t="s">
        <v>82</v>
      </c>
      <c r="D35" s="58">
        <f>'2017预算营业费用'!T35</f>
        <v>0</v>
      </c>
      <c r="E35" s="58">
        <f ca="1">OFFSET('2019营业费用'!$H35,0,MONTH(封面!$G$13)-1,)</f>
        <v>0</v>
      </c>
      <c r="F35" s="59">
        <f ca="1">OFFSET('2017预算营业费用'!$H35,0,MONTH(封面!$G$13)-1,)</f>
        <v>0</v>
      </c>
      <c r="G35" s="59">
        <f ca="1">OFFSET('2020实际销售费用'!$H35,0,MONTH(封面!$G$13)-1,)</f>
        <v>0</v>
      </c>
      <c r="H35" s="58">
        <f ca="1" t="shared" si="2"/>
        <v>0</v>
      </c>
      <c r="I35" s="58">
        <f ca="1" t="shared" si="3"/>
        <v>0</v>
      </c>
      <c r="J35" s="58">
        <f ca="1">SUM(OFFSET('2019营业费用'!$H35,0,0,1,MONTH(封面!$G$13)))</f>
        <v>0</v>
      </c>
      <c r="K35" s="58">
        <f ca="1">SUM(OFFSET('2017预算营业费用'!$H35,0,0,1,MONTH(封面!$G$13)))</f>
        <v>0</v>
      </c>
      <c r="L35" s="58">
        <f ca="1">SUM(OFFSET('2020实际销售费用'!$H35,0,0,1,MONTH(封面!$G$13)))</f>
        <v>0</v>
      </c>
      <c r="M35" s="58">
        <f ca="1" t="shared" si="4"/>
        <v>0</v>
      </c>
      <c r="N35" s="58">
        <f ca="1" t="shared" si="5"/>
        <v>0</v>
      </c>
      <c r="O35" s="131" t="str">
        <f>IF('2020实际销售费用'!U35="","",'2020实际销售费用'!U35)</f>
        <v/>
      </c>
      <c r="P35" s="73"/>
      <c r="Q35" s="73"/>
      <c r="R35" s="73"/>
    </row>
    <row r="36" s="5" customFormat="1" ht="17.25" customHeight="1" spans="1:18">
      <c r="A36" s="79"/>
      <c r="B36" s="77" t="s">
        <v>83</v>
      </c>
      <c r="C36" s="78" t="s">
        <v>83</v>
      </c>
      <c r="D36" s="58">
        <f>'2017预算营业费用'!T36</f>
        <v>0</v>
      </c>
      <c r="E36" s="58">
        <f ca="1">OFFSET('2019营业费用'!$H36,0,MONTH(封面!$G$13)-1,)</f>
        <v>0</v>
      </c>
      <c r="F36" s="59">
        <f ca="1">OFFSET('2017预算营业费用'!$H36,0,MONTH(封面!$G$13)-1,)</f>
        <v>0</v>
      </c>
      <c r="G36" s="59">
        <f ca="1">OFFSET('2020实际销售费用'!$H36,0,MONTH(封面!$G$13)-1,)</f>
        <v>0</v>
      </c>
      <c r="H36" s="58">
        <f ca="1" t="shared" si="2"/>
        <v>0</v>
      </c>
      <c r="I36" s="58">
        <f ca="1" t="shared" si="3"/>
        <v>0</v>
      </c>
      <c r="J36" s="58">
        <f ca="1">SUM(OFFSET('2019营业费用'!$H36,0,0,1,MONTH(封面!$G$13)))</f>
        <v>0</v>
      </c>
      <c r="K36" s="58">
        <f ca="1">SUM(OFFSET('2017预算营业费用'!$H36,0,0,1,MONTH(封面!$G$13)))</f>
        <v>0</v>
      </c>
      <c r="L36" s="58">
        <f ca="1">SUM(OFFSET('2020实际销售费用'!$H36,0,0,1,MONTH(封面!$G$13)))</f>
        <v>0</v>
      </c>
      <c r="M36" s="58">
        <f ca="1" t="shared" si="4"/>
        <v>0</v>
      </c>
      <c r="N36" s="58">
        <f ca="1" t="shared" si="5"/>
        <v>0</v>
      </c>
      <c r="O36" s="131" t="str">
        <f>IF('2020实际销售费用'!U36="","",'2020实际销售费用'!U36)</f>
        <v/>
      </c>
      <c r="P36" s="73"/>
      <c r="Q36" s="73"/>
      <c r="R36" s="73"/>
    </row>
    <row r="37" s="5" customFormat="1" ht="17.25" customHeight="1" spans="1:18">
      <c r="A37" s="79"/>
      <c r="B37" s="77" t="s">
        <v>84</v>
      </c>
      <c r="C37" s="78" t="s">
        <v>84</v>
      </c>
      <c r="D37" s="58">
        <f>'2017预算营业费用'!T37</f>
        <v>0</v>
      </c>
      <c r="E37" s="58">
        <f ca="1">OFFSET('2019营业费用'!$H37,0,MONTH(封面!$G$13)-1,)</f>
        <v>0</v>
      </c>
      <c r="F37" s="59">
        <f ca="1">OFFSET('2017预算营业费用'!$H37,0,MONTH(封面!$G$13)-1,)</f>
        <v>0</v>
      </c>
      <c r="G37" s="59">
        <f ca="1">OFFSET('2020实际销售费用'!$H37,0,MONTH(封面!$G$13)-1,)</f>
        <v>0</v>
      </c>
      <c r="H37" s="58">
        <f ca="1" t="shared" si="2"/>
        <v>0</v>
      </c>
      <c r="I37" s="58">
        <f ca="1" t="shared" si="3"/>
        <v>0</v>
      </c>
      <c r="J37" s="58">
        <f ca="1">SUM(OFFSET('2019营业费用'!$H37,0,0,1,MONTH(封面!$G$13)))</f>
        <v>0</v>
      </c>
      <c r="K37" s="58">
        <f ca="1">SUM(OFFSET('2017预算营业费用'!$H37,0,0,1,MONTH(封面!$G$13)))</f>
        <v>0</v>
      </c>
      <c r="L37" s="58">
        <f ca="1">SUM(OFFSET('2020实际销售费用'!$H37,0,0,1,MONTH(封面!$G$13)))</f>
        <v>0</v>
      </c>
      <c r="M37" s="58">
        <f ca="1" t="shared" si="4"/>
        <v>0</v>
      </c>
      <c r="N37" s="58">
        <f ca="1" t="shared" si="5"/>
        <v>0</v>
      </c>
      <c r="O37" s="131" t="str">
        <f>IF('2020实际销售费用'!U37="","",'2020实际销售费用'!U37)</f>
        <v/>
      </c>
      <c r="P37" s="73"/>
      <c r="Q37" s="73"/>
      <c r="R37" s="73"/>
    </row>
    <row r="38" s="5" customFormat="1" ht="17.25" customHeight="1" spans="1:18">
      <c r="A38" s="79"/>
      <c r="B38" s="77" t="s">
        <v>85</v>
      </c>
      <c r="C38" s="78" t="s">
        <v>86</v>
      </c>
      <c r="D38" s="58">
        <f>'2017预算营业费用'!T38</f>
        <v>0</v>
      </c>
      <c r="E38" s="58">
        <f ca="1">OFFSET('2019营业费用'!$H38,0,MONTH(封面!$G$13)-1,)</f>
        <v>0</v>
      </c>
      <c r="F38" s="59">
        <f ca="1">OFFSET('2017预算营业费用'!$H38,0,MONTH(封面!$G$13)-1,)</f>
        <v>0</v>
      </c>
      <c r="G38" s="59">
        <f ca="1">OFFSET('2020实际销售费用'!$H38,0,MONTH(封面!$G$13)-1,)</f>
        <v>0</v>
      </c>
      <c r="H38" s="58">
        <f ca="1" t="shared" si="2"/>
        <v>0</v>
      </c>
      <c r="I38" s="58">
        <f ca="1" t="shared" si="3"/>
        <v>0</v>
      </c>
      <c r="J38" s="58">
        <f ca="1">SUM(OFFSET('2019营业费用'!$H38,0,0,1,MONTH(封面!$G$13)))</f>
        <v>0</v>
      </c>
      <c r="K38" s="58">
        <f ca="1">SUM(OFFSET('2017预算营业费用'!$H38,0,0,1,MONTH(封面!$G$13)))</f>
        <v>0</v>
      </c>
      <c r="L38" s="58">
        <f ca="1">SUM(OFFSET('2020实际销售费用'!$H38,0,0,1,MONTH(封面!$G$13)))</f>
        <v>0</v>
      </c>
      <c r="M38" s="58">
        <f ca="1" t="shared" si="4"/>
        <v>0</v>
      </c>
      <c r="N38" s="58">
        <f ca="1" t="shared" si="5"/>
        <v>0</v>
      </c>
      <c r="O38" s="131" t="str">
        <f>IF('2020实际销售费用'!U38="","",'2020实际销售费用'!U38)</f>
        <v/>
      </c>
      <c r="P38" s="73"/>
      <c r="Q38" s="73"/>
      <c r="R38" s="73"/>
    </row>
    <row r="39" s="5" customFormat="1" ht="17.25" customHeight="1" spans="1:18">
      <c r="A39" s="79"/>
      <c r="B39" s="77"/>
      <c r="C39" s="78" t="s">
        <v>87</v>
      </c>
      <c r="D39" s="58">
        <f>'2017预算营业费用'!T39</f>
        <v>0</v>
      </c>
      <c r="E39" s="58">
        <f ca="1">OFFSET('2019营业费用'!$H39,0,MONTH(封面!$G$13)-1,)</f>
        <v>0</v>
      </c>
      <c r="F39" s="59">
        <f ca="1">OFFSET('2017预算营业费用'!$H39,0,MONTH(封面!$G$13)-1,)</f>
        <v>0</v>
      </c>
      <c r="G39" s="59">
        <f ca="1">OFFSET('2020实际销售费用'!$H39,0,MONTH(封面!$G$13)-1,)</f>
        <v>0</v>
      </c>
      <c r="H39" s="58">
        <f ca="1" t="shared" si="2"/>
        <v>0</v>
      </c>
      <c r="I39" s="58">
        <f ca="1" t="shared" si="3"/>
        <v>0</v>
      </c>
      <c r="J39" s="58">
        <f ca="1">SUM(OFFSET('2019营业费用'!$H39,0,0,1,MONTH(封面!$G$13)))</f>
        <v>0</v>
      </c>
      <c r="K39" s="58">
        <f ca="1">SUM(OFFSET('2017预算营业费用'!$H39,0,0,1,MONTH(封面!$G$13)))</f>
        <v>0</v>
      </c>
      <c r="L39" s="58">
        <f ca="1">SUM(OFFSET('2020实际销售费用'!$H39,0,0,1,MONTH(封面!$G$13)))</f>
        <v>0</v>
      </c>
      <c r="M39" s="58">
        <f ca="1" t="shared" si="4"/>
        <v>0</v>
      </c>
      <c r="N39" s="58">
        <f ca="1" t="shared" si="5"/>
        <v>0</v>
      </c>
      <c r="O39" s="131" t="str">
        <f>IF('2020实际销售费用'!U39="","",'2020实际销售费用'!U39)</f>
        <v/>
      </c>
      <c r="P39" s="73"/>
      <c r="Q39" s="73"/>
      <c r="R39" s="73"/>
    </row>
    <row r="40" s="5" customFormat="1" ht="17.25" customHeight="1" spans="1:18">
      <c r="A40" s="79"/>
      <c r="B40" s="77" t="s">
        <v>88</v>
      </c>
      <c r="C40" s="78" t="s">
        <v>88</v>
      </c>
      <c r="D40" s="58">
        <f>'2017预算营业费用'!T40</f>
        <v>0</v>
      </c>
      <c r="E40" s="58">
        <f ca="1">OFFSET('2019营业费用'!$H40,0,MONTH(封面!$G$13)-1,)</f>
        <v>0</v>
      </c>
      <c r="F40" s="59">
        <f ca="1">OFFSET('2017预算营业费用'!$H40,0,MONTH(封面!$G$13)-1,)</f>
        <v>0</v>
      </c>
      <c r="G40" s="59">
        <f ca="1">OFFSET('2020实际销售费用'!$H40,0,MONTH(封面!$G$13)-1,)</f>
        <v>0</v>
      </c>
      <c r="H40" s="58">
        <f ca="1" t="shared" si="2"/>
        <v>0</v>
      </c>
      <c r="I40" s="58">
        <f ca="1" t="shared" si="3"/>
        <v>0</v>
      </c>
      <c r="J40" s="58">
        <f ca="1">SUM(OFFSET('2019营业费用'!$H40,0,0,1,MONTH(封面!$G$13)))</f>
        <v>0</v>
      </c>
      <c r="K40" s="58">
        <f ca="1">SUM(OFFSET('2017预算营业费用'!$H40,0,0,1,MONTH(封面!$G$13)))</f>
        <v>0</v>
      </c>
      <c r="L40" s="58">
        <f ca="1">SUM(OFFSET('2020实际销售费用'!$H40,0,0,1,MONTH(封面!$G$13)))</f>
        <v>0</v>
      </c>
      <c r="M40" s="58">
        <f ca="1" t="shared" si="4"/>
        <v>0</v>
      </c>
      <c r="N40" s="58">
        <f ca="1" t="shared" si="5"/>
        <v>0</v>
      </c>
      <c r="O40" s="131" t="str">
        <f>IF('2020实际销售费用'!U40="","",'2020实际销售费用'!U40)</f>
        <v/>
      </c>
      <c r="P40" s="73"/>
      <c r="Q40" s="73"/>
      <c r="R40" s="73"/>
    </row>
    <row r="41" s="5" customFormat="1" ht="17.25" customHeight="1" spans="1:18">
      <c r="A41" s="80" t="s">
        <v>89</v>
      </c>
      <c r="B41" s="81" t="s">
        <v>90</v>
      </c>
      <c r="C41" s="78" t="s">
        <v>90</v>
      </c>
      <c r="D41" s="58">
        <f>'2017预算营业费用'!T41</f>
        <v>0</v>
      </c>
      <c r="E41" s="58">
        <f ca="1">OFFSET('2019营业费用'!$H41,0,MONTH(封面!$G$13)-1,)</f>
        <v>0</v>
      </c>
      <c r="F41" s="59">
        <f ca="1">OFFSET('2017预算营业费用'!$H41,0,MONTH(封面!$G$13)-1,)</f>
        <v>0</v>
      </c>
      <c r="G41" s="59">
        <f ca="1">OFFSET('2020实际销售费用'!$H41,0,MONTH(封面!$G$13)-1,)</f>
        <v>0</v>
      </c>
      <c r="H41" s="58">
        <f ca="1" t="shared" si="2"/>
        <v>0</v>
      </c>
      <c r="I41" s="58">
        <f ca="1" t="shared" si="3"/>
        <v>0</v>
      </c>
      <c r="J41" s="58">
        <f ca="1">SUM(OFFSET('2019营业费用'!$H41,0,0,1,MONTH(封面!$G$13)))</f>
        <v>0</v>
      </c>
      <c r="K41" s="58">
        <f ca="1">SUM(OFFSET('2017预算营业费用'!$H41,0,0,1,MONTH(封面!$G$13)))</f>
        <v>0</v>
      </c>
      <c r="L41" s="58">
        <f ca="1">SUM(OFFSET('2020实际销售费用'!$H41,0,0,1,MONTH(封面!$G$13)))</f>
        <v>0</v>
      </c>
      <c r="M41" s="58">
        <f ca="1" t="shared" si="4"/>
        <v>0</v>
      </c>
      <c r="N41" s="58">
        <f ca="1" t="shared" si="5"/>
        <v>0</v>
      </c>
      <c r="O41" s="131" t="str">
        <f>IF('2020实际销售费用'!U41="","",'2020实际销售费用'!U41)</f>
        <v/>
      </c>
      <c r="P41" s="73"/>
      <c r="Q41" s="73"/>
      <c r="R41" s="73"/>
    </row>
    <row r="42" s="5" customFormat="1" ht="17.25" customHeight="1" spans="1:18">
      <c r="A42" s="80"/>
      <c r="B42" s="77" t="s">
        <v>91</v>
      </c>
      <c r="C42" s="82" t="s">
        <v>91</v>
      </c>
      <c r="D42" s="58">
        <f>'2017预算营业费用'!T42</f>
        <v>0</v>
      </c>
      <c r="E42" s="58">
        <f ca="1">OFFSET('2019营业费用'!$H42,0,MONTH(封面!$G$13)-1,)</f>
        <v>0</v>
      </c>
      <c r="F42" s="59">
        <f ca="1">OFFSET('2017预算营业费用'!$H42,0,MONTH(封面!$G$13)-1,)</f>
        <v>0</v>
      </c>
      <c r="G42" s="59">
        <f ca="1">OFFSET('2020实际销售费用'!$H42,0,MONTH(封面!$G$13)-1,)</f>
        <v>0</v>
      </c>
      <c r="H42" s="58">
        <f ca="1" t="shared" si="2"/>
        <v>0</v>
      </c>
      <c r="I42" s="58">
        <f ca="1" t="shared" si="3"/>
        <v>0</v>
      </c>
      <c r="J42" s="58">
        <f ca="1">SUM(OFFSET('2019营业费用'!$H42,0,0,1,MONTH(封面!$G$13)))</f>
        <v>0</v>
      </c>
      <c r="K42" s="58">
        <f ca="1">SUM(OFFSET('2017预算营业费用'!$H42,0,0,1,MONTH(封面!$G$13)))</f>
        <v>0</v>
      </c>
      <c r="L42" s="58">
        <f ca="1">SUM(OFFSET('2020实际销售费用'!$H42,0,0,1,MONTH(封面!$G$13)))</f>
        <v>0</v>
      </c>
      <c r="M42" s="58">
        <f ca="1" t="shared" si="4"/>
        <v>0</v>
      </c>
      <c r="N42" s="58">
        <f ca="1" t="shared" si="5"/>
        <v>0</v>
      </c>
      <c r="O42" s="131" t="str">
        <f>IF('2020实际销售费用'!U42="","",'2020实际销售费用'!U42)</f>
        <v/>
      </c>
      <c r="P42" s="73"/>
      <c r="Q42" s="73"/>
      <c r="R42" s="73"/>
    </row>
    <row r="43" s="5" customFormat="1" ht="17.25" customHeight="1" spans="1:18">
      <c r="A43" s="80"/>
      <c r="B43" s="77" t="s">
        <v>92</v>
      </c>
      <c r="C43" s="82" t="s">
        <v>92</v>
      </c>
      <c r="D43" s="58">
        <f>'2017预算营业费用'!T43</f>
        <v>0</v>
      </c>
      <c r="E43" s="58">
        <f ca="1">OFFSET('2019营业费用'!$H43,0,MONTH(封面!$G$13)-1,)</f>
        <v>0</v>
      </c>
      <c r="F43" s="59">
        <f ca="1">OFFSET('2017预算营业费用'!$H43,0,MONTH(封面!$G$13)-1,)</f>
        <v>0</v>
      </c>
      <c r="G43" s="59">
        <f ca="1">OFFSET('2020实际销售费用'!$H43,0,MONTH(封面!$G$13)-1,)</f>
        <v>0</v>
      </c>
      <c r="H43" s="58">
        <f ca="1" t="shared" si="2"/>
        <v>0</v>
      </c>
      <c r="I43" s="58">
        <f ca="1" t="shared" si="3"/>
        <v>0</v>
      </c>
      <c r="J43" s="58">
        <f ca="1">SUM(OFFSET('2019营业费用'!$H43,0,0,1,MONTH(封面!$G$13)))</f>
        <v>0</v>
      </c>
      <c r="K43" s="58">
        <f ca="1">SUM(OFFSET('2017预算营业费用'!$H43,0,0,1,MONTH(封面!$G$13)))</f>
        <v>0</v>
      </c>
      <c r="L43" s="58">
        <f ca="1">SUM(OFFSET('2020实际销售费用'!$H43,0,0,1,MONTH(封面!$G$13)))</f>
        <v>0</v>
      </c>
      <c r="M43" s="58">
        <f ca="1" t="shared" si="4"/>
        <v>0</v>
      </c>
      <c r="N43" s="58">
        <f ca="1" t="shared" si="5"/>
        <v>0</v>
      </c>
      <c r="O43" s="131" t="str">
        <f>IF('2020实际销售费用'!U43="","",'2020实际销售费用'!U43)</f>
        <v/>
      </c>
      <c r="P43" s="73"/>
      <c r="Q43" s="73"/>
      <c r="R43" s="73"/>
    </row>
    <row r="44" s="5" customFormat="1" ht="17.25" customHeight="1" spans="1:18">
      <c r="A44" s="80"/>
      <c r="B44" s="77" t="s">
        <v>93</v>
      </c>
      <c r="C44" s="82" t="s">
        <v>94</v>
      </c>
      <c r="D44" s="58">
        <f>'2017预算营业费用'!T44</f>
        <v>0</v>
      </c>
      <c r="E44" s="58">
        <f ca="1">OFFSET('2019营业费用'!$H44,0,MONTH(封面!$G$13)-1,)</f>
        <v>0</v>
      </c>
      <c r="F44" s="59">
        <f ca="1">OFFSET('2017预算营业费用'!$H44,0,MONTH(封面!$G$13)-1,)</f>
        <v>0</v>
      </c>
      <c r="G44" s="59">
        <f ca="1">OFFSET('2020实际销售费用'!$H44,0,MONTH(封面!$G$13)-1,)</f>
        <v>0</v>
      </c>
      <c r="H44" s="58">
        <f ca="1" t="shared" si="2"/>
        <v>0</v>
      </c>
      <c r="I44" s="58">
        <f ca="1" t="shared" si="3"/>
        <v>0</v>
      </c>
      <c r="J44" s="58">
        <f ca="1">SUM(OFFSET('2019营业费用'!$H44,0,0,1,MONTH(封面!$G$13)))</f>
        <v>0</v>
      </c>
      <c r="K44" s="58">
        <f ca="1">SUM(OFFSET('2017预算营业费用'!$H44,0,0,1,MONTH(封面!$G$13)))</f>
        <v>0</v>
      </c>
      <c r="L44" s="58">
        <f ca="1">SUM(OFFSET('2020实际销售费用'!$H44,0,0,1,MONTH(封面!$G$13)))</f>
        <v>-921.39</v>
      </c>
      <c r="M44" s="58">
        <f ca="1" t="shared" si="4"/>
        <v>-921.39</v>
      </c>
      <c r="N44" s="58">
        <f ca="1" t="shared" si="5"/>
        <v>-921.39</v>
      </c>
      <c r="O44" s="131" t="str">
        <f>IF('2020实际销售费用'!U44="","",'2020实际销售费用'!U44)</f>
        <v/>
      </c>
      <c r="P44" s="73"/>
      <c r="Q44" s="73"/>
      <c r="R44" s="73"/>
    </row>
    <row r="45" s="5" customFormat="1" ht="17.25" customHeight="1" spans="1:18">
      <c r="A45" s="80"/>
      <c r="B45" s="77"/>
      <c r="C45" s="82" t="s">
        <v>95</v>
      </c>
      <c r="D45" s="58">
        <f>'2017预算营业费用'!T45</f>
        <v>0</v>
      </c>
      <c r="E45" s="58">
        <f ca="1">OFFSET('2019营业费用'!$H45,0,MONTH(封面!$G$13)-1,)</f>
        <v>0</v>
      </c>
      <c r="F45" s="59">
        <f ca="1">OFFSET('2017预算营业费用'!$H45,0,MONTH(封面!$G$13)-1,)</f>
        <v>0</v>
      </c>
      <c r="G45" s="59">
        <f ca="1">OFFSET('2020实际销售费用'!$H45,0,MONTH(封面!$G$13)-1,)</f>
        <v>0</v>
      </c>
      <c r="H45" s="58">
        <f ca="1" t="shared" si="2"/>
        <v>0</v>
      </c>
      <c r="I45" s="58">
        <f ca="1" t="shared" si="3"/>
        <v>0</v>
      </c>
      <c r="J45" s="58">
        <f ca="1">SUM(OFFSET('2019营业费用'!$H45,0,0,1,MONTH(封面!$G$13)))</f>
        <v>0</v>
      </c>
      <c r="K45" s="58">
        <f ca="1">SUM(OFFSET('2017预算营业费用'!$H45,0,0,1,MONTH(封面!$G$13)))</f>
        <v>0</v>
      </c>
      <c r="L45" s="58">
        <f ca="1">SUM(OFFSET('2020实际销售费用'!$H45,0,0,1,MONTH(封面!$G$13)))</f>
        <v>0</v>
      </c>
      <c r="M45" s="58">
        <f ca="1" t="shared" si="4"/>
        <v>0</v>
      </c>
      <c r="N45" s="58">
        <f ca="1" t="shared" si="5"/>
        <v>0</v>
      </c>
      <c r="O45" s="131" t="str">
        <f>IF('2020实际销售费用'!U45="","",'2020实际销售费用'!U45)</f>
        <v/>
      </c>
      <c r="P45" s="73"/>
      <c r="Q45" s="73"/>
      <c r="R45" s="73"/>
    </row>
    <row r="46" s="5" customFormat="1" ht="17.25" customHeight="1" spans="1:18">
      <c r="A46" s="80"/>
      <c r="B46" s="77" t="s">
        <v>96</v>
      </c>
      <c r="C46" s="82" t="s">
        <v>96</v>
      </c>
      <c r="D46" s="58">
        <f>'2017预算营业费用'!T46</f>
        <v>0</v>
      </c>
      <c r="E46" s="58">
        <f ca="1">OFFSET('2019营业费用'!$H46,0,MONTH(封面!$G$13)-1,)</f>
        <v>0</v>
      </c>
      <c r="F46" s="59">
        <f ca="1">OFFSET('2017预算营业费用'!$H46,0,MONTH(封面!$G$13)-1,)</f>
        <v>0</v>
      </c>
      <c r="G46" s="59">
        <f ca="1">OFFSET('2020实际销售费用'!$H46,0,MONTH(封面!$G$13)-1,)</f>
        <v>0</v>
      </c>
      <c r="H46" s="58">
        <f ca="1" t="shared" si="2"/>
        <v>0</v>
      </c>
      <c r="I46" s="58">
        <f ca="1" t="shared" si="3"/>
        <v>0</v>
      </c>
      <c r="J46" s="58">
        <f ca="1">SUM(OFFSET('2019营业费用'!$H46,0,0,1,MONTH(封面!$G$13)))</f>
        <v>0</v>
      </c>
      <c r="K46" s="58">
        <f ca="1">SUM(OFFSET('2017预算营业费用'!$H46,0,0,1,MONTH(封面!$G$13)))</f>
        <v>0</v>
      </c>
      <c r="L46" s="58">
        <f ca="1">SUM(OFFSET('2020实际销售费用'!$H46,0,0,1,MONTH(封面!$G$13)))</f>
        <v>0</v>
      </c>
      <c r="M46" s="58">
        <f ca="1" t="shared" si="4"/>
        <v>0</v>
      </c>
      <c r="N46" s="58">
        <f ca="1" t="shared" si="5"/>
        <v>0</v>
      </c>
      <c r="O46" s="131" t="str">
        <f>IF('2020实际销售费用'!U46="","",'2020实际销售费用'!U46)</f>
        <v/>
      </c>
      <c r="P46" s="73"/>
      <c r="Q46" s="73"/>
      <c r="R46" s="73"/>
    </row>
    <row r="47" s="5" customFormat="1" ht="17.25" customHeight="1" spans="1:18">
      <c r="A47" s="80"/>
      <c r="B47" s="77" t="s">
        <v>97</v>
      </c>
      <c r="C47" s="82" t="s">
        <v>97</v>
      </c>
      <c r="D47" s="58">
        <f>'2017预算营业费用'!T47</f>
        <v>0</v>
      </c>
      <c r="E47" s="58">
        <f ca="1">OFFSET('2019营业费用'!$H47,0,MONTH(封面!$G$13)-1,)</f>
        <v>0</v>
      </c>
      <c r="F47" s="59">
        <f ca="1">OFFSET('2017预算营业费用'!$H47,0,MONTH(封面!$G$13)-1,)</f>
        <v>0</v>
      </c>
      <c r="G47" s="59">
        <f ca="1">OFFSET('2020实际销售费用'!$H47,0,MONTH(封面!$G$13)-1,)</f>
        <v>0</v>
      </c>
      <c r="H47" s="58">
        <f ca="1" t="shared" si="2"/>
        <v>0</v>
      </c>
      <c r="I47" s="58">
        <f ca="1" t="shared" si="3"/>
        <v>0</v>
      </c>
      <c r="J47" s="58">
        <f ca="1">SUM(OFFSET('2019营业费用'!$H47,0,0,1,MONTH(封面!$G$13)))</f>
        <v>0</v>
      </c>
      <c r="K47" s="58">
        <f ca="1">SUM(OFFSET('2017预算营业费用'!$H47,0,0,1,MONTH(封面!$G$13)))</f>
        <v>0</v>
      </c>
      <c r="L47" s="58">
        <f ca="1">SUM(OFFSET('2020实际销售费用'!$H47,0,0,1,MONTH(封面!$G$13)))</f>
        <v>0</v>
      </c>
      <c r="M47" s="58">
        <f ca="1" t="shared" si="4"/>
        <v>0</v>
      </c>
      <c r="N47" s="58">
        <f ca="1" t="shared" si="5"/>
        <v>0</v>
      </c>
      <c r="O47" s="131" t="str">
        <f>IF('2020实际销售费用'!U47="","",'2020实际销售费用'!U47)</f>
        <v/>
      </c>
      <c r="P47" s="73"/>
      <c r="Q47" s="73"/>
      <c r="R47" s="73"/>
    </row>
    <row r="48" s="5" customFormat="1" ht="17.25" customHeight="1" spans="1:18">
      <c r="A48" s="80"/>
      <c r="B48" s="77" t="s">
        <v>98</v>
      </c>
      <c r="C48" s="82" t="s">
        <v>98</v>
      </c>
      <c r="D48" s="58">
        <f>'2017预算营业费用'!T48</f>
        <v>0</v>
      </c>
      <c r="E48" s="58">
        <f ca="1">OFFSET('2019营业费用'!$H48,0,MONTH(封面!$G$13)-1,)</f>
        <v>0</v>
      </c>
      <c r="F48" s="59">
        <f ca="1">OFFSET('2017预算营业费用'!$H48,0,MONTH(封面!$G$13)-1,)</f>
        <v>0</v>
      </c>
      <c r="G48" s="59">
        <f ca="1">OFFSET('2020实际销售费用'!$H48,0,MONTH(封面!$G$13)-1,)</f>
        <v>0</v>
      </c>
      <c r="H48" s="58">
        <f ca="1" t="shared" si="2"/>
        <v>0</v>
      </c>
      <c r="I48" s="58">
        <f ca="1" t="shared" si="3"/>
        <v>0</v>
      </c>
      <c r="J48" s="58">
        <f ca="1">SUM(OFFSET('2019营业费用'!$H48,0,0,1,MONTH(封面!$G$13)))</f>
        <v>0</v>
      </c>
      <c r="K48" s="58">
        <f ca="1">SUM(OFFSET('2017预算营业费用'!$H48,0,0,1,MONTH(封面!$G$13)))</f>
        <v>0</v>
      </c>
      <c r="L48" s="58">
        <f ca="1">SUM(OFFSET('2020实际销售费用'!$H48,0,0,1,MONTH(封面!$G$13)))</f>
        <v>0</v>
      </c>
      <c r="M48" s="58">
        <f ca="1" t="shared" si="4"/>
        <v>0</v>
      </c>
      <c r="N48" s="58">
        <f ca="1" t="shared" si="5"/>
        <v>0</v>
      </c>
      <c r="O48" s="131" t="str">
        <f>IF('2020实际销售费用'!U48="","",'2020实际销售费用'!U48)</f>
        <v/>
      </c>
      <c r="P48" s="73"/>
      <c r="Q48" s="73"/>
      <c r="R48" s="73"/>
    </row>
    <row r="49" s="5" customFormat="1" ht="17.25" customHeight="1" spans="1:18">
      <c r="A49" s="83" t="s">
        <v>99</v>
      </c>
      <c r="B49" s="84" t="s">
        <v>100</v>
      </c>
      <c r="C49" s="82" t="s">
        <v>101</v>
      </c>
      <c r="D49" s="58">
        <f>'2017预算营业费用'!T49</f>
        <v>0</v>
      </c>
      <c r="E49" s="58">
        <f ca="1">OFFSET('2019营业费用'!$H49,0,MONTH(封面!$G$13)-1,)</f>
        <v>0</v>
      </c>
      <c r="F49" s="59">
        <f ca="1">OFFSET('2017预算营业费用'!$H49,0,MONTH(封面!$G$13)-1,)</f>
        <v>0</v>
      </c>
      <c r="G49" s="59">
        <f ca="1">OFFSET('2020实际销售费用'!$H49,0,MONTH(封面!$G$13)-1,)</f>
        <v>0</v>
      </c>
      <c r="H49" s="58">
        <f ca="1" t="shared" si="2"/>
        <v>0</v>
      </c>
      <c r="I49" s="58">
        <f ca="1" t="shared" si="3"/>
        <v>0</v>
      </c>
      <c r="J49" s="58">
        <f ca="1">SUM(OFFSET('2019营业费用'!$H49,0,0,1,MONTH(封面!$G$13)))</f>
        <v>0</v>
      </c>
      <c r="K49" s="58">
        <f ca="1">SUM(OFFSET('2017预算营业费用'!$H49,0,0,1,MONTH(封面!$G$13)))</f>
        <v>0</v>
      </c>
      <c r="L49" s="58">
        <f ca="1">SUM(OFFSET('2020实际销售费用'!$H49,0,0,1,MONTH(封面!$G$13)))</f>
        <v>0</v>
      </c>
      <c r="M49" s="58">
        <f ca="1" t="shared" si="4"/>
        <v>0</v>
      </c>
      <c r="N49" s="58">
        <f ca="1" t="shared" si="5"/>
        <v>0</v>
      </c>
      <c r="O49" s="131" t="str">
        <f>IF('2020实际销售费用'!U49="","",'2020实际销售费用'!U49)</f>
        <v/>
      </c>
      <c r="P49" s="73"/>
      <c r="Q49" s="73"/>
      <c r="R49" s="73"/>
    </row>
    <row r="50" s="5" customFormat="1" ht="17.25" customHeight="1" spans="1:18">
      <c r="A50" s="83"/>
      <c r="B50" s="84"/>
      <c r="C50" s="82" t="s">
        <v>102</v>
      </c>
      <c r="D50" s="58">
        <f>'2017预算营业费用'!T50</f>
        <v>0</v>
      </c>
      <c r="E50" s="58">
        <f ca="1">OFFSET('2019营业费用'!$H50,0,MONTH(封面!$G$13)-1,)</f>
        <v>0</v>
      </c>
      <c r="F50" s="59">
        <f ca="1">OFFSET('2017预算营业费用'!$H50,0,MONTH(封面!$G$13)-1,)</f>
        <v>0</v>
      </c>
      <c r="G50" s="59">
        <f ca="1">OFFSET('2020实际销售费用'!$H50,0,MONTH(封面!$G$13)-1,)</f>
        <v>0</v>
      </c>
      <c r="H50" s="58">
        <f ca="1" t="shared" si="2"/>
        <v>0</v>
      </c>
      <c r="I50" s="58">
        <f ca="1" t="shared" si="3"/>
        <v>0</v>
      </c>
      <c r="J50" s="58">
        <f ca="1">SUM(OFFSET('2019营业费用'!$H50,0,0,1,MONTH(封面!$G$13)))</f>
        <v>0</v>
      </c>
      <c r="K50" s="58">
        <f ca="1">SUM(OFFSET('2017预算营业费用'!$H50,0,0,1,MONTH(封面!$G$13)))</f>
        <v>0</v>
      </c>
      <c r="L50" s="58">
        <f ca="1">SUM(OFFSET('2020实际销售费用'!$H50,0,0,1,MONTH(封面!$G$13)))</f>
        <v>0</v>
      </c>
      <c r="M50" s="58">
        <f ca="1" t="shared" si="4"/>
        <v>0</v>
      </c>
      <c r="N50" s="58">
        <f ca="1" t="shared" si="5"/>
        <v>0</v>
      </c>
      <c r="O50" s="131" t="str">
        <f>IF('2020实际销售费用'!U50="","",'2020实际销售费用'!U50)</f>
        <v/>
      </c>
      <c r="P50" s="73"/>
      <c r="Q50" s="73"/>
      <c r="R50" s="73"/>
    </row>
    <row r="51" s="5" customFormat="1" ht="17.25" customHeight="1" spans="1:18">
      <c r="A51" s="83"/>
      <c r="B51" s="84"/>
      <c r="C51" s="82" t="s">
        <v>103</v>
      </c>
      <c r="D51" s="58">
        <f>'2017预算营业费用'!T51</f>
        <v>0</v>
      </c>
      <c r="E51" s="58">
        <f ca="1">OFFSET('2019营业费用'!$H51,0,MONTH(封面!$G$13)-1,)</f>
        <v>0</v>
      </c>
      <c r="F51" s="59">
        <f ca="1">OFFSET('2017预算营业费用'!$H51,0,MONTH(封面!$G$13)-1,)</f>
        <v>0</v>
      </c>
      <c r="G51" s="59">
        <f ca="1">OFFSET('2020实际销售费用'!$H51,0,MONTH(封面!$G$13)-1,)</f>
        <v>0</v>
      </c>
      <c r="H51" s="58">
        <f ca="1" t="shared" si="2"/>
        <v>0</v>
      </c>
      <c r="I51" s="58">
        <f ca="1" t="shared" si="3"/>
        <v>0</v>
      </c>
      <c r="J51" s="58">
        <f ca="1">SUM(OFFSET('2019营业费用'!$H51,0,0,1,MONTH(封面!$G$13)))</f>
        <v>0</v>
      </c>
      <c r="K51" s="58">
        <f ca="1">SUM(OFFSET('2017预算营业费用'!$H51,0,0,1,MONTH(封面!$G$13)))</f>
        <v>0</v>
      </c>
      <c r="L51" s="58">
        <f ca="1">SUM(OFFSET('2020实际销售费用'!$H51,0,0,1,MONTH(封面!$G$13)))</f>
        <v>0</v>
      </c>
      <c r="M51" s="58">
        <f ca="1" t="shared" si="4"/>
        <v>0</v>
      </c>
      <c r="N51" s="58">
        <f ca="1" t="shared" si="5"/>
        <v>0</v>
      </c>
      <c r="O51" s="131" t="str">
        <f>IF('2020实际销售费用'!U51="","",'2020实际销售费用'!U51)</f>
        <v/>
      </c>
      <c r="P51" s="73"/>
      <c r="Q51" s="73"/>
      <c r="R51" s="73"/>
    </row>
    <row r="52" s="5" customFormat="1" ht="17.25" customHeight="1" spans="1:18">
      <c r="A52" s="83"/>
      <c r="B52" s="77" t="s">
        <v>104</v>
      </c>
      <c r="C52" s="82" t="s">
        <v>105</v>
      </c>
      <c r="D52" s="58">
        <f>'2017预算营业费用'!T52</f>
        <v>0</v>
      </c>
      <c r="E52" s="58">
        <f ca="1">OFFSET('2019营业费用'!$H52,0,MONTH(封面!$G$13)-1,)</f>
        <v>0</v>
      </c>
      <c r="F52" s="59">
        <f ca="1">OFFSET('2017预算营业费用'!$H52,0,MONTH(封面!$G$13)-1,)</f>
        <v>0</v>
      </c>
      <c r="G52" s="59">
        <f ca="1">OFFSET('2020实际销售费用'!$H52,0,MONTH(封面!$G$13)-1,)</f>
        <v>0</v>
      </c>
      <c r="H52" s="58">
        <f ca="1" t="shared" si="2"/>
        <v>0</v>
      </c>
      <c r="I52" s="58">
        <f ca="1" t="shared" si="3"/>
        <v>0</v>
      </c>
      <c r="J52" s="58">
        <f ca="1">SUM(OFFSET('2019营业费用'!$H52,0,0,1,MONTH(封面!$G$13)))</f>
        <v>0</v>
      </c>
      <c r="K52" s="58">
        <f ca="1">SUM(OFFSET('2017预算营业费用'!$H52,0,0,1,MONTH(封面!$G$13)))</f>
        <v>0</v>
      </c>
      <c r="L52" s="58">
        <f ca="1">SUM(OFFSET('2020实际销售费用'!$H52,0,0,1,MONTH(封面!$G$13)))</f>
        <v>0</v>
      </c>
      <c r="M52" s="58">
        <f ca="1" t="shared" si="4"/>
        <v>0</v>
      </c>
      <c r="N52" s="58">
        <f ca="1" t="shared" si="5"/>
        <v>0</v>
      </c>
      <c r="O52" s="131" t="str">
        <f>IF('2020实际销售费用'!U52="","",'2020实际销售费用'!U52)</f>
        <v/>
      </c>
      <c r="P52" s="73"/>
      <c r="Q52" s="73"/>
      <c r="R52" s="73"/>
    </row>
    <row r="53" s="5" customFormat="1" ht="17.25" customHeight="1" spans="1:18">
      <c r="A53" s="83"/>
      <c r="B53" s="77"/>
      <c r="C53" s="82" t="s">
        <v>106</v>
      </c>
      <c r="D53" s="58">
        <f>'2017预算营业费用'!T53</f>
        <v>0</v>
      </c>
      <c r="E53" s="58">
        <f ca="1">OFFSET('2019营业费用'!$H53,0,MONTH(封面!$G$13)-1,)</f>
        <v>0</v>
      </c>
      <c r="F53" s="59">
        <f ca="1">OFFSET('2017预算营业费用'!$H53,0,MONTH(封面!$G$13)-1,)</f>
        <v>0</v>
      </c>
      <c r="G53" s="59">
        <f ca="1">OFFSET('2020实际销售费用'!$H53,0,MONTH(封面!$G$13)-1,)</f>
        <v>0</v>
      </c>
      <c r="H53" s="58">
        <f ca="1" t="shared" si="2"/>
        <v>0</v>
      </c>
      <c r="I53" s="58">
        <f ca="1" t="shared" si="3"/>
        <v>0</v>
      </c>
      <c r="J53" s="58">
        <f ca="1">SUM(OFFSET('2019营业费用'!$H53,0,0,1,MONTH(封面!$G$13)))</f>
        <v>0</v>
      </c>
      <c r="K53" s="58">
        <f ca="1">SUM(OFFSET('2017预算营业费用'!$H53,0,0,1,MONTH(封面!$G$13)))</f>
        <v>0</v>
      </c>
      <c r="L53" s="58">
        <f ca="1">SUM(OFFSET('2020实际销售费用'!$H53,0,0,1,MONTH(封面!$G$13)))</f>
        <v>0</v>
      </c>
      <c r="M53" s="58">
        <f ca="1" t="shared" si="4"/>
        <v>0</v>
      </c>
      <c r="N53" s="58">
        <f ca="1" t="shared" si="5"/>
        <v>0</v>
      </c>
      <c r="O53" s="131" t="str">
        <f>IF('2020实际销售费用'!U53="","",'2020实际销售费用'!U53)</f>
        <v/>
      </c>
      <c r="P53" s="73"/>
      <c r="Q53" s="73"/>
      <c r="R53" s="73"/>
    </row>
    <row r="54" s="5" customFormat="1" ht="17.25" customHeight="1" spans="1:18">
      <c r="A54" s="83"/>
      <c r="B54" s="77"/>
      <c r="C54" s="82" t="s">
        <v>107</v>
      </c>
      <c r="D54" s="58">
        <f>'2017预算营业费用'!T54</f>
        <v>0</v>
      </c>
      <c r="E54" s="58">
        <f ca="1">OFFSET('2019营业费用'!$H54,0,MONTH(封面!$G$13)-1,)</f>
        <v>0</v>
      </c>
      <c r="F54" s="59">
        <f ca="1">OFFSET('2017预算营业费用'!$H54,0,MONTH(封面!$G$13)-1,)</f>
        <v>0</v>
      </c>
      <c r="G54" s="59">
        <f ca="1">OFFSET('2020实际销售费用'!$H54,0,MONTH(封面!$G$13)-1,)</f>
        <v>0</v>
      </c>
      <c r="H54" s="58">
        <f ca="1" t="shared" si="2"/>
        <v>0</v>
      </c>
      <c r="I54" s="58">
        <f ca="1" t="shared" si="3"/>
        <v>0</v>
      </c>
      <c r="J54" s="58">
        <f ca="1">SUM(OFFSET('2019营业费用'!$H54,0,0,1,MONTH(封面!$G$13)))</f>
        <v>0</v>
      </c>
      <c r="K54" s="58">
        <f ca="1">SUM(OFFSET('2017预算营业费用'!$H54,0,0,1,MONTH(封面!$G$13)))</f>
        <v>0</v>
      </c>
      <c r="L54" s="58">
        <f ca="1">SUM(OFFSET('2020实际销售费用'!$H54,0,0,1,MONTH(封面!$G$13)))</f>
        <v>0</v>
      </c>
      <c r="M54" s="58">
        <f ca="1" t="shared" si="4"/>
        <v>0</v>
      </c>
      <c r="N54" s="58">
        <f ca="1" t="shared" si="5"/>
        <v>0</v>
      </c>
      <c r="O54" s="131" t="str">
        <f>IF('2020实际销售费用'!U54="","",'2020实际销售费用'!U54)</f>
        <v/>
      </c>
      <c r="P54" s="73"/>
      <c r="Q54" s="73"/>
      <c r="R54" s="73"/>
    </row>
    <row r="55" s="5" customFormat="1" ht="17.25" customHeight="1" spans="1:18">
      <c r="A55" s="83"/>
      <c r="B55" s="84" t="s">
        <v>108</v>
      </c>
      <c r="C55" s="82" t="s">
        <v>108</v>
      </c>
      <c r="D55" s="58">
        <f>'2017预算营业费用'!T55</f>
        <v>0</v>
      </c>
      <c r="E55" s="58">
        <f ca="1">OFFSET('2019营业费用'!$H55,0,MONTH(封面!$G$13)-1,)</f>
        <v>0</v>
      </c>
      <c r="F55" s="59">
        <f ca="1">OFFSET('2017预算营业费用'!$H55,0,MONTH(封面!$G$13)-1,)</f>
        <v>0</v>
      </c>
      <c r="G55" s="59">
        <f ca="1">OFFSET('2020实际销售费用'!$H55,0,MONTH(封面!$G$13)-1,)</f>
        <v>0</v>
      </c>
      <c r="H55" s="58">
        <f ca="1" t="shared" si="2"/>
        <v>0</v>
      </c>
      <c r="I55" s="58">
        <f ca="1" t="shared" si="3"/>
        <v>0</v>
      </c>
      <c r="J55" s="58">
        <f ca="1">SUM(OFFSET('2019营业费用'!$H55,0,0,1,MONTH(封面!$G$13)))</f>
        <v>0</v>
      </c>
      <c r="K55" s="58">
        <f ca="1">SUM(OFFSET('2017预算营业费用'!$H55,0,0,1,MONTH(封面!$G$13)))</f>
        <v>0</v>
      </c>
      <c r="L55" s="58">
        <f ca="1">SUM(OFFSET('2020实际销售费用'!$H55,0,0,1,MONTH(封面!$G$13)))</f>
        <v>0</v>
      </c>
      <c r="M55" s="58">
        <f ca="1" t="shared" si="4"/>
        <v>0</v>
      </c>
      <c r="N55" s="58">
        <f ca="1" t="shared" si="5"/>
        <v>0</v>
      </c>
      <c r="O55" s="131" t="str">
        <f>IF('2020实际销售费用'!U55="","",'2020实际销售费用'!U55)</f>
        <v/>
      </c>
      <c r="P55" s="73"/>
      <c r="Q55" s="73"/>
      <c r="R55" s="73"/>
    </row>
    <row r="56" s="5" customFormat="1" ht="17.25" customHeight="1" spans="1:18">
      <c r="A56" s="83"/>
      <c r="B56" s="84" t="s">
        <v>109</v>
      </c>
      <c r="C56" s="82" t="s">
        <v>109</v>
      </c>
      <c r="D56" s="58">
        <f>'2017预算营业费用'!T56</f>
        <v>0</v>
      </c>
      <c r="E56" s="58">
        <f ca="1">OFFSET('2019营业费用'!$H56,0,MONTH(封面!$G$13)-1,)</f>
        <v>0</v>
      </c>
      <c r="F56" s="59">
        <f ca="1">OFFSET('2017预算营业费用'!$H56,0,MONTH(封面!$G$13)-1,)</f>
        <v>0</v>
      </c>
      <c r="G56" s="59">
        <f ca="1">OFFSET('2020实际销售费用'!$H56,0,MONTH(封面!$G$13)-1,)</f>
        <v>0</v>
      </c>
      <c r="H56" s="58">
        <f ca="1" t="shared" si="2"/>
        <v>0</v>
      </c>
      <c r="I56" s="58">
        <f ca="1" t="shared" si="3"/>
        <v>0</v>
      </c>
      <c r="J56" s="58">
        <f ca="1">SUM(OFFSET('2019营业费用'!$H56,0,0,1,MONTH(封面!$G$13)))</f>
        <v>0</v>
      </c>
      <c r="K56" s="58">
        <f ca="1">SUM(OFFSET('2017预算营业费用'!$H56,0,0,1,MONTH(封面!$G$13)))</f>
        <v>0</v>
      </c>
      <c r="L56" s="58">
        <f ca="1">SUM(OFFSET('2020实际销售费用'!$H56,0,0,1,MONTH(封面!$G$13)))</f>
        <v>0</v>
      </c>
      <c r="M56" s="58">
        <f ca="1" t="shared" si="4"/>
        <v>0</v>
      </c>
      <c r="N56" s="58">
        <f ca="1" t="shared" si="5"/>
        <v>0</v>
      </c>
      <c r="O56" s="131" t="str">
        <f>IF('2020实际销售费用'!U56="","",'2020实际销售费用'!U56)</f>
        <v/>
      </c>
      <c r="P56" s="73"/>
      <c r="Q56" s="73"/>
      <c r="R56" s="73"/>
    </row>
    <row r="57" s="5" customFormat="1" ht="17.25" customHeight="1" spans="1:18">
      <c r="A57" s="85" t="s">
        <v>110</v>
      </c>
      <c r="B57" s="77" t="s">
        <v>111</v>
      </c>
      <c r="C57" s="82" t="s">
        <v>111</v>
      </c>
      <c r="D57" s="58">
        <f>'2017预算营业费用'!T57</f>
        <v>0</v>
      </c>
      <c r="E57" s="58">
        <f ca="1">OFFSET('2019营业费用'!$H57,0,MONTH(封面!$G$13)-1,)</f>
        <v>0</v>
      </c>
      <c r="F57" s="59">
        <f ca="1">OFFSET('2017预算营业费用'!$H57,0,MONTH(封面!$G$13)-1,)</f>
        <v>0</v>
      </c>
      <c r="G57" s="59">
        <f ca="1">OFFSET('2020实际销售费用'!$H57,0,MONTH(封面!$G$13)-1,)</f>
        <v>0</v>
      </c>
      <c r="H57" s="58">
        <f ca="1" t="shared" si="2"/>
        <v>0</v>
      </c>
      <c r="I57" s="58">
        <f ca="1" t="shared" si="3"/>
        <v>0</v>
      </c>
      <c r="J57" s="58">
        <f ca="1">SUM(OFFSET('2019营业费用'!$H57,0,0,1,MONTH(封面!$G$13)))</f>
        <v>0</v>
      </c>
      <c r="K57" s="58">
        <f ca="1">SUM(OFFSET('2017预算营业费用'!$H57,0,0,1,MONTH(封面!$G$13)))</f>
        <v>0</v>
      </c>
      <c r="L57" s="58">
        <f ca="1">SUM(OFFSET('2020实际销售费用'!$H57,0,0,1,MONTH(封面!$G$13)))</f>
        <v>0</v>
      </c>
      <c r="M57" s="58">
        <f ca="1" t="shared" si="4"/>
        <v>0</v>
      </c>
      <c r="N57" s="58">
        <f ca="1" t="shared" si="5"/>
        <v>0</v>
      </c>
      <c r="O57" s="131" t="str">
        <f>IF('2020实际销售费用'!U57="","",'2020实际销售费用'!U57)</f>
        <v/>
      </c>
      <c r="P57" s="73"/>
      <c r="Q57" s="73"/>
      <c r="R57" s="73"/>
    </row>
    <row r="58" s="5" customFormat="1" ht="17.25" customHeight="1" spans="1:18">
      <c r="A58" s="85"/>
      <c r="B58" s="84" t="s">
        <v>112</v>
      </c>
      <c r="C58" s="82" t="s">
        <v>112</v>
      </c>
      <c r="D58" s="58">
        <f>'2017预算营业费用'!T58</f>
        <v>0</v>
      </c>
      <c r="E58" s="58">
        <f ca="1">OFFSET('2019营业费用'!$H58,0,MONTH(封面!$G$13)-1,)</f>
        <v>0</v>
      </c>
      <c r="F58" s="59">
        <f ca="1">OFFSET('2017预算营业费用'!$H58,0,MONTH(封面!$G$13)-1,)</f>
        <v>0</v>
      </c>
      <c r="G58" s="59">
        <f ca="1">OFFSET('2020实际销售费用'!$H58,0,MONTH(封面!$G$13)-1,)</f>
        <v>0</v>
      </c>
      <c r="H58" s="58">
        <f ca="1" t="shared" si="2"/>
        <v>0</v>
      </c>
      <c r="I58" s="58">
        <f ca="1" t="shared" si="3"/>
        <v>0</v>
      </c>
      <c r="J58" s="58">
        <f ca="1">SUM(OFFSET('2019营业费用'!$H58,0,0,1,MONTH(封面!$G$13)))</f>
        <v>24150.25</v>
      </c>
      <c r="K58" s="58">
        <f ca="1">SUM(OFFSET('2017预算营业费用'!$H58,0,0,1,MONTH(封面!$G$13)))</f>
        <v>0</v>
      </c>
      <c r="L58" s="58">
        <f ca="1">SUM(OFFSET('2020实际销售费用'!$H58,0,0,1,MONTH(封面!$G$13)))</f>
        <v>0</v>
      </c>
      <c r="M58" s="58">
        <f ca="1" t="shared" si="4"/>
        <v>-24150.25</v>
      </c>
      <c r="N58" s="58">
        <f ca="1" t="shared" si="5"/>
        <v>0</v>
      </c>
      <c r="O58" s="131" t="str">
        <f>IF('2020实际销售费用'!U58="","",'2020实际销售费用'!U58)</f>
        <v/>
      </c>
      <c r="P58" s="73"/>
      <c r="Q58" s="73"/>
      <c r="R58" s="73"/>
    </row>
    <row r="59" s="5" customFormat="1" ht="17.25" customHeight="1" spans="1:18">
      <c r="A59" s="85"/>
      <c r="B59" s="84" t="s">
        <v>113</v>
      </c>
      <c r="C59" s="82" t="s">
        <v>114</v>
      </c>
      <c r="D59" s="58">
        <f>'2017预算营业费用'!T59</f>
        <v>0</v>
      </c>
      <c r="E59" s="58">
        <f ca="1">OFFSET('2019营业费用'!$H59,0,MONTH(封面!$G$13)-1,)</f>
        <v>0</v>
      </c>
      <c r="F59" s="59">
        <f ca="1">OFFSET('2017预算营业费用'!$H59,0,MONTH(封面!$G$13)-1,)</f>
        <v>0</v>
      </c>
      <c r="G59" s="59">
        <f ca="1">OFFSET('2020实际销售费用'!$H59,0,MONTH(封面!$G$13)-1,)</f>
        <v>0</v>
      </c>
      <c r="H59" s="58">
        <f ca="1" t="shared" si="2"/>
        <v>0</v>
      </c>
      <c r="I59" s="58">
        <f ca="1" t="shared" si="3"/>
        <v>0</v>
      </c>
      <c r="J59" s="58">
        <f ca="1">SUM(OFFSET('2019营业费用'!$H59,0,0,1,MONTH(封面!$G$13)))</f>
        <v>112864.61</v>
      </c>
      <c r="K59" s="58">
        <f ca="1">SUM(OFFSET('2017预算营业费用'!$H59,0,0,1,MONTH(封面!$G$13)))</f>
        <v>0</v>
      </c>
      <c r="L59" s="58">
        <f ca="1">SUM(OFFSET('2020实际销售费用'!$H59,0,0,1,MONTH(封面!$G$13)))</f>
        <v>179318.7</v>
      </c>
      <c r="M59" s="58">
        <f ca="1" t="shared" si="4"/>
        <v>66454.09</v>
      </c>
      <c r="N59" s="58">
        <f ca="1" t="shared" si="5"/>
        <v>179318.7</v>
      </c>
      <c r="O59" s="131" t="str">
        <f>IF('2020实际销售费用'!U59="","",'2020实际销售费用'!U59)</f>
        <v/>
      </c>
      <c r="P59" s="73"/>
      <c r="Q59" s="73"/>
      <c r="R59" s="73"/>
    </row>
    <row r="60" s="5" customFormat="1" ht="17.25" customHeight="1" spans="1:18">
      <c r="A60" s="85"/>
      <c r="B60" s="84"/>
      <c r="C60" s="82" t="s">
        <v>115</v>
      </c>
      <c r="D60" s="58">
        <f>'2017预算营业费用'!T60</f>
        <v>0</v>
      </c>
      <c r="E60" s="58">
        <f ca="1">OFFSET('2019营业费用'!$H60,0,MONTH(封面!$G$13)-1,)</f>
        <v>0</v>
      </c>
      <c r="F60" s="59">
        <f ca="1">OFFSET('2017预算营业费用'!$H60,0,MONTH(封面!$G$13)-1,)</f>
        <v>0</v>
      </c>
      <c r="G60" s="59">
        <f ca="1">OFFSET('2020实际销售费用'!$H60,0,MONTH(封面!$G$13)-1,)</f>
        <v>0</v>
      </c>
      <c r="H60" s="58">
        <f ca="1" t="shared" si="2"/>
        <v>0</v>
      </c>
      <c r="I60" s="58">
        <f ca="1" t="shared" si="3"/>
        <v>0</v>
      </c>
      <c r="J60" s="58">
        <f ca="1">SUM(OFFSET('2019营业费用'!$H60,0,0,1,MONTH(封面!$G$13)))</f>
        <v>0</v>
      </c>
      <c r="K60" s="58">
        <f ca="1">SUM(OFFSET('2017预算营业费用'!$H60,0,0,1,MONTH(封面!$G$13)))</f>
        <v>0</v>
      </c>
      <c r="L60" s="58">
        <f ca="1">SUM(OFFSET('2020实际销售费用'!$H60,0,0,1,MONTH(封面!$G$13)))</f>
        <v>0</v>
      </c>
      <c r="M60" s="58">
        <f ca="1" t="shared" si="4"/>
        <v>0</v>
      </c>
      <c r="N60" s="58">
        <f ca="1" t="shared" si="5"/>
        <v>0</v>
      </c>
      <c r="O60" s="131" t="str">
        <f>IF('2020实际销售费用'!U60="","",'2020实际销售费用'!U60)</f>
        <v/>
      </c>
      <c r="P60" s="73"/>
      <c r="Q60" s="73"/>
      <c r="R60" s="73"/>
    </row>
    <row r="61" s="5" customFormat="1" ht="17.25" customHeight="1" spans="1:18">
      <c r="A61" s="85"/>
      <c r="B61" s="84" t="s">
        <v>116</v>
      </c>
      <c r="C61" s="82" t="s">
        <v>116</v>
      </c>
      <c r="D61" s="58">
        <f>'2017预算营业费用'!T61</f>
        <v>0</v>
      </c>
      <c r="E61" s="58">
        <f ca="1">OFFSET('2019营业费用'!$H61,0,MONTH(封面!$G$13)-1,)</f>
        <v>0</v>
      </c>
      <c r="F61" s="59">
        <f ca="1">OFFSET('2017预算营业费用'!$H61,0,MONTH(封面!$G$13)-1,)</f>
        <v>0</v>
      </c>
      <c r="G61" s="59">
        <f ca="1">OFFSET('2020实际销售费用'!$H61,0,MONTH(封面!$G$13)-1,)</f>
        <v>0</v>
      </c>
      <c r="H61" s="58">
        <f ca="1" t="shared" si="2"/>
        <v>0</v>
      </c>
      <c r="I61" s="58">
        <f ca="1" t="shared" si="3"/>
        <v>0</v>
      </c>
      <c r="J61" s="58">
        <f ca="1">SUM(OFFSET('2019营业费用'!$H61,0,0,1,MONTH(封面!$G$13)))</f>
        <v>0</v>
      </c>
      <c r="K61" s="58">
        <f ca="1">SUM(OFFSET('2017预算营业费用'!$H61,0,0,1,MONTH(封面!$G$13)))</f>
        <v>0</v>
      </c>
      <c r="L61" s="58">
        <f ca="1">SUM(OFFSET('2020实际销售费用'!$H61,0,0,1,MONTH(封面!$G$13)))</f>
        <v>0</v>
      </c>
      <c r="M61" s="58">
        <f ca="1" t="shared" si="4"/>
        <v>0</v>
      </c>
      <c r="N61" s="58">
        <f ca="1" t="shared" si="5"/>
        <v>0</v>
      </c>
      <c r="O61" s="131" t="str">
        <f>IF('2020实际销售费用'!U61="","",'2020实际销售费用'!U61)</f>
        <v/>
      </c>
      <c r="P61" s="73"/>
      <c r="Q61" s="73"/>
      <c r="R61" s="73"/>
    </row>
    <row r="62" s="5" customFormat="1" ht="17.25" customHeight="1" spans="1:18">
      <c r="A62" s="85"/>
      <c r="B62" s="77" t="s">
        <v>117</v>
      </c>
      <c r="C62" s="82" t="s">
        <v>117</v>
      </c>
      <c r="D62" s="58">
        <f>'2017预算营业费用'!T62</f>
        <v>0</v>
      </c>
      <c r="E62" s="58">
        <f ca="1">OFFSET('2019营业费用'!$H62,0,MONTH(封面!$G$13)-1,)</f>
        <v>0</v>
      </c>
      <c r="F62" s="59">
        <f ca="1">OFFSET('2017预算营业费用'!$H62,0,MONTH(封面!$G$13)-1,)</f>
        <v>0</v>
      </c>
      <c r="G62" s="59">
        <f ca="1">OFFSET('2020实际销售费用'!$H62,0,MONTH(封面!$G$13)-1,)</f>
        <v>0</v>
      </c>
      <c r="H62" s="58">
        <f ca="1" t="shared" si="2"/>
        <v>0</v>
      </c>
      <c r="I62" s="58">
        <f ca="1" t="shared" si="3"/>
        <v>0</v>
      </c>
      <c r="J62" s="58">
        <f ca="1">SUM(OFFSET('2019营业费用'!$H62,0,0,1,MONTH(封面!$G$13)))</f>
        <v>0</v>
      </c>
      <c r="K62" s="58">
        <f ca="1">SUM(OFFSET('2017预算营业费用'!$H62,0,0,1,MONTH(封面!$G$13)))</f>
        <v>0</v>
      </c>
      <c r="L62" s="58">
        <f ca="1">SUM(OFFSET('2020实际销售费用'!$H62,0,0,1,MONTH(封面!$G$13)))</f>
        <v>0</v>
      </c>
      <c r="M62" s="58">
        <f ca="1" t="shared" si="4"/>
        <v>0</v>
      </c>
      <c r="N62" s="58">
        <f ca="1" t="shared" si="5"/>
        <v>0</v>
      </c>
      <c r="O62" s="131" t="str">
        <f>IF('2020实际销售费用'!U62="","",'2020实际销售费用'!U62)</f>
        <v/>
      </c>
      <c r="P62" s="73"/>
      <c r="Q62" s="73"/>
      <c r="R62" s="73"/>
    </row>
    <row r="63" s="5" customFormat="1" ht="17.25" customHeight="1" spans="1:18">
      <c r="A63" s="86" t="s">
        <v>118</v>
      </c>
      <c r="B63" s="81" t="s">
        <v>119</v>
      </c>
      <c r="C63" s="82" t="s">
        <v>119</v>
      </c>
      <c r="D63" s="58">
        <f>'2017预算营业费用'!T63</f>
        <v>0</v>
      </c>
      <c r="E63" s="58">
        <f ca="1">OFFSET('2019营业费用'!$H63,0,MONTH(封面!$G$13)-1,)</f>
        <v>0</v>
      </c>
      <c r="F63" s="59">
        <f ca="1">OFFSET('2017预算营业费用'!$H63,0,MONTH(封面!$G$13)-1,)</f>
        <v>0</v>
      </c>
      <c r="G63" s="59">
        <f ca="1">OFFSET('2020实际销售费用'!$H63,0,MONTH(封面!$G$13)-1,)</f>
        <v>0</v>
      </c>
      <c r="H63" s="58">
        <f ca="1" t="shared" si="2"/>
        <v>0</v>
      </c>
      <c r="I63" s="58">
        <f ca="1" t="shared" si="3"/>
        <v>0</v>
      </c>
      <c r="J63" s="58">
        <f ca="1">SUM(OFFSET('2019营业费用'!$H63,0,0,1,MONTH(封面!$G$13)))</f>
        <v>0</v>
      </c>
      <c r="K63" s="58">
        <f ca="1">SUM(OFFSET('2017预算营业费用'!$H63,0,0,1,MONTH(封面!$G$13)))</f>
        <v>0</v>
      </c>
      <c r="L63" s="58">
        <f ca="1">SUM(OFFSET('2020实际销售费用'!$H63,0,0,1,MONTH(封面!$G$13)))</f>
        <v>0</v>
      </c>
      <c r="M63" s="58">
        <f ca="1" t="shared" si="4"/>
        <v>0</v>
      </c>
      <c r="N63" s="58">
        <f ca="1" t="shared" si="5"/>
        <v>0</v>
      </c>
      <c r="O63" s="131" t="str">
        <f>IF('2020实际销售费用'!U63="","",'2020实际销售费用'!U63)</f>
        <v/>
      </c>
      <c r="P63" s="73"/>
      <c r="Q63" s="73"/>
      <c r="R63" s="73"/>
    </row>
    <row r="64" s="5" customFormat="1" ht="17.25" customHeight="1" spans="1:18">
      <c r="A64" s="86"/>
      <c r="B64" s="81" t="s">
        <v>120</v>
      </c>
      <c r="C64" s="82" t="s">
        <v>120</v>
      </c>
      <c r="D64" s="58">
        <f>'2017预算营业费用'!T64</f>
        <v>0</v>
      </c>
      <c r="E64" s="58">
        <f ca="1">OFFSET('2019营业费用'!$H64,0,MONTH(封面!$G$13)-1,)</f>
        <v>0</v>
      </c>
      <c r="F64" s="59">
        <f ca="1">OFFSET('2017预算营业费用'!$H64,0,MONTH(封面!$G$13)-1,)</f>
        <v>0</v>
      </c>
      <c r="G64" s="59">
        <f ca="1">OFFSET('2020实际销售费用'!$H64,0,MONTH(封面!$G$13)-1,)</f>
        <v>0</v>
      </c>
      <c r="H64" s="58">
        <f ca="1" t="shared" si="2"/>
        <v>0</v>
      </c>
      <c r="I64" s="58">
        <f ca="1" t="shared" si="3"/>
        <v>0</v>
      </c>
      <c r="J64" s="58">
        <f ca="1">SUM(OFFSET('2019营业费用'!$H64,0,0,1,MONTH(封面!$G$13)))</f>
        <v>0</v>
      </c>
      <c r="K64" s="58">
        <f ca="1">SUM(OFFSET('2017预算营业费用'!$H64,0,0,1,MONTH(封面!$G$13)))</f>
        <v>0</v>
      </c>
      <c r="L64" s="58">
        <f ca="1">SUM(OFFSET('2020实际销售费用'!$H64,0,0,1,MONTH(封面!$G$13)))</f>
        <v>0</v>
      </c>
      <c r="M64" s="58">
        <f ca="1" t="shared" si="4"/>
        <v>0</v>
      </c>
      <c r="N64" s="58">
        <f ca="1" t="shared" si="5"/>
        <v>0</v>
      </c>
      <c r="O64" s="131" t="str">
        <f>IF('2020实际销售费用'!U64="","",'2020实际销售费用'!U64)</f>
        <v/>
      </c>
      <c r="P64" s="73"/>
      <c r="Q64" s="73"/>
      <c r="R64" s="73"/>
    </row>
    <row r="65" s="5" customFormat="1" ht="17.25" customHeight="1" spans="1:18">
      <c r="A65" s="86"/>
      <c r="B65" s="81" t="s">
        <v>121</v>
      </c>
      <c r="C65" s="82" t="s">
        <v>121</v>
      </c>
      <c r="D65" s="58">
        <f>'2017预算营业费用'!T65</f>
        <v>0</v>
      </c>
      <c r="E65" s="58">
        <f ca="1">OFFSET('2019营业费用'!$H65,0,MONTH(封面!$G$13)-1,)</f>
        <v>0</v>
      </c>
      <c r="F65" s="59">
        <f ca="1">OFFSET('2017预算营业费用'!$H65,0,MONTH(封面!$G$13)-1,)</f>
        <v>0</v>
      </c>
      <c r="G65" s="59">
        <f ca="1">OFFSET('2020实际销售费用'!$H65,0,MONTH(封面!$G$13)-1,)</f>
        <v>0</v>
      </c>
      <c r="H65" s="58">
        <f ca="1" t="shared" si="2"/>
        <v>0</v>
      </c>
      <c r="I65" s="58">
        <f ca="1" t="shared" si="3"/>
        <v>0</v>
      </c>
      <c r="J65" s="58">
        <f ca="1">SUM(OFFSET('2019营业费用'!$H65,0,0,1,MONTH(封面!$G$13)))</f>
        <v>0</v>
      </c>
      <c r="K65" s="58">
        <f ca="1">SUM(OFFSET('2017预算营业费用'!$H65,0,0,1,MONTH(封面!$G$13)))</f>
        <v>0</v>
      </c>
      <c r="L65" s="58">
        <f ca="1">SUM(OFFSET('2020实际销售费用'!$H65,0,0,1,MONTH(封面!$G$13)))</f>
        <v>0</v>
      </c>
      <c r="M65" s="58">
        <f ca="1" t="shared" si="4"/>
        <v>0</v>
      </c>
      <c r="N65" s="58">
        <f ca="1" t="shared" si="5"/>
        <v>0</v>
      </c>
      <c r="O65" s="131" t="str">
        <f>IF('2020实际销售费用'!U65="","",'2020实际销售费用'!U65)</f>
        <v/>
      </c>
      <c r="P65" s="73"/>
      <c r="Q65" s="73"/>
      <c r="R65" s="73"/>
    </row>
    <row r="66" s="5" customFormat="1" ht="17.25" customHeight="1" spans="1:18">
      <c r="A66" s="86"/>
      <c r="B66" s="81" t="s">
        <v>122</v>
      </c>
      <c r="C66" s="82" t="s">
        <v>122</v>
      </c>
      <c r="D66" s="58">
        <f>'2017预算营业费用'!T66</f>
        <v>0</v>
      </c>
      <c r="E66" s="58">
        <f ca="1">OFFSET('2019营业费用'!$H66,0,MONTH(封面!$G$13)-1,)</f>
        <v>0</v>
      </c>
      <c r="F66" s="59">
        <f ca="1">OFFSET('2017预算营业费用'!$H66,0,MONTH(封面!$G$13)-1,)</f>
        <v>0</v>
      </c>
      <c r="G66" s="59">
        <f ca="1">OFFSET('2020实际销售费用'!$H66,0,MONTH(封面!$G$13)-1,)</f>
        <v>0</v>
      </c>
      <c r="H66" s="58">
        <f ca="1" t="shared" si="2"/>
        <v>0</v>
      </c>
      <c r="I66" s="58">
        <f ca="1" t="shared" si="3"/>
        <v>0</v>
      </c>
      <c r="J66" s="58">
        <f ca="1">SUM(OFFSET('2019营业费用'!$H66,0,0,1,MONTH(封面!$G$13)))</f>
        <v>0</v>
      </c>
      <c r="K66" s="58">
        <f ca="1">SUM(OFFSET('2017预算营业费用'!$H66,0,0,1,MONTH(封面!$G$13)))</f>
        <v>0</v>
      </c>
      <c r="L66" s="58">
        <f ca="1">SUM(OFFSET('2020实际销售费用'!$H66,0,0,1,MONTH(封面!$G$13)))</f>
        <v>0</v>
      </c>
      <c r="M66" s="58">
        <f ca="1" t="shared" si="4"/>
        <v>0</v>
      </c>
      <c r="N66" s="58">
        <f ca="1" t="shared" si="5"/>
        <v>0</v>
      </c>
      <c r="O66" s="131" t="str">
        <f>IF('2020实际销售费用'!U66="","",'2020实际销售费用'!U66)</f>
        <v/>
      </c>
      <c r="P66" s="73"/>
      <c r="Q66" s="73"/>
      <c r="R66" s="73"/>
    </row>
    <row r="67" s="5" customFormat="1" ht="17.25" customHeight="1" spans="1:18">
      <c r="A67" s="86"/>
      <c r="B67" s="81" t="s">
        <v>123</v>
      </c>
      <c r="C67" s="82" t="s">
        <v>123</v>
      </c>
      <c r="D67" s="58">
        <f>'2017预算营业费用'!T67</f>
        <v>0</v>
      </c>
      <c r="E67" s="58">
        <f ca="1">OFFSET('2019营业费用'!$H67,0,MONTH(封面!$G$13)-1,)</f>
        <v>0</v>
      </c>
      <c r="F67" s="59">
        <f ca="1">OFFSET('2017预算营业费用'!$H67,0,MONTH(封面!$G$13)-1,)</f>
        <v>0</v>
      </c>
      <c r="G67" s="59">
        <f ca="1">OFFSET('2020实际销售费用'!$H67,0,MONTH(封面!$G$13)-1,)</f>
        <v>0</v>
      </c>
      <c r="H67" s="58">
        <f ca="1" t="shared" si="2"/>
        <v>0</v>
      </c>
      <c r="I67" s="58">
        <f ca="1" t="shared" si="3"/>
        <v>0</v>
      </c>
      <c r="J67" s="58">
        <f ca="1">SUM(OFFSET('2019营业费用'!$H67,0,0,1,MONTH(封面!$G$13)))</f>
        <v>0</v>
      </c>
      <c r="K67" s="58">
        <f ca="1">SUM(OFFSET('2017预算营业费用'!$H67,0,0,1,MONTH(封面!$G$13)))</f>
        <v>0</v>
      </c>
      <c r="L67" s="58">
        <f ca="1">SUM(OFFSET('2020实际销售费用'!$H67,0,0,1,MONTH(封面!$G$13)))</f>
        <v>0</v>
      </c>
      <c r="M67" s="58">
        <f ca="1" t="shared" si="4"/>
        <v>0</v>
      </c>
      <c r="N67" s="58">
        <f ca="1" t="shared" si="5"/>
        <v>0</v>
      </c>
      <c r="O67" s="131" t="str">
        <f>IF('2020实际销售费用'!U67="","",'2020实际销售费用'!U67)</f>
        <v/>
      </c>
      <c r="P67" s="73"/>
      <c r="Q67" s="73"/>
      <c r="R67" s="73"/>
    </row>
    <row r="68" s="5" customFormat="1" ht="17.25" customHeight="1" spans="1:18">
      <c r="A68" s="86"/>
      <c r="B68" s="84" t="s">
        <v>124</v>
      </c>
      <c r="C68" s="82" t="s">
        <v>125</v>
      </c>
      <c r="D68" s="58">
        <f>'2017预算营业费用'!T68</f>
        <v>0</v>
      </c>
      <c r="E68" s="58">
        <f ca="1">OFFSET('2019营业费用'!$H68,0,MONTH(封面!$G$13)-1,)</f>
        <v>0</v>
      </c>
      <c r="F68" s="59">
        <f ca="1">OFFSET('2017预算营业费用'!$H68,0,MONTH(封面!$G$13)-1,)</f>
        <v>0</v>
      </c>
      <c r="G68" s="59">
        <f ca="1">OFFSET('2020实际销售费用'!$H68,0,MONTH(封面!$G$13)-1,)</f>
        <v>0</v>
      </c>
      <c r="H68" s="58">
        <f ca="1" t="shared" si="2"/>
        <v>0</v>
      </c>
      <c r="I68" s="58">
        <f ca="1" t="shared" si="3"/>
        <v>0</v>
      </c>
      <c r="J68" s="58">
        <f ca="1">SUM(OFFSET('2019营业费用'!$H68,0,0,1,MONTH(封面!$G$13)))</f>
        <v>0</v>
      </c>
      <c r="K68" s="58">
        <f ca="1">SUM(OFFSET('2017预算营业费用'!$H68,0,0,1,MONTH(封面!$G$13)))</f>
        <v>0</v>
      </c>
      <c r="L68" s="58">
        <f ca="1">SUM(OFFSET('2020实际销售费用'!$H68,0,0,1,MONTH(封面!$G$13)))</f>
        <v>0</v>
      </c>
      <c r="M68" s="58">
        <f ca="1" t="shared" si="4"/>
        <v>0</v>
      </c>
      <c r="N68" s="58">
        <f ca="1" t="shared" si="5"/>
        <v>0</v>
      </c>
      <c r="O68" s="131" t="str">
        <f>IF('2020实际销售费用'!U68="","",'2020实际销售费用'!U68)</f>
        <v/>
      </c>
      <c r="P68" s="73"/>
      <c r="Q68" s="73"/>
      <c r="R68" s="73"/>
    </row>
    <row r="69" s="5" customFormat="1" ht="17.25" customHeight="1" spans="1:18">
      <c r="A69" s="86"/>
      <c r="B69" s="84"/>
      <c r="C69" s="82" t="s">
        <v>126</v>
      </c>
      <c r="D69" s="58">
        <f>'2017预算营业费用'!T69</f>
        <v>0</v>
      </c>
      <c r="E69" s="58">
        <f ca="1">OFFSET('2019营业费用'!$H69,0,MONTH(封面!$G$13)-1,)</f>
        <v>24538.99</v>
      </c>
      <c r="F69" s="59">
        <f ca="1">OFFSET('2017预算营业费用'!$H69,0,MONTH(封面!$G$13)-1,)</f>
        <v>0</v>
      </c>
      <c r="G69" s="59">
        <f ca="1">OFFSET('2020实际销售费用'!$H69,0,MONTH(封面!$G$13)-1,)</f>
        <v>59301.73</v>
      </c>
      <c r="H69" s="58">
        <f ca="1" t="shared" si="2"/>
        <v>34762.74</v>
      </c>
      <c r="I69" s="58">
        <f ca="1" t="shared" si="3"/>
        <v>59301.73</v>
      </c>
      <c r="J69" s="58">
        <f ca="1">SUM(OFFSET('2019营业费用'!$H69,0,0,1,MONTH(封面!$G$13)))</f>
        <v>139751.02</v>
      </c>
      <c r="K69" s="58">
        <f ca="1">SUM(OFFSET('2017预算营业费用'!$H69,0,0,1,MONTH(封面!$G$13)))</f>
        <v>0</v>
      </c>
      <c r="L69" s="58">
        <f ca="1">SUM(OFFSET('2020实际销售费用'!$H69,0,0,1,MONTH(封面!$G$13)))</f>
        <v>223853.62</v>
      </c>
      <c r="M69" s="58">
        <f ca="1" t="shared" si="4"/>
        <v>84102.6</v>
      </c>
      <c r="N69" s="58">
        <f ca="1" t="shared" si="5"/>
        <v>223853.62</v>
      </c>
      <c r="O69" s="131" t="str">
        <f>IF('2020实际销售费用'!U69="","",'2020实际销售费用'!U69)</f>
        <v/>
      </c>
      <c r="P69" s="73"/>
      <c r="Q69" s="73"/>
      <c r="R69" s="73"/>
    </row>
    <row r="70" s="5" customFormat="1" ht="17.25" customHeight="1" spans="1:18">
      <c r="A70" s="86"/>
      <c r="B70" s="84" t="s">
        <v>127</v>
      </c>
      <c r="C70" s="82" t="s">
        <v>127</v>
      </c>
      <c r="D70" s="58">
        <f>'2017预算营业费用'!T70</f>
        <v>0</v>
      </c>
      <c r="E70" s="58">
        <f ca="1">OFFSET('2019营业费用'!$H70,0,MONTH(封面!$G$13)-1,)</f>
        <v>0</v>
      </c>
      <c r="F70" s="59">
        <f ca="1">OFFSET('2017预算营业费用'!$H70,0,MONTH(封面!$G$13)-1,)</f>
        <v>0</v>
      </c>
      <c r="G70" s="59">
        <f ca="1">OFFSET('2020实际销售费用'!$H70,0,MONTH(封面!$G$13)-1,)</f>
        <v>0</v>
      </c>
      <c r="H70" s="58">
        <f ca="1" t="shared" si="2"/>
        <v>0</v>
      </c>
      <c r="I70" s="58">
        <f ca="1" t="shared" si="3"/>
        <v>0</v>
      </c>
      <c r="J70" s="58">
        <f ca="1">SUM(OFFSET('2019营业费用'!$H70,0,0,1,MONTH(封面!$G$13)))</f>
        <v>0</v>
      </c>
      <c r="K70" s="58">
        <f ca="1">SUM(OFFSET('2017预算营业费用'!$H70,0,0,1,MONTH(封面!$G$13)))</f>
        <v>0</v>
      </c>
      <c r="L70" s="58">
        <f ca="1">SUM(OFFSET('2020实际销售费用'!$H70,0,0,1,MONTH(封面!$G$13)))</f>
        <v>0</v>
      </c>
      <c r="M70" s="58">
        <f ca="1" t="shared" si="4"/>
        <v>0</v>
      </c>
      <c r="N70" s="58">
        <f ca="1" t="shared" si="5"/>
        <v>0</v>
      </c>
      <c r="O70" s="131" t="str">
        <f>IF('2020实际销售费用'!U70="","",'2020实际销售费用'!U70)</f>
        <v/>
      </c>
      <c r="P70" s="73"/>
      <c r="Q70" s="73"/>
      <c r="R70" s="73"/>
    </row>
    <row r="71" s="5" customFormat="1" ht="17.25" customHeight="1" spans="1:18">
      <c r="A71" s="86"/>
      <c r="B71" s="84" t="s">
        <v>128</v>
      </c>
      <c r="C71" s="82" t="s">
        <v>128</v>
      </c>
      <c r="D71" s="58">
        <f>'2017预算营业费用'!T71</f>
        <v>0</v>
      </c>
      <c r="E71" s="58">
        <f ca="1">OFFSET('2019营业费用'!$H71,0,MONTH(封面!$G$13)-1,)</f>
        <v>0</v>
      </c>
      <c r="F71" s="59">
        <f ca="1">OFFSET('2017预算营业费用'!$H71,0,MONTH(封面!$G$13)-1,)</f>
        <v>0</v>
      </c>
      <c r="G71" s="59">
        <f ca="1">OFFSET('2020实际销售费用'!$H71,0,MONTH(封面!$G$13)-1,)</f>
        <v>0</v>
      </c>
      <c r="H71" s="58">
        <f ca="1" t="shared" ref="H71:H92" si="6">G71-E71</f>
        <v>0</v>
      </c>
      <c r="I71" s="58">
        <f ca="1" t="shared" ref="I71:I92" si="7">G71-F71</f>
        <v>0</v>
      </c>
      <c r="J71" s="58">
        <f ca="1">SUM(OFFSET('2019营业费用'!$H71,0,0,1,MONTH(封面!$G$13)))</f>
        <v>0</v>
      </c>
      <c r="K71" s="58">
        <f ca="1">SUM(OFFSET('2017预算营业费用'!$H71,0,0,1,MONTH(封面!$G$13)))</f>
        <v>0</v>
      </c>
      <c r="L71" s="58">
        <f ca="1">SUM(OFFSET('2020实际销售费用'!$H71,0,0,1,MONTH(封面!$G$13)))</f>
        <v>0</v>
      </c>
      <c r="M71" s="58">
        <f ca="1" t="shared" ref="M71:M92" si="8">L71-J71</f>
        <v>0</v>
      </c>
      <c r="N71" s="58">
        <f ca="1" t="shared" ref="N71:N92" si="9">L71-K71</f>
        <v>0</v>
      </c>
      <c r="O71" s="131" t="str">
        <f>IF('2020实际销售费用'!U71="","",'2020实际销售费用'!U71)</f>
        <v/>
      </c>
      <c r="P71" s="73"/>
      <c r="Q71" s="73"/>
      <c r="R71" s="73"/>
    </row>
    <row r="72" s="5" customFormat="1" ht="17.25" customHeight="1" spans="1:18">
      <c r="A72" s="86"/>
      <c r="B72" s="84" t="s">
        <v>129</v>
      </c>
      <c r="C72" s="82" t="s">
        <v>129</v>
      </c>
      <c r="D72" s="58">
        <f>'2017预算营业费用'!T72</f>
        <v>0</v>
      </c>
      <c r="E72" s="58">
        <f ca="1">OFFSET('2019营业费用'!$H72,0,MONTH(封面!$G$13)-1,)</f>
        <v>0</v>
      </c>
      <c r="F72" s="59">
        <f ca="1">OFFSET('2017预算营业费用'!$H72,0,MONTH(封面!$G$13)-1,)</f>
        <v>0</v>
      </c>
      <c r="G72" s="59">
        <f ca="1">OFFSET('2020实际销售费用'!$H72,0,MONTH(封面!$G$13)-1,)</f>
        <v>0</v>
      </c>
      <c r="H72" s="58">
        <f ca="1" t="shared" si="6"/>
        <v>0</v>
      </c>
      <c r="I72" s="58">
        <f ca="1" t="shared" si="7"/>
        <v>0</v>
      </c>
      <c r="J72" s="58">
        <f ca="1">SUM(OFFSET('2019营业费用'!$H72,0,0,1,MONTH(封面!$G$13)))</f>
        <v>0</v>
      </c>
      <c r="K72" s="58">
        <f ca="1">SUM(OFFSET('2017预算营业费用'!$H72,0,0,1,MONTH(封面!$G$13)))</f>
        <v>0</v>
      </c>
      <c r="L72" s="58">
        <f ca="1">SUM(OFFSET('2020实际销售费用'!$H72,0,0,1,MONTH(封面!$G$13)))</f>
        <v>0</v>
      </c>
      <c r="M72" s="58">
        <f ca="1" t="shared" si="8"/>
        <v>0</v>
      </c>
      <c r="N72" s="58">
        <f ca="1" t="shared" si="9"/>
        <v>0</v>
      </c>
      <c r="O72" s="131" t="str">
        <f>IF('2020实际销售费用'!U72="","",'2020实际销售费用'!U72)</f>
        <v/>
      </c>
      <c r="P72" s="73"/>
      <c r="Q72" s="73"/>
      <c r="R72" s="73"/>
    </row>
    <row r="73" s="5" customFormat="1" ht="17.25" customHeight="1" spans="1:18">
      <c r="A73" s="86"/>
      <c r="B73" s="84" t="s">
        <v>130</v>
      </c>
      <c r="C73" s="82" t="s">
        <v>131</v>
      </c>
      <c r="D73" s="58">
        <f>'2017预算营业费用'!T73</f>
        <v>0</v>
      </c>
      <c r="E73" s="58">
        <f ca="1">OFFSET('2019营业费用'!$H73,0,MONTH(封面!$G$13)-1,)</f>
        <v>0</v>
      </c>
      <c r="F73" s="59">
        <f ca="1">OFFSET('2017预算营业费用'!$H73,0,MONTH(封面!$G$13)-1,)</f>
        <v>0</v>
      </c>
      <c r="G73" s="59">
        <f ca="1">OFFSET('2020实际销售费用'!$H73,0,MONTH(封面!$G$13)-1,)</f>
        <v>0</v>
      </c>
      <c r="H73" s="58">
        <f ca="1" t="shared" si="6"/>
        <v>0</v>
      </c>
      <c r="I73" s="58">
        <f ca="1" t="shared" si="7"/>
        <v>0</v>
      </c>
      <c r="J73" s="58">
        <f ca="1">SUM(OFFSET('2019营业费用'!$H73,0,0,1,MONTH(封面!$G$13)))</f>
        <v>0</v>
      </c>
      <c r="K73" s="58">
        <f ca="1">SUM(OFFSET('2017预算营业费用'!$H73,0,0,1,MONTH(封面!$G$13)))</f>
        <v>0</v>
      </c>
      <c r="L73" s="58">
        <f ca="1">SUM(OFFSET('2020实际销售费用'!$H73,0,0,1,MONTH(封面!$G$13)))</f>
        <v>0</v>
      </c>
      <c r="M73" s="58">
        <f ca="1" t="shared" si="8"/>
        <v>0</v>
      </c>
      <c r="N73" s="58">
        <f ca="1" t="shared" si="9"/>
        <v>0</v>
      </c>
      <c r="O73" s="131" t="str">
        <f>IF('2020实际销售费用'!U73="","",'2020实际销售费用'!U73)</f>
        <v/>
      </c>
      <c r="P73" s="73"/>
      <c r="Q73" s="73"/>
      <c r="R73" s="73"/>
    </row>
    <row r="74" s="5" customFormat="1" ht="17.25" customHeight="1" spans="1:18">
      <c r="A74" s="86"/>
      <c r="B74" s="84"/>
      <c r="C74" s="87" t="s">
        <v>132</v>
      </c>
      <c r="D74" s="58">
        <f>'2017预算营业费用'!T74</f>
        <v>0</v>
      </c>
      <c r="E74" s="58">
        <f ca="1">OFFSET('2019营业费用'!$H74,0,MONTH(封面!$G$13)-1,)</f>
        <v>0</v>
      </c>
      <c r="F74" s="59">
        <f ca="1">OFFSET('2017预算营业费用'!$H74,0,MONTH(封面!$G$13)-1,)</f>
        <v>0</v>
      </c>
      <c r="G74" s="59">
        <f ca="1">OFFSET('2020实际销售费用'!$H74,0,MONTH(封面!$G$13)-1,)</f>
        <v>0</v>
      </c>
      <c r="H74" s="58">
        <f ca="1" t="shared" si="6"/>
        <v>0</v>
      </c>
      <c r="I74" s="58">
        <f ca="1" t="shared" si="7"/>
        <v>0</v>
      </c>
      <c r="J74" s="58">
        <f ca="1">SUM(OFFSET('2019营业费用'!$H74,0,0,1,MONTH(封面!$G$13)))</f>
        <v>0</v>
      </c>
      <c r="K74" s="58">
        <f ca="1">SUM(OFFSET('2017预算营业费用'!$H74,0,0,1,MONTH(封面!$G$13)))</f>
        <v>0</v>
      </c>
      <c r="L74" s="58">
        <f ca="1">SUM(OFFSET('2020实际销售费用'!$H74,0,0,1,MONTH(封面!$G$13)))</f>
        <v>0</v>
      </c>
      <c r="M74" s="58">
        <f ca="1" t="shared" si="8"/>
        <v>0</v>
      </c>
      <c r="N74" s="58">
        <f ca="1" t="shared" si="9"/>
        <v>0</v>
      </c>
      <c r="O74" s="131" t="str">
        <f>IF('2020实际销售费用'!U74="","",'2020实际销售费用'!U74)</f>
        <v/>
      </c>
      <c r="P74" s="73"/>
      <c r="Q74" s="73"/>
      <c r="R74" s="73"/>
    </row>
    <row r="75" s="5" customFormat="1" ht="17.25" customHeight="1" spans="1:18">
      <c r="A75" s="86"/>
      <c r="B75" s="84" t="s">
        <v>133</v>
      </c>
      <c r="C75" s="82" t="s">
        <v>133</v>
      </c>
      <c r="D75" s="58">
        <f>'2017预算营业费用'!T75</f>
        <v>0</v>
      </c>
      <c r="E75" s="58">
        <f ca="1">OFFSET('2019营业费用'!$H75,0,MONTH(封面!$G$13)-1,)</f>
        <v>0</v>
      </c>
      <c r="F75" s="59">
        <f ca="1">OFFSET('2017预算营业费用'!$H75,0,MONTH(封面!$G$13)-1,)</f>
        <v>0</v>
      </c>
      <c r="G75" s="59">
        <f ca="1">OFFSET('2020实际销售费用'!$H75,0,MONTH(封面!$G$13)-1,)</f>
        <v>0</v>
      </c>
      <c r="H75" s="58">
        <f ca="1" t="shared" si="6"/>
        <v>0</v>
      </c>
      <c r="I75" s="58">
        <f ca="1" t="shared" si="7"/>
        <v>0</v>
      </c>
      <c r="J75" s="58">
        <f ca="1">SUM(OFFSET('2019营业费用'!$H75,0,0,1,MONTH(封面!$G$13)))</f>
        <v>0</v>
      </c>
      <c r="K75" s="58">
        <f ca="1">SUM(OFFSET('2017预算营业费用'!$H75,0,0,1,MONTH(封面!$G$13)))</f>
        <v>0</v>
      </c>
      <c r="L75" s="58">
        <f ca="1">SUM(OFFSET('2020实际销售费用'!$H75,0,0,1,MONTH(封面!$G$13)))</f>
        <v>0</v>
      </c>
      <c r="M75" s="58">
        <f ca="1" t="shared" si="8"/>
        <v>0</v>
      </c>
      <c r="N75" s="58">
        <f ca="1" t="shared" si="9"/>
        <v>0</v>
      </c>
      <c r="O75" s="131" t="str">
        <f>IF('2020实际销售费用'!U75="","",'2020实际销售费用'!U75)</f>
        <v/>
      </c>
      <c r="P75" s="73"/>
      <c r="Q75" s="73"/>
      <c r="R75" s="73"/>
    </row>
    <row r="76" s="5" customFormat="1" ht="17.25" customHeight="1" spans="1:18">
      <c r="A76" s="88" t="s">
        <v>134</v>
      </c>
      <c r="B76" s="77" t="s">
        <v>135</v>
      </c>
      <c r="C76" s="82" t="s">
        <v>135</v>
      </c>
      <c r="D76" s="58">
        <f>'2017预算营业费用'!T76</f>
        <v>0</v>
      </c>
      <c r="E76" s="58">
        <f ca="1">OFFSET('2019营业费用'!$H76,0,MONTH(封面!$G$13)-1,)</f>
        <v>0</v>
      </c>
      <c r="F76" s="59">
        <f ca="1">OFFSET('2017预算营业费用'!$H76,0,MONTH(封面!$G$13)-1,)</f>
        <v>0</v>
      </c>
      <c r="G76" s="59">
        <f ca="1">OFFSET('2020实际销售费用'!$H76,0,MONTH(封面!$G$13)-1,)</f>
        <v>0</v>
      </c>
      <c r="H76" s="58">
        <f ca="1" t="shared" si="6"/>
        <v>0</v>
      </c>
      <c r="I76" s="58">
        <f ca="1" t="shared" si="7"/>
        <v>0</v>
      </c>
      <c r="J76" s="58">
        <f ca="1">SUM(OFFSET('2019营业费用'!$H76,0,0,1,MONTH(封面!$G$13)))</f>
        <v>0</v>
      </c>
      <c r="K76" s="58">
        <f ca="1">SUM(OFFSET('2017预算营业费用'!$H76,0,0,1,MONTH(封面!$G$13)))</f>
        <v>0</v>
      </c>
      <c r="L76" s="58">
        <f ca="1">SUM(OFFSET('2020实际销售费用'!$H76,0,0,1,MONTH(封面!$G$13)))</f>
        <v>0</v>
      </c>
      <c r="M76" s="58">
        <f ca="1" t="shared" si="8"/>
        <v>0</v>
      </c>
      <c r="N76" s="58">
        <f ca="1" t="shared" si="9"/>
        <v>0</v>
      </c>
      <c r="O76" s="131" t="str">
        <f>IF('2020实际销售费用'!U76="","",'2020实际销售费用'!U76)</f>
        <v/>
      </c>
      <c r="P76" s="73"/>
      <c r="Q76" s="73"/>
      <c r="R76" s="73"/>
    </row>
    <row r="77" s="5" customFormat="1" ht="17.25" customHeight="1" spans="1:18">
      <c r="A77" s="88"/>
      <c r="B77" s="77" t="s">
        <v>136</v>
      </c>
      <c r="C77" s="82" t="s">
        <v>137</v>
      </c>
      <c r="D77" s="58">
        <f>'2017预算营业费用'!T77</f>
        <v>0</v>
      </c>
      <c r="E77" s="58">
        <f ca="1">OFFSET('2019营业费用'!$H77,0,MONTH(封面!$G$13)-1,)</f>
        <v>0</v>
      </c>
      <c r="F77" s="59">
        <f ca="1">OFFSET('2017预算营业费用'!$H77,0,MONTH(封面!$G$13)-1,)</f>
        <v>0</v>
      </c>
      <c r="G77" s="59">
        <f ca="1">OFFSET('2020实际销售费用'!$H77,0,MONTH(封面!$G$13)-1,)</f>
        <v>0</v>
      </c>
      <c r="H77" s="58">
        <f ca="1" t="shared" si="6"/>
        <v>0</v>
      </c>
      <c r="I77" s="58">
        <f ca="1" t="shared" si="7"/>
        <v>0</v>
      </c>
      <c r="J77" s="58">
        <f ca="1">SUM(OFFSET('2019营业费用'!$H77,0,0,1,MONTH(封面!$G$13)))</f>
        <v>0</v>
      </c>
      <c r="K77" s="58">
        <f ca="1">SUM(OFFSET('2017预算营业费用'!$H77,0,0,1,MONTH(封面!$G$13)))</f>
        <v>0</v>
      </c>
      <c r="L77" s="58">
        <f ca="1">SUM(OFFSET('2020实际销售费用'!$H77,0,0,1,MONTH(封面!$G$13)))</f>
        <v>0</v>
      </c>
      <c r="M77" s="58">
        <f ca="1" t="shared" si="8"/>
        <v>0</v>
      </c>
      <c r="N77" s="58">
        <f ca="1" t="shared" si="9"/>
        <v>0</v>
      </c>
      <c r="O77" s="131" t="str">
        <f>IF('2020实际销售费用'!U77="","",'2020实际销售费用'!U77)</f>
        <v/>
      </c>
      <c r="P77" s="73"/>
      <c r="Q77" s="73"/>
      <c r="R77" s="73"/>
    </row>
    <row r="78" s="5" customFormat="1" ht="17.25" customHeight="1" spans="1:18">
      <c r="A78" s="88"/>
      <c r="B78" s="77"/>
      <c r="C78" s="87" t="s">
        <v>138</v>
      </c>
      <c r="D78" s="58">
        <f>'2017预算营业费用'!T78</f>
        <v>0</v>
      </c>
      <c r="E78" s="58">
        <f ca="1">OFFSET('2019营业费用'!$H78,0,MONTH(封面!$G$13)-1,)</f>
        <v>0</v>
      </c>
      <c r="F78" s="59">
        <f ca="1">OFFSET('2017预算营业费用'!$H78,0,MONTH(封面!$G$13)-1,)</f>
        <v>0</v>
      </c>
      <c r="G78" s="59">
        <f ca="1">OFFSET('2020实际销售费用'!$H78,0,MONTH(封面!$G$13)-1,)</f>
        <v>0</v>
      </c>
      <c r="H78" s="58">
        <f ca="1" t="shared" si="6"/>
        <v>0</v>
      </c>
      <c r="I78" s="58">
        <f ca="1" t="shared" si="7"/>
        <v>0</v>
      </c>
      <c r="J78" s="58">
        <f ca="1">SUM(OFFSET('2019营业费用'!$H78,0,0,1,MONTH(封面!$G$13)))</f>
        <v>0</v>
      </c>
      <c r="K78" s="58">
        <f ca="1">SUM(OFFSET('2017预算营业费用'!$H78,0,0,1,MONTH(封面!$G$13)))</f>
        <v>0</v>
      </c>
      <c r="L78" s="58">
        <f ca="1">SUM(OFFSET('2020实际销售费用'!$H78,0,0,1,MONTH(封面!$G$13)))</f>
        <v>0</v>
      </c>
      <c r="M78" s="58">
        <f ca="1" t="shared" si="8"/>
        <v>0</v>
      </c>
      <c r="N78" s="58">
        <f ca="1" t="shared" si="9"/>
        <v>0</v>
      </c>
      <c r="O78" s="131" t="str">
        <f>IF('2020实际销售费用'!U78="","",'2020实际销售费用'!U78)</f>
        <v/>
      </c>
      <c r="P78" s="73"/>
      <c r="Q78" s="73"/>
      <c r="R78" s="73"/>
    </row>
    <row r="79" s="5" customFormat="1" ht="17.25" customHeight="1" spans="1:18">
      <c r="A79" s="88"/>
      <c r="B79" s="77" t="s">
        <v>139</v>
      </c>
      <c r="C79" s="82" t="s">
        <v>139</v>
      </c>
      <c r="D79" s="58">
        <f>'2017预算营业费用'!T79</f>
        <v>0</v>
      </c>
      <c r="E79" s="58">
        <f ca="1">OFFSET('2019营业费用'!$H79,0,MONTH(封面!$G$13)-1,)</f>
        <v>0</v>
      </c>
      <c r="F79" s="59">
        <f ca="1">OFFSET('2017预算营业费用'!$H79,0,MONTH(封面!$G$13)-1,)</f>
        <v>0</v>
      </c>
      <c r="G79" s="59">
        <f ca="1">OFFSET('2020实际销售费用'!$H79,0,MONTH(封面!$G$13)-1,)</f>
        <v>0</v>
      </c>
      <c r="H79" s="58">
        <f ca="1" t="shared" si="6"/>
        <v>0</v>
      </c>
      <c r="I79" s="58">
        <f ca="1" t="shared" si="7"/>
        <v>0</v>
      </c>
      <c r="J79" s="58">
        <f ca="1">SUM(OFFSET('2019营业费用'!$H79,0,0,1,MONTH(封面!$G$13)))</f>
        <v>0</v>
      </c>
      <c r="K79" s="58">
        <f ca="1">SUM(OFFSET('2017预算营业费用'!$H79,0,0,1,MONTH(封面!$G$13)))</f>
        <v>0</v>
      </c>
      <c r="L79" s="58">
        <f ca="1">SUM(OFFSET('2020实际销售费用'!$H79,0,0,1,MONTH(封面!$G$13)))</f>
        <v>0</v>
      </c>
      <c r="M79" s="58">
        <f ca="1" t="shared" si="8"/>
        <v>0</v>
      </c>
      <c r="N79" s="58">
        <f ca="1" t="shared" si="9"/>
        <v>0</v>
      </c>
      <c r="O79" s="131" t="str">
        <f>IF('2020实际销售费用'!U79="","",'2020实际销售费用'!U79)</f>
        <v/>
      </c>
      <c r="P79" s="73"/>
      <c r="Q79" s="73"/>
      <c r="R79" s="73"/>
    </row>
    <row r="80" s="5" customFormat="1" ht="17.25" customHeight="1" spans="1:18">
      <c r="A80" s="89" t="s">
        <v>140</v>
      </c>
      <c r="B80" s="77" t="s">
        <v>141</v>
      </c>
      <c r="C80" s="82" t="s">
        <v>141</v>
      </c>
      <c r="D80" s="58">
        <f>'2017预算营业费用'!T80</f>
        <v>0</v>
      </c>
      <c r="E80" s="58">
        <f ca="1">OFFSET('2019营业费用'!$H80,0,MONTH(封面!$G$13)-1,)</f>
        <v>0</v>
      </c>
      <c r="F80" s="59">
        <f ca="1">OFFSET('2017预算营业费用'!$H80,0,MONTH(封面!$G$13)-1,)</f>
        <v>0</v>
      </c>
      <c r="G80" s="59">
        <f ca="1">OFFSET('2020实际销售费用'!$H80,0,MONTH(封面!$G$13)-1,)</f>
        <v>0</v>
      </c>
      <c r="H80" s="58">
        <f ca="1" t="shared" si="6"/>
        <v>0</v>
      </c>
      <c r="I80" s="58">
        <f ca="1" t="shared" si="7"/>
        <v>0</v>
      </c>
      <c r="J80" s="58">
        <f ca="1">SUM(OFFSET('2019营业费用'!$H80,0,0,1,MONTH(封面!$G$13)))</f>
        <v>0</v>
      </c>
      <c r="K80" s="58">
        <f ca="1">SUM(OFFSET('2017预算营业费用'!$H80,0,0,1,MONTH(封面!$G$13)))</f>
        <v>0</v>
      </c>
      <c r="L80" s="58">
        <f ca="1">SUM(OFFSET('2020实际销售费用'!$H80,0,0,1,MONTH(封面!$G$13)))</f>
        <v>0</v>
      </c>
      <c r="M80" s="58">
        <f ca="1" t="shared" si="8"/>
        <v>0</v>
      </c>
      <c r="N80" s="58">
        <f ca="1" t="shared" si="9"/>
        <v>0</v>
      </c>
      <c r="O80" s="131" t="str">
        <f>IF('2020实际销售费用'!U80="","",'2020实际销售费用'!U80)</f>
        <v/>
      </c>
      <c r="P80" s="73"/>
      <c r="Q80" s="73"/>
      <c r="R80" s="73"/>
    </row>
    <row r="81" s="5" customFormat="1" ht="17.25" customHeight="1" spans="1:18">
      <c r="A81" s="89"/>
      <c r="B81" s="77" t="s">
        <v>142</v>
      </c>
      <c r="C81" s="78" t="s">
        <v>142</v>
      </c>
      <c r="D81" s="58">
        <f>'2017预算营业费用'!T81</f>
        <v>0</v>
      </c>
      <c r="E81" s="58">
        <f ca="1">OFFSET('2019营业费用'!$H81,0,MONTH(封面!$G$13)-1,)</f>
        <v>0</v>
      </c>
      <c r="F81" s="59">
        <f ca="1">OFFSET('2017预算营业费用'!$H81,0,MONTH(封面!$G$13)-1,)</f>
        <v>0</v>
      </c>
      <c r="G81" s="59">
        <f ca="1">OFFSET('2020实际销售费用'!$H81,0,MONTH(封面!$G$13)-1,)</f>
        <v>0</v>
      </c>
      <c r="H81" s="58">
        <f ca="1" t="shared" si="6"/>
        <v>0</v>
      </c>
      <c r="I81" s="58">
        <f ca="1" t="shared" si="7"/>
        <v>0</v>
      </c>
      <c r="J81" s="58">
        <f ca="1">SUM(OFFSET('2019营业费用'!$H81,0,0,1,MONTH(封面!$G$13)))</f>
        <v>0</v>
      </c>
      <c r="K81" s="58">
        <f ca="1">SUM(OFFSET('2017预算营业费用'!$H81,0,0,1,MONTH(封面!$G$13)))</f>
        <v>0</v>
      </c>
      <c r="L81" s="58">
        <f ca="1">SUM(OFFSET('2020实际销售费用'!$H81,0,0,1,MONTH(封面!$G$13)))</f>
        <v>0</v>
      </c>
      <c r="M81" s="58">
        <f ca="1" t="shared" si="8"/>
        <v>0</v>
      </c>
      <c r="N81" s="58">
        <f ca="1" t="shared" si="9"/>
        <v>0</v>
      </c>
      <c r="O81" s="131" t="str">
        <f>IF('2020实际销售费用'!U81="","",'2020实际销售费用'!U81)</f>
        <v/>
      </c>
      <c r="P81" s="73"/>
      <c r="Q81" s="73"/>
      <c r="R81" s="73"/>
    </row>
    <row r="82" s="5" customFormat="1" ht="17.25" customHeight="1" spans="1:18">
      <c r="A82" s="89"/>
      <c r="B82" s="77" t="s">
        <v>143</v>
      </c>
      <c r="C82" s="78" t="s">
        <v>144</v>
      </c>
      <c r="D82" s="58">
        <f>'2017预算营业费用'!T82</f>
        <v>0</v>
      </c>
      <c r="E82" s="58">
        <f ca="1">OFFSET('2019营业费用'!$H82,0,MONTH(封面!$G$13)-1,)</f>
        <v>0</v>
      </c>
      <c r="F82" s="59">
        <f ca="1">OFFSET('2017预算营业费用'!$H82,0,MONTH(封面!$G$13)-1,)</f>
        <v>0</v>
      </c>
      <c r="G82" s="59">
        <f ca="1">OFFSET('2020实际销售费用'!$H82,0,MONTH(封面!$G$13)-1,)</f>
        <v>0</v>
      </c>
      <c r="H82" s="58">
        <f ca="1" t="shared" si="6"/>
        <v>0</v>
      </c>
      <c r="I82" s="58">
        <f ca="1" t="shared" si="7"/>
        <v>0</v>
      </c>
      <c r="J82" s="58">
        <f ca="1">SUM(OFFSET('2019营业费用'!$H82,0,0,1,MONTH(封面!$G$13)))</f>
        <v>0</v>
      </c>
      <c r="K82" s="58">
        <f ca="1">SUM(OFFSET('2017预算营业费用'!$H82,0,0,1,MONTH(封面!$G$13)))</f>
        <v>0</v>
      </c>
      <c r="L82" s="58">
        <f ca="1">SUM(OFFSET('2020实际销售费用'!$H82,0,0,1,MONTH(封面!$G$13)))</f>
        <v>0</v>
      </c>
      <c r="M82" s="58">
        <f ca="1" t="shared" si="8"/>
        <v>0</v>
      </c>
      <c r="N82" s="58">
        <f ca="1" t="shared" si="9"/>
        <v>0</v>
      </c>
      <c r="O82" s="131" t="str">
        <f>IF('2020实际销售费用'!U82="","",'2020实际销售费用'!U82)</f>
        <v/>
      </c>
      <c r="P82" s="73"/>
      <c r="Q82" s="73"/>
      <c r="R82" s="73"/>
    </row>
    <row r="83" s="5" customFormat="1" ht="17.25" customHeight="1" spans="1:18">
      <c r="A83" s="89"/>
      <c r="B83" s="77"/>
      <c r="C83" s="78" t="s">
        <v>145</v>
      </c>
      <c r="D83" s="58">
        <f>'2017预算营业费用'!T83</f>
        <v>0</v>
      </c>
      <c r="E83" s="58">
        <f ca="1">OFFSET('2019营业费用'!$H83,0,MONTH(封面!$G$13)-1,)</f>
        <v>0</v>
      </c>
      <c r="F83" s="59">
        <f ca="1">OFFSET('2017预算营业费用'!$H83,0,MONTH(封面!$G$13)-1,)</f>
        <v>0</v>
      </c>
      <c r="G83" s="59">
        <f ca="1">OFFSET('2020实际销售费用'!$H83,0,MONTH(封面!$G$13)-1,)</f>
        <v>0</v>
      </c>
      <c r="H83" s="58">
        <f ca="1" t="shared" si="6"/>
        <v>0</v>
      </c>
      <c r="I83" s="58">
        <f ca="1" t="shared" si="7"/>
        <v>0</v>
      </c>
      <c r="J83" s="58">
        <f ca="1">SUM(OFFSET('2019营业费用'!$H83,0,0,1,MONTH(封面!$G$13)))</f>
        <v>0</v>
      </c>
      <c r="K83" s="58">
        <f ca="1">SUM(OFFSET('2017预算营业费用'!$H83,0,0,1,MONTH(封面!$G$13)))</f>
        <v>0</v>
      </c>
      <c r="L83" s="58">
        <f ca="1">SUM(OFFSET('2020实际销售费用'!$H83,0,0,1,MONTH(封面!$G$13)))</f>
        <v>0</v>
      </c>
      <c r="M83" s="58">
        <f ca="1" t="shared" si="8"/>
        <v>0</v>
      </c>
      <c r="N83" s="58">
        <f ca="1" t="shared" si="9"/>
        <v>0</v>
      </c>
      <c r="O83" s="131" t="str">
        <f>IF('2020实际销售费用'!U83="","",'2020实际销售费用'!U83)</f>
        <v/>
      </c>
      <c r="P83" s="73"/>
      <c r="Q83" s="73"/>
      <c r="R83" s="73"/>
    </row>
    <row r="84" s="5" customFormat="1" ht="17.25" customHeight="1" spans="1:18">
      <c r="A84" s="89"/>
      <c r="B84" s="77"/>
      <c r="C84" s="78" t="s">
        <v>146</v>
      </c>
      <c r="D84" s="58">
        <f>'2017预算营业费用'!T84</f>
        <v>0</v>
      </c>
      <c r="E84" s="58">
        <f ca="1">OFFSET('2019营业费用'!$H84,0,MONTH(封面!$G$13)-1,)</f>
        <v>0</v>
      </c>
      <c r="F84" s="59">
        <f ca="1">OFFSET('2017预算营业费用'!$H84,0,MONTH(封面!$G$13)-1,)</f>
        <v>0</v>
      </c>
      <c r="G84" s="59">
        <f ca="1">OFFSET('2020实际销售费用'!$H84,0,MONTH(封面!$G$13)-1,)</f>
        <v>0</v>
      </c>
      <c r="H84" s="58">
        <f ca="1" t="shared" si="6"/>
        <v>0</v>
      </c>
      <c r="I84" s="58">
        <f ca="1" t="shared" si="7"/>
        <v>0</v>
      </c>
      <c r="J84" s="58">
        <f ca="1">SUM(OFFSET('2019营业费用'!$H84,0,0,1,MONTH(封面!$G$13)))</f>
        <v>0</v>
      </c>
      <c r="K84" s="58">
        <f ca="1">SUM(OFFSET('2017预算营业费用'!$H84,0,0,1,MONTH(封面!$G$13)))</f>
        <v>0</v>
      </c>
      <c r="L84" s="58">
        <f ca="1">SUM(OFFSET('2020实际销售费用'!$H84,0,0,1,MONTH(封面!$G$13)))</f>
        <v>0</v>
      </c>
      <c r="M84" s="58">
        <f ca="1" t="shared" si="8"/>
        <v>0</v>
      </c>
      <c r="N84" s="58">
        <f ca="1" t="shared" si="9"/>
        <v>0</v>
      </c>
      <c r="O84" s="131" t="str">
        <f>IF('2020实际销售费用'!U84="","",'2020实际销售费用'!U84)</f>
        <v/>
      </c>
      <c r="P84" s="73"/>
      <c r="Q84" s="73"/>
      <c r="R84" s="73"/>
    </row>
    <row r="85" s="5" customFormat="1" ht="17.25" customHeight="1" spans="1:18">
      <c r="A85" s="89"/>
      <c r="B85" s="77" t="s">
        <v>147</v>
      </c>
      <c r="C85" s="82" t="s">
        <v>147</v>
      </c>
      <c r="D85" s="58">
        <f>'2017预算营业费用'!T85</f>
        <v>0</v>
      </c>
      <c r="E85" s="58">
        <f ca="1">OFFSET('2019营业费用'!$H85,0,MONTH(封面!$G$13)-1,)</f>
        <v>0</v>
      </c>
      <c r="F85" s="59">
        <f ca="1">OFFSET('2017预算营业费用'!$H85,0,MONTH(封面!$G$13)-1,)</f>
        <v>0</v>
      </c>
      <c r="G85" s="59">
        <f ca="1">OFFSET('2020实际销售费用'!$H85,0,MONTH(封面!$G$13)-1,)</f>
        <v>0</v>
      </c>
      <c r="H85" s="58">
        <f ca="1" t="shared" si="6"/>
        <v>0</v>
      </c>
      <c r="I85" s="58">
        <f ca="1" t="shared" si="7"/>
        <v>0</v>
      </c>
      <c r="J85" s="58">
        <f ca="1">SUM(OFFSET('2019营业费用'!$H85,0,0,1,MONTH(封面!$G$13)))</f>
        <v>0</v>
      </c>
      <c r="K85" s="58">
        <f ca="1">SUM(OFFSET('2017预算营业费用'!$H85,0,0,1,MONTH(封面!$G$13)))</f>
        <v>0</v>
      </c>
      <c r="L85" s="58">
        <f ca="1">SUM(OFFSET('2020实际销售费用'!$H85,0,0,1,MONTH(封面!$G$13)))</f>
        <v>0</v>
      </c>
      <c r="M85" s="58">
        <f ca="1" t="shared" si="8"/>
        <v>0</v>
      </c>
      <c r="N85" s="58">
        <f ca="1" t="shared" si="9"/>
        <v>0</v>
      </c>
      <c r="O85" s="131" t="str">
        <f>IF('2020实际销售费用'!U85="","",'2020实际销售费用'!U85)</f>
        <v/>
      </c>
      <c r="P85" s="73"/>
      <c r="Q85" s="73"/>
      <c r="R85" s="73"/>
    </row>
    <row r="86" s="5" customFormat="1" ht="17.25" customHeight="1" spans="1:18">
      <c r="A86" s="90" t="s">
        <v>148</v>
      </c>
      <c r="B86" s="77" t="s">
        <v>149</v>
      </c>
      <c r="C86" s="82" t="s">
        <v>149</v>
      </c>
      <c r="D86" s="58">
        <f>'2017预算营业费用'!T86</f>
        <v>0</v>
      </c>
      <c r="E86" s="58">
        <f ca="1">OFFSET('2019营业费用'!$H86,0,MONTH(封面!$G$13)-1,)</f>
        <v>0</v>
      </c>
      <c r="F86" s="59">
        <f ca="1">OFFSET('2017预算营业费用'!$H86,0,MONTH(封面!$G$13)-1,)</f>
        <v>0</v>
      </c>
      <c r="G86" s="59">
        <f ca="1">OFFSET('2020实际销售费用'!$H86,0,MONTH(封面!$G$13)-1,)</f>
        <v>0</v>
      </c>
      <c r="H86" s="58">
        <f ca="1" t="shared" si="6"/>
        <v>0</v>
      </c>
      <c r="I86" s="58">
        <f ca="1" t="shared" si="7"/>
        <v>0</v>
      </c>
      <c r="J86" s="58">
        <f ca="1">SUM(OFFSET('2019营业费用'!$H86,0,0,1,MONTH(封面!$G$13)))</f>
        <v>0</v>
      </c>
      <c r="K86" s="58">
        <f ca="1">SUM(OFFSET('2017预算营业费用'!$H86,0,0,1,MONTH(封面!$G$13)))</f>
        <v>0</v>
      </c>
      <c r="L86" s="58">
        <f ca="1">SUM(OFFSET('2020实际销售费用'!$H86,0,0,1,MONTH(封面!$G$13)))</f>
        <v>0</v>
      </c>
      <c r="M86" s="58">
        <f ca="1" t="shared" si="8"/>
        <v>0</v>
      </c>
      <c r="N86" s="58">
        <f ca="1" t="shared" si="9"/>
        <v>0</v>
      </c>
      <c r="O86" s="131" t="str">
        <f>IF('2020实际销售费用'!U86="","",'2020实际销售费用'!U86)</f>
        <v/>
      </c>
      <c r="P86" s="73"/>
      <c r="Q86" s="73"/>
      <c r="R86" s="73"/>
    </row>
    <row r="87" s="5" customFormat="1" ht="17.25" customHeight="1" spans="1:18">
      <c r="A87" s="90"/>
      <c r="B87" s="77" t="s">
        <v>150</v>
      </c>
      <c r="C87" s="82" t="s">
        <v>150</v>
      </c>
      <c r="D87" s="58">
        <f>'2017预算营业费用'!T87</f>
        <v>0</v>
      </c>
      <c r="E87" s="58">
        <f ca="1">OFFSET('2019营业费用'!$H87,0,MONTH(封面!$G$13)-1,)</f>
        <v>0</v>
      </c>
      <c r="F87" s="59">
        <f ca="1">OFFSET('2017预算营业费用'!$H87,0,MONTH(封面!$G$13)-1,)</f>
        <v>0</v>
      </c>
      <c r="G87" s="59">
        <f ca="1">OFFSET('2020实际销售费用'!$H87,0,MONTH(封面!$G$13)-1,)</f>
        <v>0</v>
      </c>
      <c r="H87" s="58">
        <f ca="1" t="shared" si="6"/>
        <v>0</v>
      </c>
      <c r="I87" s="58">
        <f ca="1" t="shared" si="7"/>
        <v>0</v>
      </c>
      <c r="J87" s="58">
        <f ca="1">SUM(OFFSET('2019营业费用'!$H87,0,0,1,MONTH(封面!$G$13)))</f>
        <v>0</v>
      </c>
      <c r="K87" s="58">
        <f ca="1">SUM(OFFSET('2017预算营业费用'!$H87,0,0,1,MONTH(封面!$G$13)))</f>
        <v>0</v>
      </c>
      <c r="L87" s="58">
        <f ca="1">SUM(OFFSET('2020实际销售费用'!$H87,0,0,1,MONTH(封面!$G$13)))</f>
        <v>0</v>
      </c>
      <c r="M87" s="58">
        <f ca="1" t="shared" si="8"/>
        <v>0</v>
      </c>
      <c r="N87" s="58">
        <f ca="1" t="shared" si="9"/>
        <v>0</v>
      </c>
      <c r="O87" s="131" t="str">
        <f>IF('2020实际销售费用'!U87="","",'2020实际销售费用'!U87)</f>
        <v/>
      </c>
      <c r="P87" s="73"/>
      <c r="Q87" s="73"/>
      <c r="R87" s="73"/>
    </row>
    <row r="88" s="5" customFormat="1" ht="17.25" customHeight="1" spans="1:18">
      <c r="A88" s="90"/>
      <c r="B88" s="77" t="s">
        <v>151</v>
      </c>
      <c r="C88" s="82" t="s">
        <v>151</v>
      </c>
      <c r="D88" s="58">
        <f>'2017预算营业费用'!T88</f>
        <v>0</v>
      </c>
      <c r="E88" s="58">
        <f ca="1">OFFSET('2019营业费用'!$H88,0,MONTH(封面!$G$13)-1,)</f>
        <v>0</v>
      </c>
      <c r="F88" s="59">
        <f ca="1">OFFSET('2017预算营业费用'!$H88,0,MONTH(封面!$G$13)-1,)</f>
        <v>0</v>
      </c>
      <c r="G88" s="59">
        <f ca="1">OFFSET('2020实际销售费用'!$H88,0,MONTH(封面!$G$13)-1,)</f>
        <v>0</v>
      </c>
      <c r="H88" s="58">
        <f ca="1" t="shared" si="6"/>
        <v>0</v>
      </c>
      <c r="I88" s="58">
        <f ca="1" t="shared" si="7"/>
        <v>0</v>
      </c>
      <c r="J88" s="58">
        <f ca="1">SUM(OFFSET('2019营业费用'!$H88,0,0,1,MONTH(封面!$G$13)))</f>
        <v>0</v>
      </c>
      <c r="K88" s="58">
        <f ca="1">SUM(OFFSET('2017预算营业费用'!$H88,0,0,1,MONTH(封面!$G$13)))</f>
        <v>0</v>
      </c>
      <c r="L88" s="58">
        <f ca="1">SUM(OFFSET('2020实际销售费用'!$H88,0,0,1,MONTH(封面!$G$13)))</f>
        <v>0</v>
      </c>
      <c r="M88" s="58">
        <f ca="1" t="shared" si="8"/>
        <v>0</v>
      </c>
      <c r="N88" s="58">
        <f ca="1" t="shared" si="9"/>
        <v>0</v>
      </c>
      <c r="O88" s="131" t="str">
        <f>IF('2020实际销售费用'!U88="","",'2020实际销售费用'!U88)</f>
        <v/>
      </c>
      <c r="P88" s="73"/>
      <c r="Q88" s="73"/>
      <c r="R88" s="73"/>
    </row>
    <row r="89" s="5" customFormat="1" ht="17.25" customHeight="1" spans="1:18">
      <c r="A89" s="90"/>
      <c r="B89" s="77" t="s">
        <v>152</v>
      </c>
      <c r="C89" s="82" t="s">
        <v>152</v>
      </c>
      <c r="D89" s="58">
        <f>'2017预算营业费用'!T89</f>
        <v>0</v>
      </c>
      <c r="E89" s="58">
        <f ca="1">OFFSET('2019营业费用'!$H89,0,MONTH(封面!$G$13)-1,)</f>
        <v>0</v>
      </c>
      <c r="F89" s="59">
        <f ca="1">OFFSET('2017预算营业费用'!$H89,0,MONTH(封面!$G$13)-1,)</f>
        <v>0</v>
      </c>
      <c r="G89" s="59">
        <f ca="1">OFFSET('2020实际销售费用'!$H89,0,MONTH(封面!$G$13)-1,)</f>
        <v>0</v>
      </c>
      <c r="H89" s="58">
        <f ca="1" t="shared" si="6"/>
        <v>0</v>
      </c>
      <c r="I89" s="58">
        <f ca="1" t="shared" si="7"/>
        <v>0</v>
      </c>
      <c r="J89" s="58">
        <f ca="1">SUM(OFFSET('2019营业费用'!$H89,0,0,1,MONTH(封面!$G$13)))</f>
        <v>0</v>
      </c>
      <c r="K89" s="58">
        <f ca="1">SUM(OFFSET('2017预算营业费用'!$H89,0,0,1,MONTH(封面!$G$13)))</f>
        <v>0</v>
      </c>
      <c r="L89" s="58">
        <f ca="1">SUM(OFFSET('2020实际销售费用'!$H89,0,0,1,MONTH(封面!$G$13)))</f>
        <v>0</v>
      </c>
      <c r="M89" s="58">
        <f ca="1" t="shared" si="8"/>
        <v>0</v>
      </c>
      <c r="N89" s="58">
        <f ca="1" t="shared" si="9"/>
        <v>0</v>
      </c>
      <c r="O89" s="131" t="str">
        <f>IF('2020实际销售费用'!U89="","",'2020实际销售费用'!U89)</f>
        <v/>
      </c>
      <c r="P89" s="73"/>
      <c r="Q89" s="73"/>
      <c r="R89" s="73"/>
    </row>
    <row r="90" s="5" customFormat="1" ht="17.25" customHeight="1" spans="1:18">
      <c r="A90" s="91" t="s">
        <v>153</v>
      </c>
      <c r="B90" s="77" t="s">
        <v>154</v>
      </c>
      <c r="C90" s="82" t="s">
        <v>154</v>
      </c>
      <c r="D90" s="58">
        <f>'2017预算营业费用'!T90</f>
        <v>0</v>
      </c>
      <c r="E90" s="58">
        <f ca="1">OFFSET('2019营业费用'!$H90,0,MONTH(封面!$G$13)-1,)</f>
        <v>0</v>
      </c>
      <c r="F90" s="59">
        <f ca="1">OFFSET('2017预算营业费用'!$H90,0,MONTH(封面!$G$13)-1,)</f>
        <v>0</v>
      </c>
      <c r="G90" s="59">
        <f ca="1">OFFSET('2020实际销售费用'!$H90,0,MONTH(封面!$G$13)-1,)</f>
        <v>0</v>
      </c>
      <c r="H90" s="58">
        <f ca="1" t="shared" si="6"/>
        <v>0</v>
      </c>
      <c r="I90" s="58">
        <f ca="1" t="shared" si="7"/>
        <v>0</v>
      </c>
      <c r="J90" s="58">
        <f ca="1">SUM(OFFSET('2019营业费用'!$H90,0,0,1,MONTH(封面!$G$13)))</f>
        <v>0</v>
      </c>
      <c r="K90" s="58">
        <f ca="1">SUM(OFFSET('2017预算营业费用'!$H90,0,0,1,MONTH(封面!$G$13)))</f>
        <v>0</v>
      </c>
      <c r="L90" s="58">
        <f ca="1">SUM(OFFSET('2020实际销售费用'!$H90,0,0,1,MONTH(封面!$G$13)))</f>
        <v>0</v>
      </c>
      <c r="M90" s="58">
        <f ca="1" t="shared" si="8"/>
        <v>0</v>
      </c>
      <c r="N90" s="58">
        <f ca="1" t="shared" si="9"/>
        <v>0</v>
      </c>
      <c r="O90" s="131" t="str">
        <f>IF('2020实际销售费用'!U90="","",'2020实际销售费用'!U90)</f>
        <v/>
      </c>
      <c r="P90" s="73"/>
      <c r="Q90" s="73"/>
      <c r="R90" s="73"/>
    </row>
    <row r="91" s="5" customFormat="1" ht="17.25" customHeight="1" spans="1:18">
      <c r="A91" s="91"/>
      <c r="B91" s="77" t="s">
        <v>155</v>
      </c>
      <c r="C91" s="82" t="s">
        <v>155</v>
      </c>
      <c r="D91" s="58">
        <f>'2017预算营业费用'!T91</f>
        <v>0</v>
      </c>
      <c r="E91" s="58">
        <f ca="1">OFFSET('2019营业费用'!$H91,0,MONTH(封面!$G$13)-1,)</f>
        <v>0</v>
      </c>
      <c r="F91" s="59">
        <f ca="1">OFFSET('2017预算营业费用'!$H91,0,MONTH(封面!$G$13)-1,)</f>
        <v>0</v>
      </c>
      <c r="G91" s="59">
        <f ca="1">OFFSET('2020实际销售费用'!$H91,0,MONTH(封面!$G$13)-1,)</f>
        <v>0</v>
      </c>
      <c r="H91" s="58">
        <f ca="1" t="shared" si="6"/>
        <v>0</v>
      </c>
      <c r="I91" s="58">
        <f ca="1" t="shared" si="7"/>
        <v>0</v>
      </c>
      <c r="J91" s="58">
        <f ca="1">SUM(OFFSET('2019营业费用'!$H91,0,0,1,MONTH(封面!$G$13)))</f>
        <v>0</v>
      </c>
      <c r="K91" s="58">
        <f ca="1">SUM(OFFSET('2017预算营业费用'!$H91,0,0,1,MONTH(封面!$G$13)))</f>
        <v>0</v>
      </c>
      <c r="L91" s="58">
        <f ca="1">SUM(OFFSET('2020实际销售费用'!$H91,0,0,1,MONTH(封面!$G$13)))</f>
        <v>0</v>
      </c>
      <c r="M91" s="58">
        <f ca="1" t="shared" si="8"/>
        <v>0</v>
      </c>
      <c r="N91" s="58">
        <f ca="1" t="shared" si="9"/>
        <v>0</v>
      </c>
      <c r="O91" s="131" t="str">
        <f>IF('2020实际销售费用'!U91="","",'2020实际销售费用'!U91)</f>
        <v/>
      </c>
      <c r="P91" s="73"/>
      <c r="Q91" s="73"/>
      <c r="R91" s="73"/>
    </row>
    <row r="92" s="5" customFormat="1" ht="17.25" customHeight="1" spans="1:18">
      <c r="A92" s="91"/>
      <c r="B92" s="77" t="s">
        <v>156</v>
      </c>
      <c r="C92" s="82" t="s">
        <v>156</v>
      </c>
      <c r="D92" s="58">
        <f>'2017预算营业费用'!T92</f>
        <v>0</v>
      </c>
      <c r="E92" s="58">
        <f ca="1">OFFSET('2019营业费用'!$H92,0,MONTH(封面!$G$13)-1,)</f>
        <v>0</v>
      </c>
      <c r="F92" s="59">
        <f ca="1">OFFSET('2017预算营业费用'!$H92,0,MONTH(封面!$G$13)-1,)</f>
        <v>0</v>
      </c>
      <c r="G92" s="59">
        <f ca="1">OFFSET('2020实际销售费用'!$H92,0,MONTH(封面!$G$13)-1,)</f>
        <v>0</v>
      </c>
      <c r="H92" s="58">
        <f ca="1" t="shared" si="6"/>
        <v>0</v>
      </c>
      <c r="I92" s="58">
        <f ca="1" t="shared" si="7"/>
        <v>0</v>
      </c>
      <c r="J92" s="58">
        <f ca="1">SUM(OFFSET('2019营业费用'!$H92,0,0,1,MONTH(封面!$G$13)))</f>
        <v>0</v>
      </c>
      <c r="K92" s="58">
        <f ca="1">SUM(OFFSET('2017预算营业费用'!$H92,0,0,1,MONTH(封面!$G$13)))</f>
        <v>0</v>
      </c>
      <c r="L92" s="58">
        <f ca="1">SUM(OFFSET('2020实际销售费用'!$H92,0,0,1,MONTH(封面!$G$13)))</f>
        <v>0</v>
      </c>
      <c r="M92" s="58">
        <f ca="1" t="shared" si="8"/>
        <v>0</v>
      </c>
      <c r="N92" s="58">
        <f ca="1" t="shared" si="9"/>
        <v>0</v>
      </c>
      <c r="O92" s="131" t="str">
        <f>IF('2020实际销售费用'!U92="","",'2020实际销售费用'!U92)</f>
        <v/>
      </c>
      <c r="P92" s="73"/>
      <c r="Q92" s="73"/>
      <c r="R92" s="73"/>
    </row>
    <row r="93" s="28" customFormat="1" ht="15" customHeight="1" spans="1:18">
      <c r="A93" s="123" t="s">
        <v>157</v>
      </c>
      <c r="B93" s="123"/>
      <c r="C93" s="123"/>
      <c r="D93" s="46">
        <f>SUM(D6:D92)</f>
        <v>0</v>
      </c>
      <c r="E93" s="46">
        <f ca="1" t="shared" ref="E93:N93" si="10">SUM(E6:E92)</f>
        <v>24538.99</v>
      </c>
      <c r="F93" s="46">
        <f ca="1" t="shared" si="10"/>
        <v>0</v>
      </c>
      <c r="G93" s="46">
        <f ca="1" t="shared" si="10"/>
        <v>59301.73</v>
      </c>
      <c r="H93" s="46">
        <f ca="1" t="shared" si="10"/>
        <v>34762.74</v>
      </c>
      <c r="I93" s="46">
        <f ca="1" t="shared" si="10"/>
        <v>59301.73</v>
      </c>
      <c r="J93" s="46">
        <f ca="1" t="shared" si="10"/>
        <v>276765.88</v>
      </c>
      <c r="K93" s="46">
        <f ca="1" t="shared" si="10"/>
        <v>0</v>
      </c>
      <c r="L93" s="46">
        <f ca="1" t="shared" si="10"/>
        <v>402250.93</v>
      </c>
      <c r="M93" s="46">
        <f ca="1" t="shared" si="10"/>
        <v>125485.05</v>
      </c>
      <c r="N93" s="46">
        <f ca="1" t="shared" si="10"/>
        <v>402250.93</v>
      </c>
      <c r="O93" s="131" t="str">
        <f>IF('2020实际销售费用'!U93="","",'2020实际销售费用'!U93)</f>
        <v/>
      </c>
      <c r="P93" s="73"/>
      <c r="Q93" s="73"/>
      <c r="R93" s="73"/>
    </row>
    <row r="94" s="75" customFormat="1" ht="15" customHeight="1" spans="1:18">
      <c r="A94" s="95" t="s">
        <v>183</v>
      </c>
      <c r="B94" s="96"/>
      <c r="C94" s="97"/>
      <c r="D94" s="46"/>
      <c r="E94" s="58">
        <f ca="1">OFFSET('2019营业费用'!$H94,0,MONTH(封面!$G$13)-1,)</f>
        <v>0</v>
      </c>
      <c r="F94" s="59"/>
      <c r="G94" s="59">
        <f ca="1">OFFSET('2020实际销售费用'!$H94,0,MONTH(封面!$G$13)-1,)</f>
        <v>0</v>
      </c>
      <c r="H94" s="58">
        <f ca="1">G94-E94</f>
        <v>0</v>
      </c>
      <c r="I94" s="58"/>
      <c r="J94" s="58">
        <f ca="1">SUM(OFFSET('2019营业费用'!$H94,0,0,1,MONTH(封面!$G$13)))</f>
        <v>0</v>
      </c>
      <c r="K94" s="58"/>
      <c r="L94" s="58">
        <f ca="1">SUM(OFFSET('2020实际销售费用'!$H94,0,0,1,MONTH(封面!$G$13)))</f>
        <v>0</v>
      </c>
      <c r="M94" s="58">
        <f ca="1" t="shared" ref="M94:M104" si="11">L94-J94</f>
        <v>0</v>
      </c>
      <c r="N94" s="58"/>
      <c r="O94" s="131" t="str">
        <f>IF('2020实际销售费用'!U94="","",'2020实际销售费用'!U94)</f>
        <v/>
      </c>
      <c r="P94" s="73"/>
      <c r="Q94" s="73"/>
      <c r="R94" s="73"/>
    </row>
    <row r="95" s="75" customFormat="1" ht="15" customHeight="1" spans="1:18">
      <c r="A95" s="95"/>
      <c r="B95" s="124" t="s">
        <v>194</v>
      </c>
      <c r="C95" s="97"/>
      <c r="D95" s="46"/>
      <c r="E95" s="58">
        <f ca="1">OFFSET('2019营业费用'!$H95,0,MONTH(封面!$G$13)-1,)</f>
        <v>0</v>
      </c>
      <c r="F95" s="59"/>
      <c r="G95" s="59">
        <f ca="1">OFFSET('2020实际销售费用'!$H95,0,MONTH(封面!$G$13)-1,)</f>
        <v>0</v>
      </c>
      <c r="H95" s="58">
        <f ca="1" t="shared" ref="H95:H104" si="12">G95-E95</f>
        <v>0</v>
      </c>
      <c r="I95" s="58"/>
      <c r="J95" s="58">
        <f ca="1">SUM(OFFSET('2019营业费用'!$H95,0,0,1,MONTH(封面!$G$13)))</f>
        <v>0</v>
      </c>
      <c r="K95" s="58"/>
      <c r="L95" s="58">
        <f ca="1">SUM(OFFSET('2020实际销售费用'!$H95,0,0,1,MONTH(封面!$G$13)))</f>
        <v>0</v>
      </c>
      <c r="M95" s="58">
        <f ca="1" t="shared" si="11"/>
        <v>0</v>
      </c>
      <c r="N95" s="58"/>
      <c r="O95" s="131" t="str">
        <f>IF('2020实际销售费用'!U95="","",'2020实际销售费用'!U95)</f>
        <v/>
      </c>
      <c r="P95" s="73"/>
      <c r="Q95" s="73"/>
      <c r="R95" s="73"/>
    </row>
    <row r="96" s="75" customFormat="1" ht="15" customHeight="1" spans="1:18">
      <c r="A96" s="95" t="s">
        <v>184</v>
      </c>
      <c r="B96" s="96"/>
      <c r="C96" s="97"/>
      <c r="D96" s="46"/>
      <c r="E96" s="58">
        <f ca="1">OFFSET('2019营业费用'!$H96,0,MONTH(封面!$G$13)-1,)</f>
        <v>24538.99</v>
      </c>
      <c r="F96" s="59"/>
      <c r="G96" s="59">
        <f ca="1">OFFSET('2020实际销售费用'!$H96,0,MONTH(封面!$G$13)-1,)</f>
        <v>59301.73</v>
      </c>
      <c r="H96" s="58">
        <f ca="1" t="shared" si="12"/>
        <v>34762.74</v>
      </c>
      <c r="I96" s="58">
        <f ca="1">G96-F96</f>
        <v>59301.73</v>
      </c>
      <c r="J96" s="58">
        <f ca="1">SUM(OFFSET('2019营业费用'!$H96,0,0,1,MONTH(封面!$G$13)))</f>
        <v>276765.88</v>
      </c>
      <c r="K96" s="58"/>
      <c r="L96" s="58">
        <f ca="1">SUM(OFFSET('2020实际销售费用'!$H96,0,0,1,MONTH(封面!$G$13)))</f>
        <v>402250.93</v>
      </c>
      <c r="M96" s="58">
        <f ca="1" t="shared" si="11"/>
        <v>125485.05</v>
      </c>
      <c r="N96" s="58"/>
      <c r="O96" s="131" t="str">
        <f>IF('2020实际销售费用'!U96="","",'2020实际销售费用'!U96)</f>
        <v/>
      </c>
      <c r="P96" s="73"/>
      <c r="Q96" s="73"/>
      <c r="R96" s="73"/>
    </row>
    <row r="97" s="75" customFormat="1" ht="15" customHeight="1" spans="1:18">
      <c r="A97" s="95"/>
      <c r="B97" s="124" t="s">
        <v>194</v>
      </c>
      <c r="C97" s="97"/>
      <c r="D97" s="46"/>
      <c r="E97" s="58">
        <f ca="1">OFFSET('2019营业费用'!$H97,0,MONTH(封面!$G$13)-1,)</f>
        <v>24538.99</v>
      </c>
      <c r="F97" s="59"/>
      <c r="G97" s="59">
        <f ca="1">OFFSET('2020实际销售费用'!$H97,0,MONTH(封面!$G$13)-1,)</f>
        <v>59301.73</v>
      </c>
      <c r="H97" s="58">
        <f ca="1" t="shared" si="12"/>
        <v>34762.74</v>
      </c>
      <c r="I97" s="58">
        <f ca="1">G97-F97</f>
        <v>59301.73</v>
      </c>
      <c r="J97" s="58">
        <f ca="1">SUM(OFFSET('2019营业费用'!$H97,0,0,1,MONTH(封面!$G$13)))</f>
        <v>139751.02</v>
      </c>
      <c r="K97" s="58"/>
      <c r="L97" s="58">
        <f ca="1">SUM(OFFSET('2020实际销售费用'!$H97,0,0,1,MONTH(封面!$G$13)))</f>
        <v>223853.62</v>
      </c>
      <c r="M97" s="58">
        <f ca="1" t="shared" si="11"/>
        <v>84102.6</v>
      </c>
      <c r="N97" s="58"/>
      <c r="O97" s="131" t="str">
        <f>IF('2020实际销售费用'!U97="","",'2020实际销售费用'!U97)</f>
        <v/>
      </c>
      <c r="P97" s="73"/>
      <c r="Q97" s="73"/>
      <c r="R97" s="73"/>
    </row>
    <row r="98" s="75" customFormat="1" ht="15" customHeight="1" spans="1:18">
      <c r="A98" s="95" t="s">
        <v>195</v>
      </c>
      <c r="B98" s="96"/>
      <c r="C98" s="97"/>
      <c r="D98" s="46"/>
      <c r="E98" s="58">
        <f ca="1">OFFSET('2019营业费用'!$H98,0,MONTH(封面!$G$13)-1,)</f>
        <v>0</v>
      </c>
      <c r="F98" s="59"/>
      <c r="G98" s="59">
        <f ca="1">OFFSET('2020实际销售费用'!$H98,0,MONTH(封面!$G$13)-1,)</f>
        <v>0</v>
      </c>
      <c r="H98" s="58">
        <f ca="1" t="shared" si="12"/>
        <v>0</v>
      </c>
      <c r="I98" s="58"/>
      <c r="J98" s="58">
        <f ca="1">SUM(OFFSET('2019营业费用'!$H98,0,0,1,MONTH(封面!$G$13)))</f>
        <v>0</v>
      </c>
      <c r="K98" s="58"/>
      <c r="L98" s="58">
        <f ca="1">SUM(OFFSET('2020实际销售费用'!$H98,0,0,1,MONTH(封面!$G$13)))</f>
        <v>0</v>
      </c>
      <c r="M98" s="58">
        <f ca="1" t="shared" si="11"/>
        <v>0</v>
      </c>
      <c r="N98" s="58"/>
      <c r="O98" s="131" t="str">
        <f>IF('2020实际销售费用'!U98="","",'2020实际销售费用'!U98)</f>
        <v/>
      </c>
      <c r="P98" s="73"/>
      <c r="Q98" s="73"/>
      <c r="R98" s="73"/>
    </row>
    <row r="99" s="75" customFormat="1" ht="15" customHeight="1" spans="1:18">
      <c r="A99" s="95"/>
      <c r="B99" s="124" t="s">
        <v>194</v>
      </c>
      <c r="C99" s="97"/>
      <c r="D99" s="46"/>
      <c r="E99" s="58">
        <f ca="1">OFFSET('2019营业费用'!$H99,0,MONTH(封面!$G$13)-1,)</f>
        <v>0</v>
      </c>
      <c r="F99" s="59"/>
      <c r="G99" s="59">
        <f ca="1">OFFSET('2020实际销售费用'!$H99,0,MONTH(封面!$G$13)-1,)</f>
        <v>0</v>
      </c>
      <c r="H99" s="58">
        <f ca="1" t="shared" si="12"/>
        <v>0</v>
      </c>
      <c r="I99" s="58"/>
      <c r="J99" s="58">
        <f ca="1">SUM(OFFSET('2019营业费用'!$H99,0,0,1,MONTH(封面!$G$13)))</f>
        <v>0</v>
      </c>
      <c r="K99" s="58"/>
      <c r="L99" s="58">
        <f ca="1">SUM(OFFSET('2020实际销售费用'!$H99,0,0,1,MONTH(封面!$G$13)))</f>
        <v>0</v>
      </c>
      <c r="M99" s="58">
        <f ca="1" t="shared" si="11"/>
        <v>0</v>
      </c>
      <c r="N99" s="58"/>
      <c r="O99" s="131" t="str">
        <f>IF('2020实际销售费用'!U99="","",'2020实际销售费用'!U99)</f>
        <v/>
      </c>
      <c r="P99" s="73"/>
      <c r="Q99" s="73"/>
      <c r="R99" s="73"/>
    </row>
    <row r="100" s="75" customFormat="1" ht="15" customHeight="1" spans="1:18">
      <c r="A100" s="95" t="s">
        <v>196</v>
      </c>
      <c r="B100" s="96"/>
      <c r="C100" s="97"/>
      <c r="D100" s="46"/>
      <c r="E100" s="58">
        <f ca="1">OFFSET('2019营业费用'!$H100,0,MONTH(封面!$G$13)-1,)</f>
        <v>0</v>
      </c>
      <c r="F100" s="59"/>
      <c r="G100" s="59">
        <f ca="1">OFFSET('2020实际销售费用'!$H100,0,MONTH(封面!$G$13)-1,)</f>
        <v>0</v>
      </c>
      <c r="H100" s="58">
        <f ca="1" t="shared" ref="H100:H101" si="13">G100-E100</f>
        <v>0</v>
      </c>
      <c r="I100" s="58"/>
      <c r="J100" s="58">
        <f ca="1">SUM(OFFSET('2019营业费用'!$H100,0,0,1,MONTH(封面!$G$13)))</f>
        <v>0</v>
      </c>
      <c r="K100" s="58"/>
      <c r="L100" s="58">
        <f ca="1">SUM(OFFSET('2020实际销售费用'!$H100,0,0,1,MONTH(封面!$G$13)))</f>
        <v>0</v>
      </c>
      <c r="M100" s="58">
        <f ca="1" t="shared" ref="M100:M101" si="14">L100-J100</f>
        <v>0</v>
      </c>
      <c r="N100" s="58"/>
      <c r="O100" s="131" t="str">
        <f>IF('2020实际销售费用'!U100="","",'2020实际销售费用'!U100)</f>
        <v/>
      </c>
      <c r="P100" s="73"/>
      <c r="Q100" s="73"/>
      <c r="R100" s="73"/>
    </row>
    <row r="101" s="75" customFormat="1" ht="15" customHeight="1" spans="1:18">
      <c r="A101" s="95"/>
      <c r="B101" s="124" t="s">
        <v>194</v>
      </c>
      <c r="C101" s="97"/>
      <c r="D101" s="46"/>
      <c r="E101" s="58">
        <f ca="1">OFFSET('2019营业费用'!$H101,0,MONTH(封面!$G$13)-1,)</f>
        <v>0</v>
      </c>
      <c r="F101" s="59"/>
      <c r="G101" s="59">
        <f ca="1">OFFSET('2020实际销售费用'!$H101,0,MONTH(封面!$G$13)-1,)</f>
        <v>0</v>
      </c>
      <c r="H101" s="58">
        <f ca="1" t="shared" si="13"/>
        <v>0</v>
      </c>
      <c r="I101" s="58"/>
      <c r="J101" s="58">
        <f ca="1">SUM(OFFSET('2019营业费用'!$H101,0,0,1,MONTH(封面!$G$13)))</f>
        <v>0</v>
      </c>
      <c r="K101" s="58"/>
      <c r="L101" s="58">
        <f ca="1">SUM(OFFSET('2020实际销售费用'!$H101,0,0,1,MONTH(封面!$G$13)))</f>
        <v>0</v>
      </c>
      <c r="M101" s="58">
        <f ca="1" t="shared" si="14"/>
        <v>0</v>
      </c>
      <c r="N101" s="58"/>
      <c r="O101" s="131" t="str">
        <f>IF('2020实际销售费用'!U101="","",'2020实际销售费用'!U101)</f>
        <v/>
      </c>
      <c r="P101" s="73"/>
      <c r="Q101" s="73"/>
      <c r="R101" s="73"/>
    </row>
    <row r="102" s="75" customFormat="1" ht="15" customHeight="1" spans="1:18">
      <c r="A102" s="95" t="s">
        <v>168</v>
      </c>
      <c r="B102" s="96"/>
      <c r="C102" s="97"/>
      <c r="D102" s="46"/>
      <c r="E102" s="58">
        <f ca="1">OFFSET('2019营业费用'!$H102,0,MONTH(封面!$G$13)-1,)</f>
        <v>0</v>
      </c>
      <c r="F102" s="59"/>
      <c r="G102" s="59">
        <f ca="1">OFFSET('2020实际销售费用'!$H102,0,MONTH(封面!$G$13)-1,)</f>
        <v>0</v>
      </c>
      <c r="H102" s="58">
        <f ca="1" t="shared" si="12"/>
        <v>0</v>
      </c>
      <c r="I102" s="58"/>
      <c r="J102" s="58">
        <f ca="1">SUM(OFFSET('2019营业费用'!$H102,0,0,1,MONTH(封面!$G$13)))</f>
        <v>0</v>
      </c>
      <c r="K102" s="58"/>
      <c r="L102" s="58">
        <f ca="1">SUM(OFFSET('2020实际销售费用'!$H102,0,0,1,MONTH(封面!$G$13)))</f>
        <v>0</v>
      </c>
      <c r="M102" s="58">
        <f ca="1" t="shared" si="11"/>
        <v>0</v>
      </c>
      <c r="N102" s="58"/>
      <c r="O102" s="131" t="str">
        <f>IF('2020实际销售费用'!U102="","",'2020实际销售费用'!U102)</f>
        <v/>
      </c>
      <c r="P102" s="73"/>
      <c r="Q102" s="73"/>
      <c r="R102" s="73"/>
    </row>
    <row r="103" s="75" customFormat="1" ht="15" customHeight="1" spans="1:18">
      <c r="A103" s="95"/>
      <c r="B103" s="124" t="s">
        <v>194</v>
      </c>
      <c r="C103" s="97"/>
      <c r="D103" s="46"/>
      <c r="E103" s="58">
        <f ca="1">OFFSET('2019营业费用'!$H103,0,MONTH(封面!$G$13)-1,)</f>
        <v>0</v>
      </c>
      <c r="F103" s="59"/>
      <c r="G103" s="59">
        <f ca="1">OFFSET('2020实际销售费用'!$H103,0,MONTH(封面!$G$13)-1,)</f>
        <v>0</v>
      </c>
      <c r="H103" s="58">
        <f ca="1" t="shared" si="12"/>
        <v>0</v>
      </c>
      <c r="I103" s="58"/>
      <c r="J103" s="58">
        <f ca="1">SUM(OFFSET('2019营业费用'!$H103,0,0,1,MONTH(封面!$G$13)))</f>
        <v>0</v>
      </c>
      <c r="K103" s="58"/>
      <c r="L103" s="58">
        <f ca="1">SUM(OFFSET('2020实际销售费用'!$H103,0,0,1,MONTH(封面!$G$13)))</f>
        <v>0</v>
      </c>
      <c r="M103" s="58">
        <f ca="1" t="shared" si="11"/>
        <v>0</v>
      </c>
      <c r="N103" s="58"/>
      <c r="O103" s="131" t="str">
        <f>IF('2020实际销售费用'!U103="","",'2020实际销售费用'!U103)</f>
        <v/>
      </c>
      <c r="P103" s="73"/>
      <c r="Q103" s="73"/>
      <c r="R103" s="73"/>
    </row>
    <row r="104" spans="1:18">
      <c r="A104" s="95" t="s">
        <v>179</v>
      </c>
      <c r="B104" s="96"/>
      <c r="C104" s="97"/>
      <c r="D104" s="46"/>
      <c r="E104" s="58">
        <f ca="1">OFFSET('2019营业费用'!$H104,0,MONTH(封面!$G$13)-1,)</f>
        <v>0</v>
      </c>
      <c r="F104" s="59"/>
      <c r="G104" s="59">
        <f ca="1">OFFSET('2020实际销售费用'!$H104,0,MONTH(封面!$G$13)-1,)</f>
        <v>0</v>
      </c>
      <c r="H104" s="58">
        <f ca="1" t="shared" si="12"/>
        <v>0</v>
      </c>
      <c r="I104" s="58"/>
      <c r="J104" s="58">
        <f ca="1">SUM(OFFSET('2019营业费用'!$H104,0,0,1,MONTH(封面!$G$13)))</f>
        <v>0</v>
      </c>
      <c r="K104" s="58"/>
      <c r="L104" s="58">
        <f ca="1">SUM(OFFSET('2020实际销售费用'!$H104,0,0,1,MONTH(封面!$G$13)))</f>
        <v>0</v>
      </c>
      <c r="M104" s="58">
        <f ca="1" t="shared" si="11"/>
        <v>0</v>
      </c>
      <c r="N104" s="58"/>
      <c r="O104" s="131" t="str">
        <f>IF('2020实际销售费用'!U104="","",'2020实际销售费用'!U104)</f>
        <v/>
      </c>
      <c r="P104" s="73"/>
      <c r="Q104" s="73"/>
      <c r="R104" s="73"/>
    </row>
    <row r="105" s="28" customFormat="1" ht="12" spans="3:15">
      <c r="C105" s="61"/>
      <c r="D105" s="61" t="s">
        <v>170</v>
      </c>
      <c r="E105" s="98">
        <f ca="1">E93-SUM(E94,E96,E98,E100,E102,E104)</f>
        <v>0</v>
      </c>
      <c r="F105" s="61"/>
      <c r="G105" s="98">
        <f ca="1" t="shared" ref="G105:M105" si="15">G93-SUM(G94,G96,G98,G100,G102,G104)</f>
        <v>0</v>
      </c>
      <c r="H105" s="98">
        <f ca="1" t="shared" si="15"/>
        <v>0</v>
      </c>
      <c r="I105" s="98">
        <f ca="1" t="shared" si="15"/>
        <v>0</v>
      </c>
      <c r="J105" s="98">
        <f ca="1" t="shared" si="15"/>
        <v>0</v>
      </c>
      <c r="K105" s="98">
        <f ca="1" t="shared" si="15"/>
        <v>0</v>
      </c>
      <c r="L105" s="98">
        <f ca="1" t="shared" si="15"/>
        <v>0</v>
      </c>
      <c r="M105" s="98">
        <f ca="1" t="shared" si="15"/>
        <v>0</v>
      </c>
      <c r="N105" s="61"/>
      <c r="O105" s="61"/>
    </row>
    <row r="106" spans="5:12">
      <c r="E106" s="118"/>
      <c r="F106" s="118"/>
      <c r="G106" s="118"/>
      <c r="H106" s="119"/>
      <c r="I106" s="119"/>
      <c r="J106" s="118"/>
      <c r="K106" s="118"/>
      <c r="L106" s="118"/>
    </row>
    <row r="107" s="28" customFormat="1" ht="12" spans="1:15">
      <c r="A107" s="28" t="s">
        <v>171</v>
      </c>
      <c r="C107" s="61"/>
      <c r="D107" s="61"/>
      <c r="E107" s="61"/>
      <c r="F107" s="61"/>
      <c r="G107" s="61"/>
      <c r="H107" s="61"/>
      <c r="I107" s="61"/>
      <c r="J107" s="61"/>
      <c r="K107" s="61"/>
      <c r="L107" s="98"/>
      <c r="M107" s="61"/>
      <c r="N107" s="61"/>
      <c r="O107" s="61"/>
    </row>
    <row r="108" s="28" customFormat="1" ht="12" spans="1:15">
      <c r="A108" s="28" t="s">
        <v>197</v>
      </c>
      <c r="C108" s="61"/>
      <c r="D108" s="61"/>
      <c r="E108" s="61"/>
      <c r="F108" s="61"/>
      <c r="G108" s="62"/>
      <c r="H108" s="61"/>
      <c r="I108" s="61"/>
      <c r="J108" s="61"/>
      <c r="K108" s="61"/>
      <c r="L108" s="98"/>
      <c r="M108" s="61"/>
      <c r="N108" s="61"/>
      <c r="O108" s="61"/>
    </row>
    <row r="109" s="28" customFormat="1" ht="12" spans="1:15">
      <c r="A109" s="28" t="s">
        <v>198</v>
      </c>
      <c r="C109" s="61"/>
      <c r="D109" s="61"/>
      <c r="E109" s="61"/>
      <c r="F109" s="61"/>
      <c r="G109" s="98"/>
      <c r="H109" s="61"/>
      <c r="I109" s="61"/>
      <c r="J109" s="61"/>
      <c r="K109" s="61"/>
      <c r="L109" s="61"/>
      <c r="M109" s="61"/>
      <c r="N109" s="61"/>
      <c r="O109" s="61"/>
    </row>
  </sheetData>
  <autoFilter ref="B5:P105">
    <extLst/>
  </autoFilter>
  <mergeCells count="39">
    <mergeCell ref="A1:L1"/>
    <mergeCell ref="E4:I4"/>
    <mergeCell ref="J4:N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</mergeCells>
  <conditionalFormatting sqref="O41">
    <cfRule type="cellIs" dxfId="0" priority="4" stopIfTrue="1" operator="equal">
      <formula>"no"</formula>
    </cfRule>
    <cfRule type="cellIs" dxfId="0" priority="1" stopIfTrue="1" operator="equal">
      <formula>"no"</formula>
    </cfRule>
  </conditionalFormatting>
  <conditionalFormatting sqref="S41:XFD41">
    <cfRule type="cellIs" dxfId="0" priority="15" stopIfTrue="1" operator="equal">
      <formula>"no"</formula>
    </cfRule>
    <cfRule type="cellIs" dxfId="0" priority="14" stopIfTrue="1" operator="equal">
      <formula>"no"</formula>
    </cfRule>
  </conditionalFormatting>
  <conditionalFormatting sqref="E106:L106">
    <cfRule type="cellIs" dxfId="0" priority="11" stopIfTrue="1" operator="equal">
      <formula>"no"</formula>
    </cfRule>
  </conditionalFormatting>
  <conditionalFormatting sqref="O41 A41:C41">
    <cfRule type="cellIs" dxfId="0" priority="13" stopIfTrue="1" operator="equal">
      <formula>"no"</formula>
    </cfRule>
    <cfRule type="cellIs" dxfId="0" priority="12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AC111"/>
  <sheetViews>
    <sheetView workbookViewId="0">
      <pane xSplit="3" ySplit="5" topLeftCell="D90" activePane="bottomRight" state="frozen"/>
      <selection/>
      <selection pane="topRight"/>
      <selection pane="bottomLeft"/>
      <selection pane="bottomRight" activeCell="K69" sqref="K69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2.25" style="7" customWidth="1"/>
    <col min="5" max="5" width="10.5" style="7" customWidth="1"/>
    <col min="6" max="6" width="11.375" style="7" customWidth="1"/>
    <col min="7" max="7" width="11.875" style="7" customWidth="1"/>
    <col min="8" max="11" width="11.375" style="7" customWidth="1"/>
    <col min="12" max="12" width="10.875" style="7" customWidth="1"/>
    <col min="13" max="13" width="10.625" style="7" customWidth="1"/>
    <col min="14" max="15" width="12.25" style="7" customWidth="1"/>
    <col min="16" max="17" width="12.25" style="6" customWidth="1"/>
    <col min="18" max="18" width="11" style="6" customWidth="1"/>
    <col min="19" max="19" width="11.25" style="6" customWidth="1"/>
    <col min="20" max="20" width="12.375" style="6" customWidth="1"/>
    <col min="21" max="21" width="12" style="6" customWidth="1"/>
    <col min="22" max="16384" width="9" style="6"/>
  </cols>
  <sheetData>
    <row r="1" s="1" customFormat="1" ht="28.5" customHeight="1" spans="1:16">
      <c r="A1" s="8" t="s">
        <v>193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ht="18" customHeight="1" spans="1:15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</row>
    <row r="3" s="3" customFormat="1" ht="15" customHeight="1" spans="1:15">
      <c r="A3" s="9" t="str">
        <f>"编制期间："&amp;YEAR(封面!$G$13)&amp;"年"&amp;MONTH(封面!$G$13)&amp;"月"</f>
        <v>编制期间：2020年4月</v>
      </c>
      <c r="B3" s="10"/>
      <c r="C3" s="10"/>
      <c r="D3" s="10"/>
      <c r="E3" s="10"/>
      <c r="F3" s="10"/>
      <c r="G3" s="12"/>
      <c r="H3" s="10"/>
      <c r="I3" s="37"/>
      <c r="J3" s="10"/>
      <c r="K3" s="10"/>
      <c r="L3" s="37" t="str">
        <f>"编制日期："&amp;YEAR(封面!$G$14)&amp;"年"&amp;MONTH(封面!$G$14)&amp;"月2日"</f>
        <v>编制日期：2020年5月2日</v>
      </c>
      <c r="M3" s="38"/>
      <c r="N3" s="39"/>
      <c r="O3" s="39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190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 t="s">
        <v>31</v>
      </c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ht="17.25" customHeight="1" spans="1:21">
      <c r="A6" s="76" t="s">
        <v>46</v>
      </c>
      <c r="B6" s="77" t="s">
        <v>47</v>
      </c>
      <c r="C6" s="78" t="s">
        <v>47</v>
      </c>
      <c r="D6" s="23">
        <f ca="1">OFFSET($H6,0,MONTH(封面!$G$13)-1,)-OFFSET('2019营业费用'!$H6,0,MONTH(封面!$G$13)-1,)</f>
        <v>0</v>
      </c>
      <c r="E6" s="23">
        <f ca="1">OFFSET($H6,0,MONTH(封面!$G$13)-1,)-OFFSET('2017预算营业费用'!$H6,0,MONTH(封面!$G$13)-1,)</f>
        <v>0</v>
      </c>
      <c r="F6" s="23">
        <f ca="1">SUM(OFFSET($H6,0,0,1,MONTH(封面!$G$13)))-SUM(OFFSET('2019营业费用'!$H6,0,0,1,MONTH(封面!$G$13)))</f>
        <v>0</v>
      </c>
      <c r="G6" s="23">
        <f ca="1">SUM(OFFSET($H6,0,0,1,MONTH(封面!$G$13)))-SUM(OFFSET('2017预算营业费用'!$H6,0,0,1,MONTH(封面!$G$13)))</f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7">
        <f>SUM(H6:S6)</f>
        <v>0</v>
      </c>
      <c r="U6" s="78"/>
    </row>
    <row r="7" s="5" customFormat="1" ht="17.25" customHeight="1" spans="1:21">
      <c r="A7" s="76"/>
      <c r="B7" s="77"/>
      <c r="C7" s="78" t="s">
        <v>48</v>
      </c>
      <c r="D7" s="23">
        <f ca="1">OFFSET($H7,0,MONTH(封面!$G$13)-1,)-OFFSET('2019营业费用'!$H7,0,MONTH(封面!$G$13)-1,)</f>
        <v>0</v>
      </c>
      <c r="E7" s="23">
        <f ca="1">OFFSET($H7,0,MONTH(封面!$G$13)-1,)-OFFSET('2017预算营业费用'!$H7,0,MONTH(封面!$G$13)-1,)</f>
        <v>0</v>
      </c>
      <c r="F7" s="23">
        <f ca="1">SUM(OFFSET($H7,0,0,1,MONTH(封面!$G$13)))-SUM(OFFSET('2019营业费用'!$H7,0,0,1,MONTH(封面!$G$13)))</f>
        <v>0</v>
      </c>
      <c r="G7" s="23">
        <f ca="1">SUM(OFFSET($H7,0,0,1,MONTH(封面!$G$13)))-SUM(OFFSET('2017预算营业费用'!$H7,0,0,1,MONTH(封面!$G$13)))</f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7">
        <f t="shared" ref="T7:T70" si="0">SUM(H7:S7)</f>
        <v>0</v>
      </c>
      <c r="U7" s="78"/>
    </row>
    <row r="8" s="5" customFormat="1" ht="17.25" customHeight="1" spans="1:21">
      <c r="A8" s="76"/>
      <c r="B8" s="77" t="s">
        <v>49</v>
      </c>
      <c r="C8" s="78" t="s">
        <v>49</v>
      </c>
      <c r="D8" s="23">
        <f ca="1">OFFSET($H8,0,MONTH(封面!$G$13)-1,)-OFFSET('2019营业费用'!$H8,0,MONTH(封面!$G$13)-1,)</f>
        <v>0</v>
      </c>
      <c r="E8" s="23">
        <f ca="1">OFFSET($H8,0,MONTH(封面!$G$13)-1,)-OFFSET('2017预算营业费用'!$H8,0,MONTH(封面!$G$13)-1,)</f>
        <v>0</v>
      </c>
      <c r="F8" s="23">
        <f ca="1">SUM(OFFSET($H8,0,0,1,MONTH(封面!$G$13)))-SUM(OFFSET('2019营业费用'!$H8,0,0,1,MONTH(封面!$G$13)))</f>
        <v>0</v>
      </c>
      <c r="G8" s="23">
        <f ca="1">SUM(OFFSET($H8,0,0,1,MONTH(封面!$G$13)))-SUM(OFFSET('2017预算营业费用'!$H8,0,0,1,MONTH(封面!$G$13)))</f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7">
        <f t="shared" si="0"/>
        <v>0</v>
      </c>
      <c r="U8" s="78"/>
    </row>
    <row r="9" s="5" customFormat="1" ht="17.25" customHeight="1" spans="1:21">
      <c r="A9" s="76"/>
      <c r="B9" s="77" t="s">
        <v>50</v>
      </c>
      <c r="C9" s="78" t="s">
        <v>50</v>
      </c>
      <c r="D9" s="23">
        <f ca="1">OFFSET($H9,0,MONTH(封面!$G$13)-1,)-OFFSET('2019营业费用'!$H9,0,MONTH(封面!$G$13)-1,)</f>
        <v>0</v>
      </c>
      <c r="E9" s="23">
        <f ca="1">OFFSET($H9,0,MONTH(封面!$G$13)-1,)-OFFSET('2017预算营业费用'!$H9,0,MONTH(封面!$G$13)-1,)</f>
        <v>0</v>
      </c>
      <c r="F9" s="23">
        <f ca="1">SUM(OFFSET($H9,0,0,1,MONTH(封面!$G$13)))-SUM(OFFSET('2019营业费用'!$H9,0,0,1,MONTH(封面!$G$13)))</f>
        <v>0</v>
      </c>
      <c r="G9" s="23">
        <f ca="1">SUM(OFFSET($H9,0,0,1,MONTH(封面!$G$13)))-SUM(OFFSET('2017预算营业费用'!$H9,0,0,1,MONTH(封面!$G$13)))</f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7">
        <f t="shared" si="0"/>
        <v>0</v>
      </c>
      <c r="U9" s="78"/>
    </row>
    <row r="10" s="5" customFormat="1" ht="17.25" customHeight="1" spans="1:21">
      <c r="A10" s="76"/>
      <c r="B10" s="77" t="s">
        <v>51</v>
      </c>
      <c r="C10" s="78" t="s">
        <v>52</v>
      </c>
      <c r="D10" s="23">
        <f ca="1">OFFSET($H10,0,MONTH(封面!$G$13)-1,)-OFFSET('2019营业费用'!$H10,0,MONTH(封面!$G$13)-1,)</f>
        <v>0</v>
      </c>
      <c r="E10" s="23">
        <f ca="1">OFFSET($H10,0,MONTH(封面!$G$13)-1,)-OFFSET('2017预算营业费用'!$H10,0,MONTH(封面!$G$13)-1,)</f>
        <v>0</v>
      </c>
      <c r="F10" s="23">
        <f ca="1">SUM(OFFSET($H10,0,0,1,MONTH(封面!$G$13)))-SUM(OFFSET('2019营业费用'!$H10,0,0,1,MONTH(封面!$G$13)))</f>
        <v>0</v>
      </c>
      <c r="G10" s="23">
        <f ca="1">SUM(OFFSET($H10,0,0,1,MONTH(封面!$G$13)))-SUM(OFFSET('2017预算营业费用'!$H10,0,0,1,MONTH(封面!$G$13)))</f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7">
        <f t="shared" si="0"/>
        <v>0</v>
      </c>
      <c r="U10" s="78"/>
    </row>
    <row r="11" s="5" customFormat="1" ht="17.25" customHeight="1" spans="1:21">
      <c r="A11" s="76"/>
      <c r="B11" s="77"/>
      <c r="C11" s="78" t="s">
        <v>53</v>
      </c>
      <c r="D11" s="23">
        <f ca="1">OFFSET($H11,0,MONTH(封面!$G$13)-1,)-OFFSET('2019营业费用'!$H11,0,MONTH(封面!$G$13)-1,)</f>
        <v>0</v>
      </c>
      <c r="E11" s="23">
        <f ca="1">OFFSET($H11,0,MONTH(封面!$G$13)-1,)-OFFSET('2017预算营业费用'!$H11,0,MONTH(封面!$G$13)-1,)</f>
        <v>0</v>
      </c>
      <c r="F11" s="23">
        <f ca="1">SUM(OFFSET($H11,0,0,1,MONTH(封面!$G$13)))-SUM(OFFSET('2019营业费用'!$H11,0,0,1,MONTH(封面!$G$13)))</f>
        <v>0</v>
      </c>
      <c r="G11" s="23">
        <f ca="1">SUM(OFFSET($H11,0,0,1,MONTH(封面!$G$13)))-SUM(OFFSET('2017预算营业费用'!$H11,0,0,1,MONTH(封面!$G$13)))</f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7">
        <f t="shared" si="0"/>
        <v>0</v>
      </c>
      <c r="U11" s="78"/>
    </row>
    <row r="12" s="5" customFormat="1" ht="17.25" customHeight="1" spans="1:21">
      <c r="A12" s="76"/>
      <c r="B12" s="77"/>
      <c r="C12" s="78" t="s">
        <v>54</v>
      </c>
      <c r="D12" s="23">
        <f ca="1">OFFSET($H12,0,MONTH(封面!$G$13)-1,)-OFFSET('2019营业费用'!$H12,0,MONTH(封面!$G$13)-1,)</f>
        <v>0</v>
      </c>
      <c r="E12" s="23">
        <f ca="1">OFFSET($H12,0,MONTH(封面!$G$13)-1,)-OFFSET('2017预算营业费用'!$H12,0,MONTH(封面!$G$13)-1,)</f>
        <v>0</v>
      </c>
      <c r="F12" s="23">
        <f ca="1">SUM(OFFSET($H12,0,0,1,MONTH(封面!$G$13)))-SUM(OFFSET('2019营业费用'!$H12,0,0,1,MONTH(封面!$G$13)))</f>
        <v>0</v>
      </c>
      <c r="G12" s="23">
        <f ca="1">SUM(OFFSET($H12,0,0,1,MONTH(封面!$G$13)))-SUM(OFFSET('2017预算营业费用'!$H12,0,0,1,MONTH(封面!$G$13)))</f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>
        <f t="shared" si="0"/>
        <v>0</v>
      </c>
      <c r="U12" s="78"/>
    </row>
    <row r="13" s="5" customFormat="1" ht="17.25" customHeight="1" spans="1:21">
      <c r="A13" s="76"/>
      <c r="B13" s="77"/>
      <c r="C13" s="78" t="s">
        <v>55</v>
      </c>
      <c r="D13" s="23">
        <f ca="1">OFFSET($H13,0,MONTH(封面!$G$13)-1,)-OFFSET('2019营业费用'!$H13,0,MONTH(封面!$G$13)-1,)</f>
        <v>0</v>
      </c>
      <c r="E13" s="23">
        <f ca="1">OFFSET($H13,0,MONTH(封面!$G$13)-1,)-OFFSET('2017预算营业费用'!$H13,0,MONTH(封面!$G$13)-1,)</f>
        <v>0</v>
      </c>
      <c r="F13" s="23">
        <f ca="1">SUM(OFFSET($H13,0,0,1,MONTH(封面!$G$13)))-SUM(OFFSET('2019营业费用'!$H13,0,0,1,MONTH(封面!$G$13)))</f>
        <v>0</v>
      </c>
      <c r="G13" s="23">
        <f ca="1">SUM(OFFSET($H13,0,0,1,MONTH(封面!$G$13)))-SUM(OFFSET('2017预算营业费用'!$H13,0,0,1,MONTH(封面!$G$13)))</f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7">
        <f t="shared" si="0"/>
        <v>0</v>
      </c>
      <c r="U13" s="78"/>
    </row>
    <row r="14" s="5" customFormat="1" ht="17.25" customHeight="1" spans="1:21">
      <c r="A14" s="76"/>
      <c r="B14" s="77"/>
      <c r="C14" s="78" t="s">
        <v>56</v>
      </c>
      <c r="D14" s="23">
        <f ca="1">OFFSET($H14,0,MONTH(封面!$G$13)-1,)-OFFSET('2019营业费用'!$H14,0,MONTH(封面!$G$13)-1,)</f>
        <v>0</v>
      </c>
      <c r="E14" s="23">
        <f ca="1">OFFSET($H14,0,MONTH(封面!$G$13)-1,)-OFFSET('2017预算营业费用'!$H14,0,MONTH(封面!$G$13)-1,)</f>
        <v>0</v>
      </c>
      <c r="F14" s="23">
        <f ca="1">SUM(OFFSET($H14,0,0,1,MONTH(封面!$G$13)))-SUM(OFFSET('2019营业费用'!$H14,0,0,1,MONTH(封面!$G$13)))</f>
        <v>0</v>
      </c>
      <c r="G14" s="23">
        <f ca="1">SUM(OFFSET($H14,0,0,1,MONTH(封面!$G$13)))-SUM(OFFSET('2017预算营业费用'!$H14,0,0,1,MONTH(封面!$G$13)))</f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>
        <f t="shared" si="0"/>
        <v>0</v>
      </c>
      <c r="U14" s="78"/>
    </row>
    <row r="15" s="5" customFormat="1" ht="17.25" customHeight="1" spans="1:21">
      <c r="A15" s="76"/>
      <c r="B15" s="77"/>
      <c r="C15" s="78" t="s">
        <v>57</v>
      </c>
      <c r="D15" s="23">
        <f ca="1">OFFSET($H15,0,MONTH(封面!$G$13)-1,)-OFFSET('2019营业费用'!$H15,0,MONTH(封面!$G$13)-1,)</f>
        <v>0</v>
      </c>
      <c r="E15" s="23">
        <f ca="1">OFFSET($H15,0,MONTH(封面!$G$13)-1,)-OFFSET('2017预算营业费用'!$H15,0,MONTH(封面!$G$13)-1,)</f>
        <v>0</v>
      </c>
      <c r="F15" s="23">
        <f ca="1">SUM(OFFSET($H15,0,0,1,MONTH(封面!$G$13)))-SUM(OFFSET('2019营业费用'!$H15,0,0,1,MONTH(封面!$G$13)))</f>
        <v>0</v>
      </c>
      <c r="G15" s="23">
        <f ca="1">SUM(OFFSET($H15,0,0,1,MONTH(封面!$G$13)))-SUM(OFFSET('2017预算营业费用'!$H15,0,0,1,MONTH(封面!$G$13)))</f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>
        <f t="shared" si="0"/>
        <v>0</v>
      </c>
      <c r="U15" s="78"/>
    </row>
    <row r="16" s="5" customFormat="1" ht="17.25" customHeight="1" spans="1:21">
      <c r="A16" s="76"/>
      <c r="B16" s="77"/>
      <c r="C16" s="78" t="s">
        <v>58</v>
      </c>
      <c r="D16" s="23">
        <f ca="1">OFFSET($H16,0,MONTH(封面!$G$13)-1,)-OFFSET('2019营业费用'!$H16,0,MONTH(封面!$G$13)-1,)</f>
        <v>0</v>
      </c>
      <c r="E16" s="23">
        <f ca="1">OFFSET($H16,0,MONTH(封面!$G$13)-1,)-OFFSET('2017预算营业费用'!$H16,0,MONTH(封面!$G$13)-1,)</f>
        <v>0</v>
      </c>
      <c r="F16" s="23">
        <f ca="1">SUM(OFFSET($H16,0,0,1,MONTH(封面!$G$13)))-SUM(OFFSET('2019营业费用'!$H16,0,0,1,MONTH(封面!$G$13)))</f>
        <v>0</v>
      </c>
      <c r="G16" s="23">
        <f ca="1">SUM(OFFSET($H16,0,0,1,MONTH(封面!$G$13)))-SUM(OFFSET('2017预算营业费用'!$H16,0,0,1,MONTH(封面!$G$13)))</f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7">
        <f t="shared" si="0"/>
        <v>0</v>
      </c>
      <c r="U16" s="78"/>
    </row>
    <row r="17" s="5" customFormat="1" ht="17.25" customHeight="1" spans="1:21">
      <c r="A17" s="76"/>
      <c r="B17" s="77"/>
      <c r="C17" s="78" t="s">
        <v>59</v>
      </c>
      <c r="D17" s="23">
        <f ca="1">OFFSET($H17,0,MONTH(封面!$G$13)-1,)-OFFSET('2019营业费用'!$H17,0,MONTH(封面!$G$13)-1,)</f>
        <v>0</v>
      </c>
      <c r="E17" s="23">
        <f ca="1">OFFSET($H17,0,MONTH(封面!$G$13)-1,)-OFFSET('2017预算营业费用'!$H17,0,MONTH(封面!$G$13)-1,)</f>
        <v>0</v>
      </c>
      <c r="F17" s="23">
        <f ca="1">SUM(OFFSET($H17,0,0,1,MONTH(封面!$G$13)))-SUM(OFFSET('2019营业费用'!$H17,0,0,1,MONTH(封面!$G$13)))</f>
        <v>0</v>
      </c>
      <c r="G17" s="23">
        <f ca="1">SUM(OFFSET($H17,0,0,1,MONTH(封面!$G$13)))-SUM(OFFSET('2017预算营业费用'!$H17,0,0,1,MONTH(封面!$G$13)))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7">
        <f t="shared" si="0"/>
        <v>0</v>
      </c>
      <c r="U17" s="78"/>
    </row>
    <row r="18" s="5" customFormat="1" ht="17.25" customHeight="1" spans="1:21">
      <c r="A18" s="76"/>
      <c r="B18" s="77"/>
      <c r="C18" s="78" t="s">
        <v>60</v>
      </c>
      <c r="D18" s="23">
        <f ca="1">OFFSET($H18,0,MONTH(封面!$G$13)-1,)-OFFSET('2019营业费用'!$H18,0,MONTH(封面!$G$13)-1,)</f>
        <v>0</v>
      </c>
      <c r="E18" s="23">
        <f ca="1">OFFSET($H18,0,MONTH(封面!$G$13)-1,)-OFFSET('2017预算营业费用'!$H18,0,MONTH(封面!$G$13)-1,)</f>
        <v>0</v>
      </c>
      <c r="F18" s="23">
        <f ca="1">SUM(OFFSET($H18,0,0,1,MONTH(封面!$G$13)))-SUM(OFFSET('2019营业费用'!$H18,0,0,1,MONTH(封面!$G$13)))</f>
        <v>0</v>
      </c>
      <c r="G18" s="23">
        <f ca="1">SUM(OFFSET($H18,0,0,1,MONTH(封面!$G$13)))-SUM(OFFSET('2017预算营业费用'!$H18,0,0,1,MONTH(封面!$G$13)))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7">
        <f t="shared" si="0"/>
        <v>0</v>
      </c>
      <c r="U18" s="122"/>
    </row>
    <row r="19" s="5" customFormat="1" ht="17.25" customHeight="1" spans="1:21">
      <c r="A19" s="76"/>
      <c r="B19" s="77" t="s">
        <v>61</v>
      </c>
      <c r="C19" s="78" t="s">
        <v>61</v>
      </c>
      <c r="D19" s="23">
        <f ca="1">OFFSET($H19,0,MONTH(封面!$G$13)-1,)-OFFSET('2019营业费用'!$H19,0,MONTH(封面!$G$13)-1,)</f>
        <v>0</v>
      </c>
      <c r="E19" s="23">
        <f ca="1">OFFSET($H19,0,MONTH(封面!$G$13)-1,)-OFFSET('2017预算营业费用'!$H19,0,MONTH(封面!$G$13)-1,)</f>
        <v>0</v>
      </c>
      <c r="F19" s="23">
        <f ca="1">SUM(OFFSET($H19,0,0,1,MONTH(封面!$G$13)))-SUM(OFFSET('2019营业费用'!$H19,0,0,1,MONTH(封面!$G$13)))</f>
        <v>0</v>
      </c>
      <c r="G19" s="23">
        <f ca="1">SUM(OFFSET($H19,0,0,1,MONTH(封面!$G$13)))-SUM(OFFSET('2017预算营业费用'!$H19,0,0,1,MONTH(封面!$G$13)))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7">
        <f t="shared" si="0"/>
        <v>0</v>
      </c>
      <c r="U19" s="78"/>
    </row>
    <row r="20" s="5" customFormat="1" ht="17.25" customHeight="1" spans="1:21">
      <c r="A20" s="76"/>
      <c r="B20" s="77" t="s">
        <v>62</v>
      </c>
      <c r="C20" s="78" t="s">
        <v>62</v>
      </c>
      <c r="D20" s="23">
        <f ca="1">OFFSET($H20,0,MONTH(封面!$G$13)-1,)-OFFSET('2019营业费用'!$H20,0,MONTH(封面!$G$13)-1,)</f>
        <v>0</v>
      </c>
      <c r="E20" s="23">
        <f ca="1">OFFSET($H20,0,MONTH(封面!$G$13)-1,)-OFFSET('2017预算营业费用'!$H20,0,MONTH(封面!$G$13)-1,)</f>
        <v>0</v>
      </c>
      <c r="F20" s="23">
        <f ca="1">SUM(OFFSET($H20,0,0,1,MONTH(封面!$G$13)))-SUM(OFFSET('2019营业费用'!$H20,0,0,1,MONTH(封面!$G$13)))</f>
        <v>0</v>
      </c>
      <c r="G20" s="23">
        <f ca="1">SUM(OFFSET($H20,0,0,1,MONTH(封面!$G$13)))-SUM(OFFSET('2017预算营业费用'!$H20,0,0,1,MONTH(封面!$G$13)))</f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7">
        <f t="shared" si="0"/>
        <v>0</v>
      </c>
      <c r="U20" s="78"/>
    </row>
    <row r="21" s="5" customFormat="1" ht="17.25" customHeight="1" spans="1:21">
      <c r="A21" s="76"/>
      <c r="B21" s="77" t="s">
        <v>63</v>
      </c>
      <c r="C21" s="78" t="s">
        <v>63</v>
      </c>
      <c r="D21" s="23">
        <f ca="1">OFFSET($H21,0,MONTH(封面!$G$13)-1,)-OFFSET('2019营业费用'!$H21,0,MONTH(封面!$G$13)-1,)</f>
        <v>0</v>
      </c>
      <c r="E21" s="23">
        <f ca="1">OFFSET($H21,0,MONTH(封面!$G$13)-1,)-OFFSET('2017预算营业费用'!$H21,0,MONTH(封面!$G$13)-1,)</f>
        <v>0</v>
      </c>
      <c r="F21" s="23">
        <f ca="1">SUM(OFFSET($H21,0,0,1,MONTH(封面!$G$13)))-SUM(OFFSET('2019营业费用'!$H21,0,0,1,MONTH(封面!$G$13)))</f>
        <v>0</v>
      </c>
      <c r="G21" s="23">
        <f ca="1">SUM(OFFSET($H21,0,0,1,MONTH(封面!$G$13)))-SUM(OFFSET('2017预算营业费用'!$H21,0,0,1,MONTH(封面!$G$13)))</f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7">
        <f t="shared" si="0"/>
        <v>0</v>
      </c>
      <c r="U21" s="122"/>
    </row>
    <row r="22" s="5" customFormat="1" ht="17.25" customHeight="1" spans="1:21">
      <c r="A22" s="76"/>
      <c r="B22" s="77" t="s">
        <v>64</v>
      </c>
      <c r="C22" s="78" t="s">
        <v>65</v>
      </c>
      <c r="D22" s="23">
        <f ca="1">OFFSET($H22,0,MONTH(封面!$G$13)-1,)-OFFSET('2019营业费用'!$H22,0,MONTH(封面!$G$13)-1,)</f>
        <v>0</v>
      </c>
      <c r="E22" s="23">
        <f ca="1">OFFSET($H22,0,MONTH(封面!$G$13)-1,)-OFFSET('2017预算营业费用'!$H22,0,MONTH(封面!$G$13)-1,)</f>
        <v>0</v>
      </c>
      <c r="F22" s="23">
        <f ca="1">SUM(OFFSET($H22,0,0,1,MONTH(封面!$G$13)))-SUM(OFFSET('2019营业费用'!$H22,0,0,1,MONTH(封面!$G$13)))</f>
        <v>0</v>
      </c>
      <c r="G22" s="23">
        <f ca="1">SUM(OFFSET($H22,0,0,1,MONTH(封面!$G$13)))-SUM(OFFSET('2017预算营业费用'!$H22,0,0,1,MONTH(封面!$G$13)))</f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7">
        <f t="shared" si="0"/>
        <v>0</v>
      </c>
      <c r="U22" s="78"/>
    </row>
    <row r="23" s="5" customFormat="1" ht="17.25" customHeight="1" spans="1:21">
      <c r="A23" s="76"/>
      <c r="B23" s="77"/>
      <c r="C23" s="78" t="s">
        <v>66</v>
      </c>
      <c r="D23" s="23">
        <f ca="1">OFFSET($H23,0,MONTH(封面!$G$13)-1,)-OFFSET('2019营业费用'!$H23,0,MONTH(封面!$G$13)-1,)</f>
        <v>0</v>
      </c>
      <c r="E23" s="23">
        <f ca="1">OFFSET($H23,0,MONTH(封面!$G$13)-1,)-OFFSET('2017预算营业费用'!$H23,0,MONTH(封面!$G$13)-1,)</f>
        <v>0</v>
      </c>
      <c r="F23" s="23">
        <f ca="1">SUM(OFFSET($H23,0,0,1,MONTH(封面!$G$13)))-SUM(OFFSET('2019营业费用'!$H23,0,0,1,MONTH(封面!$G$13)))</f>
        <v>0</v>
      </c>
      <c r="G23" s="23">
        <f ca="1">SUM(OFFSET($H23,0,0,1,MONTH(封面!$G$13)))-SUM(OFFSET('2017预算营业费用'!$H23,0,0,1,MONTH(封面!$G$13)))</f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7">
        <f t="shared" si="0"/>
        <v>0</v>
      </c>
      <c r="U23" s="78"/>
    </row>
    <row r="24" s="5" customFormat="1" ht="17.25" customHeight="1" spans="1:21">
      <c r="A24" s="76"/>
      <c r="B24" s="77"/>
      <c r="C24" s="78" t="s">
        <v>67</v>
      </c>
      <c r="D24" s="23">
        <f ca="1">OFFSET($H24,0,MONTH(封面!$G$13)-1,)-OFFSET('2019营业费用'!$H24,0,MONTH(封面!$G$13)-1,)</f>
        <v>0</v>
      </c>
      <c r="E24" s="23">
        <f ca="1">OFFSET($H24,0,MONTH(封面!$G$13)-1,)-OFFSET('2017预算营业费用'!$H24,0,MONTH(封面!$G$13)-1,)</f>
        <v>0</v>
      </c>
      <c r="F24" s="23">
        <f ca="1">SUM(OFFSET($H24,0,0,1,MONTH(封面!$G$13)))-SUM(OFFSET('2019营业费用'!$H24,0,0,1,MONTH(封面!$G$13)))</f>
        <v>0</v>
      </c>
      <c r="G24" s="23">
        <f ca="1">SUM(OFFSET($H24,0,0,1,MONTH(封面!$G$13)))-SUM(OFFSET('2017预算营业费用'!$H24,0,0,1,MONTH(封面!$G$13)))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7">
        <f t="shared" si="0"/>
        <v>0</v>
      </c>
      <c r="U24" s="78"/>
    </row>
    <row r="25" s="5" customFormat="1" ht="17.25" customHeight="1" spans="1:21">
      <c r="A25" s="76"/>
      <c r="B25" s="77"/>
      <c r="C25" s="78" t="s">
        <v>68</v>
      </c>
      <c r="D25" s="23">
        <f ca="1">OFFSET($H25,0,MONTH(封面!$G$13)-1,)-OFFSET('2019营业费用'!$H25,0,MONTH(封面!$G$13)-1,)</f>
        <v>0</v>
      </c>
      <c r="E25" s="23">
        <f ca="1">OFFSET($H25,0,MONTH(封面!$G$13)-1,)-OFFSET('2017预算营业费用'!$H25,0,MONTH(封面!$G$13)-1,)</f>
        <v>0</v>
      </c>
      <c r="F25" s="23">
        <f ca="1">SUM(OFFSET($H25,0,0,1,MONTH(封面!$G$13)))-SUM(OFFSET('2019营业费用'!$H25,0,0,1,MONTH(封面!$G$13)))</f>
        <v>0</v>
      </c>
      <c r="G25" s="23">
        <f ca="1">SUM(OFFSET($H25,0,0,1,MONTH(封面!$G$13)))-SUM(OFFSET('2017预算营业费用'!$H25,0,0,1,MONTH(封面!$G$13)))</f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7">
        <f t="shared" si="0"/>
        <v>0</v>
      </c>
      <c r="U25" s="78"/>
    </row>
    <row r="26" s="5" customFormat="1" ht="17.25" customHeight="1" spans="1:21">
      <c r="A26" s="76"/>
      <c r="B26" s="77"/>
      <c r="C26" s="78" t="s">
        <v>69</v>
      </c>
      <c r="D26" s="23">
        <f ca="1">OFFSET($H26,0,MONTH(封面!$G$13)-1,)-OFFSET('2019营业费用'!$H26,0,MONTH(封面!$G$13)-1,)</f>
        <v>0</v>
      </c>
      <c r="E26" s="23">
        <f ca="1">OFFSET($H26,0,MONTH(封面!$G$13)-1,)-OFFSET('2017预算营业费用'!$H26,0,MONTH(封面!$G$13)-1,)</f>
        <v>0</v>
      </c>
      <c r="F26" s="23">
        <f ca="1">SUM(OFFSET($H26,0,0,1,MONTH(封面!$G$13)))-SUM(OFFSET('2019营业费用'!$H26,0,0,1,MONTH(封面!$G$13)))</f>
        <v>0</v>
      </c>
      <c r="G26" s="23">
        <f ca="1">SUM(OFFSET($H26,0,0,1,MONTH(封面!$G$13)))-SUM(OFFSET('2017预算营业费用'!$H26,0,0,1,MONTH(封面!$G$13)))</f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7">
        <f t="shared" si="0"/>
        <v>0</v>
      </c>
      <c r="U26" s="78"/>
    </row>
    <row r="27" s="5" customFormat="1" ht="17.25" customHeight="1" spans="1:21">
      <c r="A27" s="76"/>
      <c r="B27" s="77" t="s">
        <v>70</v>
      </c>
      <c r="C27" s="78" t="s">
        <v>70</v>
      </c>
      <c r="D27" s="23">
        <f ca="1">OFFSET($H27,0,MONTH(封面!$G$13)-1,)-OFFSET('2019营业费用'!$H27,0,MONTH(封面!$G$13)-1,)</f>
        <v>0</v>
      </c>
      <c r="E27" s="23">
        <f ca="1">OFFSET($H27,0,MONTH(封面!$G$13)-1,)-OFFSET('2017预算营业费用'!$H27,0,MONTH(封面!$G$13)-1,)</f>
        <v>0</v>
      </c>
      <c r="F27" s="23">
        <f ca="1">SUM(OFFSET($H27,0,0,1,MONTH(封面!$G$13)))-SUM(OFFSET('2019营业费用'!$H27,0,0,1,MONTH(封面!$G$13)))</f>
        <v>0</v>
      </c>
      <c r="G27" s="23">
        <f ca="1">SUM(OFFSET($H27,0,0,1,MONTH(封面!$G$13)))-SUM(OFFSET('2017预算营业费用'!$H27,0,0,1,MONTH(封面!$G$13)))</f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7">
        <f t="shared" si="0"/>
        <v>0</v>
      </c>
      <c r="U27" s="78"/>
    </row>
    <row r="28" s="5" customFormat="1" ht="17.25" customHeight="1" spans="1:21">
      <c r="A28" s="79" t="s">
        <v>71</v>
      </c>
      <c r="B28" s="77" t="s">
        <v>72</v>
      </c>
      <c r="C28" s="78" t="s">
        <v>73</v>
      </c>
      <c r="D28" s="23">
        <f ca="1">OFFSET($H28,0,MONTH(封面!$G$13)-1,)-OFFSET('2019营业费用'!$H28,0,MONTH(封面!$G$13)-1,)</f>
        <v>0</v>
      </c>
      <c r="E28" s="23">
        <f ca="1">OFFSET($H28,0,MONTH(封面!$G$13)-1,)-OFFSET('2017预算营业费用'!$H28,0,MONTH(封面!$G$13)-1,)</f>
        <v>0</v>
      </c>
      <c r="F28" s="23">
        <f ca="1">SUM(OFFSET($H28,0,0,1,MONTH(封面!$G$13)))-SUM(OFFSET('2019营业费用'!$H28,0,0,1,MONTH(封面!$G$13)))</f>
        <v>0</v>
      </c>
      <c r="G28" s="23">
        <f ca="1">SUM(OFFSET($H28,0,0,1,MONTH(封面!$G$13)))-SUM(OFFSET('2017预算营业费用'!$H28,0,0,1,MONTH(封面!$G$13)))</f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7">
        <f t="shared" si="0"/>
        <v>0</v>
      </c>
      <c r="U28" s="78"/>
    </row>
    <row r="29" s="5" customFormat="1" ht="17.25" customHeight="1" spans="1:21">
      <c r="A29" s="79"/>
      <c r="B29" s="77"/>
      <c r="C29" s="78" t="s">
        <v>74</v>
      </c>
      <c r="D29" s="23">
        <f ca="1">OFFSET($H29,0,MONTH(封面!$G$13)-1,)-OFFSET('2019营业费用'!$H29,0,MONTH(封面!$G$13)-1,)</f>
        <v>0</v>
      </c>
      <c r="E29" s="23">
        <f ca="1">OFFSET($H29,0,MONTH(封面!$G$13)-1,)-OFFSET('2017预算营业费用'!$H29,0,MONTH(封面!$G$13)-1,)</f>
        <v>0</v>
      </c>
      <c r="F29" s="23">
        <f ca="1">SUM(OFFSET($H29,0,0,1,MONTH(封面!$G$13)))-SUM(OFFSET('2019营业费用'!$H29,0,0,1,MONTH(封面!$G$13)))</f>
        <v>0</v>
      </c>
      <c r="G29" s="23">
        <f ca="1">SUM(OFFSET($H29,0,0,1,MONTH(封面!$G$13)))-SUM(OFFSET('2017预算营业费用'!$H29,0,0,1,MONTH(封面!$G$13)))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7">
        <f t="shared" si="0"/>
        <v>0</v>
      </c>
      <c r="U29" s="78"/>
    </row>
    <row r="30" s="5" customFormat="1" ht="17.25" customHeight="1" spans="1:21">
      <c r="A30" s="79"/>
      <c r="B30" s="77" t="s">
        <v>75</v>
      </c>
      <c r="C30" s="78" t="s">
        <v>75</v>
      </c>
      <c r="D30" s="23">
        <f ca="1">OFFSET($H30,0,MONTH(封面!$G$13)-1,)-OFFSET('2019营业费用'!$H30,0,MONTH(封面!$G$13)-1,)</f>
        <v>0</v>
      </c>
      <c r="E30" s="23">
        <f ca="1">OFFSET($H30,0,MONTH(封面!$G$13)-1,)-OFFSET('2017预算营业费用'!$H30,0,MONTH(封面!$G$13)-1,)</f>
        <v>0</v>
      </c>
      <c r="F30" s="23">
        <f ca="1">SUM(OFFSET($H30,0,0,1,MONTH(封面!$G$13)))-SUM(OFFSET('2019营业费用'!$H30,0,0,1,MONTH(封面!$G$13)))</f>
        <v>0</v>
      </c>
      <c r="G30" s="23">
        <f ca="1">SUM(OFFSET($H30,0,0,1,MONTH(封面!$G$13)))-SUM(OFFSET('2017预算营业费用'!$H30,0,0,1,MONTH(封面!$G$13)))</f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7">
        <f t="shared" si="0"/>
        <v>0</v>
      </c>
      <c r="U30" s="78"/>
    </row>
    <row r="31" s="5" customFormat="1" ht="17.25" customHeight="1" spans="1:21">
      <c r="A31" s="79"/>
      <c r="B31" s="77" t="s">
        <v>76</v>
      </c>
      <c r="C31" s="78" t="s">
        <v>77</v>
      </c>
      <c r="D31" s="23">
        <f ca="1">OFFSET($H31,0,MONTH(封面!$G$13)-1,)-OFFSET('2019营业费用'!$H31,0,MONTH(封面!$G$13)-1,)</f>
        <v>0</v>
      </c>
      <c r="E31" s="23">
        <f ca="1">OFFSET($H31,0,MONTH(封面!$G$13)-1,)-OFFSET('2017预算营业费用'!$H31,0,MONTH(封面!$G$13)-1,)</f>
        <v>0</v>
      </c>
      <c r="F31" s="23">
        <f ca="1">SUM(OFFSET($H31,0,0,1,MONTH(封面!$G$13)))-SUM(OFFSET('2019营业费用'!$H31,0,0,1,MONTH(封面!$G$13)))</f>
        <v>0</v>
      </c>
      <c r="G31" s="23">
        <f ca="1">SUM(OFFSET($H31,0,0,1,MONTH(封面!$G$13)))-SUM(OFFSET('2017预算营业费用'!$H31,0,0,1,MONTH(封面!$G$13)))</f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7">
        <f t="shared" si="0"/>
        <v>0</v>
      </c>
      <c r="U31" s="78"/>
    </row>
    <row r="32" s="5" customFormat="1" ht="17.25" customHeight="1" spans="1:21">
      <c r="A32" s="79"/>
      <c r="B32" s="77"/>
      <c r="C32" s="78" t="s">
        <v>78</v>
      </c>
      <c r="D32" s="23">
        <f ca="1">OFFSET($H32,0,MONTH(封面!$G$13)-1,)-OFFSET('2019营业费用'!$H32,0,MONTH(封面!$G$13)-1,)</f>
        <v>0</v>
      </c>
      <c r="E32" s="23">
        <f ca="1">OFFSET($H32,0,MONTH(封面!$G$13)-1,)-OFFSET('2017预算营业费用'!$H32,0,MONTH(封面!$G$13)-1,)</f>
        <v>0</v>
      </c>
      <c r="F32" s="23">
        <f ca="1">SUM(OFFSET($H32,0,0,1,MONTH(封面!$G$13)))-SUM(OFFSET('2019营业费用'!$H32,0,0,1,MONTH(封面!$G$13)))</f>
        <v>0</v>
      </c>
      <c r="G32" s="23">
        <f ca="1">SUM(OFFSET($H32,0,0,1,MONTH(封面!$G$13)))-SUM(OFFSET('2017预算营业费用'!$H32,0,0,1,MONTH(封面!$G$13)))</f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7">
        <f t="shared" si="0"/>
        <v>0</v>
      </c>
      <c r="U32" s="78"/>
    </row>
    <row r="33" s="5" customFormat="1" ht="17.25" customHeight="1" spans="1:21">
      <c r="A33" s="79"/>
      <c r="B33" s="77"/>
      <c r="C33" s="78" t="s">
        <v>79</v>
      </c>
      <c r="D33" s="23">
        <f ca="1">OFFSET($H33,0,MONTH(封面!$G$13)-1,)-OFFSET('2019营业费用'!$H33,0,MONTH(封面!$G$13)-1,)</f>
        <v>0</v>
      </c>
      <c r="E33" s="23">
        <f ca="1">OFFSET($H33,0,MONTH(封面!$G$13)-1,)-OFFSET('2017预算营业费用'!$H33,0,MONTH(封面!$G$13)-1,)</f>
        <v>0</v>
      </c>
      <c r="F33" s="23">
        <f ca="1">SUM(OFFSET($H33,0,0,1,MONTH(封面!$G$13)))-SUM(OFFSET('2019营业费用'!$H33,0,0,1,MONTH(封面!$G$13)))</f>
        <v>0</v>
      </c>
      <c r="G33" s="23">
        <f ca="1">SUM(OFFSET($H33,0,0,1,MONTH(封面!$G$13)))-SUM(OFFSET('2017预算营业费用'!$H33,0,0,1,MONTH(封面!$G$13)))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7">
        <f t="shared" si="0"/>
        <v>0</v>
      </c>
      <c r="U33" s="78"/>
    </row>
    <row r="34" s="5" customFormat="1" spans="1:21">
      <c r="A34" s="79"/>
      <c r="B34" s="77" t="s">
        <v>80</v>
      </c>
      <c r="C34" s="78" t="s">
        <v>81</v>
      </c>
      <c r="D34" s="23">
        <f ca="1">OFFSET($H34,0,MONTH(封面!$G$13)-1,)-OFFSET('2019营业费用'!$H34,0,MONTH(封面!$G$13)-1,)</f>
        <v>0</v>
      </c>
      <c r="E34" s="23">
        <f ca="1">OFFSET($H34,0,MONTH(封面!$G$13)-1,)-OFFSET('2017预算营业费用'!$H34,0,MONTH(封面!$G$13)-1,)</f>
        <v>0</v>
      </c>
      <c r="F34" s="23">
        <f ca="1">SUM(OFFSET($H34,0,0,1,MONTH(封面!$G$13)))-SUM(OFFSET('2019营业费用'!$H34,0,0,1,MONTH(封面!$G$13)))</f>
        <v>0</v>
      </c>
      <c r="G34" s="23">
        <f ca="1">SUM(OFFSET($H34,0,0,1,MONTH(封面!$G$13)))-SUM(OFFSET('2017预算营业费用'!$H34,0,0,1,MONTH(封面!$G$13)))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7">
        <f t="shared" si="0"/>
        <v>0</v>
      </c>
      <c r="U34" s="78"/>
    </row>
    <row r="35" s="5" customFormat="1" spans="1:21">
      <c r="A35" s="79"/>
      <c r="B35" s="77"/>
      <c r="C35" s="78" t="s">
        <v>82</v>
      </c>
      <c r="D35" s="23">
        <f ca="1">OFFSET($H35,0,MONTH(封面!$G$13)-1,)-OFFSET('2019营业费用'!$H35,0,MONTH(封面!$G$13)-1,)</f>
        <v>0</v>
      </c>
      <c r="E35" s="23">
        <f ca="1">OFFSET($H35,0,MONTH(封面!$G$13)-1,)-OFFSET('2017预算营业费用'!$H35,0,MONTH(封面!$G$13)-1,)</f>
        <v>0</v>
      </c>
      <c r="F35" s="23">
        <f ca="1">SUM(OFFSET($H35,0,0,1,MONTH(封面!$G$13)))-SUM(OFFSET('2019营业费用'!$H35,0,0,1,MONTH(封面!$G$13)))</f>
        <v>0</v>
      </c>
      <c r="G35" s="23">
        <f ca="1">SUM(OFFSET($H35,0,0,1,MONTH(封面!$G$13)))-SUM(OFFSET('2017预算营业费用'!$H35,0,0,1,MONTH(封面!$G$13)))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7">
        <f t="shared" si="0"/>
        <v>0</v>
      </c>
      <c r="U35" s="78"/>
    </row>
    <row r="36" s="5" customFormat="1" ht="17.25" customHeight="1" spans="1:21">
      <c r="A36" s="79"/>
      <c r="B36" s="77" t="s">
        <v>83</v>
      </c>
      <c r="C36" s="78" t="s">
        <v>83</v>
      </c>
      <c r="D36" s="23">
        <f ca="1">OFFSET($H36,0,MONTH(封面!$G$13)-1,)-OFFSET('2019营业费用'!$H36,0,MONTH(封面!$G$13)-1,)</f>
        <v>0</v>
      </c>
      <c r="E36" s="23">
        <f ca="1">OFFSET($H36,0,MONTH(封面!$G$13)-1,)-OFFSET('2017预算营业费用'!$H36,0,MONTH(封面!$G$13)-1,)</f>
        <v>0</v>
      </c>
      <c r="F36" s="23">
        <f ca="1">SUM(OFFSET($H36,0,0,1,MONTH(封面!$G$13)))-SUM(OFFSET('2019营业费用'!$H36,0,0,1,MONTH(封面!$G$13)))</f>
        <v>0</v>
      </c>
      <c r="G36" s="23">
        <f ca="1">SUM(OFFSET($H36,0,0,1,MONTH(封面!$G$13)))-SUM(OFFSET('2017预算营业费用'!$H36,0,0,1,MONTH(封面!$G$13)))</f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7">
        <f t="shared" si="0"/>
        <v>0</v>
      </c>
      <c r="U36" s="78"/>
    </row>
    <row r="37" s="5" customFormat="1" ht="17.25" customHeight="1" spans="1:21">
      <c r="A37" s="79"/>
      <c r="B37" s="77" t="s">
        <v>84</v>
      </c>
      <c r="C37" s="78" t="s">
        <v>84</v>
      </c>
      <c r="D37" s="23">
        <f ca="1">OFFSET($H37,0,MONTH(封面!$G$13)-1,)-OFFSET('2019营业费用'!$H37,0,MONTH(封面!$G$13)-1,)</f>
        <v>0</v>
      </c>
      <c r="E37" s="23">
        <f ca="1">OFFSET($H37,0,MONTH(封面!$G$13)-1,)-OFFSET('2017预算营业费用'!$H37,0,MONTH(封面!$G$13)-1,)</f>
        <v>0</v>
      </c>
      <c r="F37" s="23">
        <f ca="1">SUM(OFFSET($H37,0,0,1,MONTH(封面!$G$13)))-SUM(OFFSET('2019营业费用'!$H37,0,0,1,MONTH(封面!$G$13)))</f>
        <v>0</v>
      </c>
      <c r="G37" s="23">
        <f ca="1">SUM(OFFSET($H37,0,0,1,MONTH(封面!$G$13)))-SUM(OFFSET('2017预算营业费用'!$H37,0,0,1,MONTH(封面!$G$13)))</f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7">
        <f t="shared" si="0"/>
        <v>0</v>
      </c>
      <c r="U37" s="78"/>
    </row>
    <row r="38" s="5" customFormat="1" ht="17.25" customHeight="1" spans="1:21">
      <c r="A38" s="79"/>
      <c r="B38" s="77" t="s">
        <v>85</v>
      </c>
      <c r="C38" s="78" t="s">
        <v>86</v>
      </c>
      <c r="D38" s="23">
        <f ca="1">OFFSET($H38,0,MONTH(封面!$G$13)-1,)-OFFSET('2019营业费用'!$H38,0,MONTH(封面!$G$13)-1,)</f>
        <v>0</v>
      </c>
      <c r="E38" s="23">
        <f ca="1">OFFSET($H38,0,MONTH(封面!$G$13)-1,)-OFFSET('2017预算营业费用'!$H38,0,MONTH(封面!$G$13)-1,)</f>
        <v>0</v>
      </c>
      <c r="F38" s="23">
        <f ca="1">SUM(OFFSET($H38,0,0,1,MONTH(封面!$G$13)))-SUM(OFFSET('2019营业费用'!$H38,0,0,1,MONTH(封面!$G$13)))</f>
        <v>0</v>
      </c>
      <c r="G38" s="23">
        <f ca="1">SUM(OFFSET($H38,0,0,1,MONTH(封面!$G$13)))-SUM(OFFSET('2017预算营业费用'!$H38,0,0,1,MONTH(封面!$G$13)))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7">
        <f t="shared" si="0"/>
        <v>0</v>
      </c>
      <c r="U38" s="78"/>
    </row>
    <row r="39" s="5" customFormat="1" ht="17.25" customHeight="1" spans="1:21">
      <c r="A39" s="79"/>
      <c r="B39" s="77"/>
      <c r="C39" s="78" t="s">
        <v>87</v>
      </c>
      <c r="D39" s="23">
        <f ca="1">OFFSET($H39,0,MONTH(封面!$G$13)-1,)-OFFSET('2019营业费用'!$H39,0,MONTH(封面!$G$13)-1,)</f>
        <v>0</v>
      </c>
      <c r="E39" s="23">
        <f ca="1">OFFSET($H39,0,MONTH(封面!$G$13)-1,)-OFFSET('2017预算营业费用'!$H39,0,MONTH(封面!$G$13)-1,)</f>
        <v>0</v>
      </c>
      <c r="F39" s="23">
        <f ca="1">SUM(OFFSET($H39,0,0,1,MONTH(封面!$G$13)))-SUM(OFFSET('2019营业费用'!$H39,0,0,1,MONTH(封面!$G$13)))</f>
        <v>0</v>
      </c>
      <c r="G39" s="23">
        <f ca="1">SUM(OFFSET($H39,0,0,1,MONTH(封面!$G$13)))-SUM(OFFSET('2017预算营业费用'!$H39,0,0,1,MONTH(封面!$G$13)))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7">
        <f t="shared" si="0"/>
        <v>0</v>
      </c>
      <c r="U39" s="78"/>
    </row>
    <row r="40" s="5" customFormat="1" ht="17.25" customHeight="1" spans="1:21">
      <c r="A40" s="79"/>
      <c r="B40" s="77" t="s">
        <v>88</v>
      </c>
      <c r="C40" s="78" t="s">
        <v>88</v>
      </c>
      <c r="D40" s="23">
        <f ca="1">OFFSET($H40,0,MONTH(封面!$G$13)-1,)-OFFSET('2019营业费用'!$H40,0,MONTH(封面!$G$13)-1,)</f>
        <v>0</v>
      </c>
      <c r="E40" s="23">
        <f ca="1">OFFSET($H40,0,MONTH(封面!$G$13)-1,)-OFFSET('2017预算营业费用'!$H40,0,MONTH(封面!$G$13)-1,)</f>
        <v>0</v>
      </c>
      <c r="F40" s="23">
        <f ca="1">SUM(OFFSET($H40,0,0,1,MONTH(封面!$G$13)))-SUM(OFFSET('2019营业费用'!$H40,0,0,1,MONTH(封面!$G$13)))</f>
        <v>0</v>
      </c>
      <c r="G40" s="23">
        <f ca="1">SUM(OFFSET($H40,0,0,1,MONTH(封面!$G$13)))-SUM(OFFSET('2017预算营业费用'!$H40,0,0,1,MONTH(封面!$G$13)))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7">
        <f t="shared" si="0"/>
        <v>0</v>
      </c>
      <c r="U40" s="78"/>
    </row>
    <row r="41" s="5" customFormat="1" ht="17.25" customHeight="1" spans="1:21">
      <c r="A41" s="80" t="s">
        <v>89</v>
      </c>
      <c r="B41" s="81" t="s">
        <v>90</v>
      </c>
      <c r="C41" s="78" t="s">
        <v>90</v>
      </c>
      <c r="D41" s="23">
        <f ca="1">OFFSET($H41,0,MONTH(封面!$G$13)-1,)-OFFSET('2019营业费用'!$H41,0,MONTH(封面!$G$13)-1,)</f>
        <v>0</v>
      </c>
      <c r="E41" s="23">
        <f ca="1">OFFSET($H41,0,MONTH(封面!$G$13)-1,)-OFFSET('2017预算营业费用'!$H41,0,MONTH(封面!$G$13)-1,)</f>
        <v>0</v>
      </c>
      <c r="F41" s="23">
        <f ca="1">SUM(OFFSET($H41,0,0,1,MONTH(封面!$G$13)))-SUM(OFFSET('2019营业费用'!$H41,0,0,1,MONTH(封面!$G$13)))</f>
        <v>0</v>
      </c>
      <c r="G41" s="23">
        <f ca="1">SUM(OFFSET($H41,0,0,1,MONTH(封面!$G$13)))-SUM(OFFSET('2017预算营业费用'!$H41,0,0,1,MONTH(封面!$G$13)))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7">
        <f t="shared" si="0"/>
        <v>0</v>
      </c>
      <c r="U41" s="78"/>
    </row>
    <row r="42" s="5" customFormat="1" ht="17.25" customHeight="1" spans="1:21">
      <c r="A42" s="80"/>
      <c r="B42" s="77" t="s">
        <v>91</v>
      </c>
      <c r="C42" s="82" t="s">
        <v>91</v>
      </c>
      <c r="D42" s="23">
        <f ca="1">OFFSET($H42,0,MONTH(封面!$G$13)-1,)-OFFSET('2019营业费用'!$H42,0,MONTH(封面!$G$13)-1,)</f>
        <v>0</v>
      </c>
      <c r="E42" s="23">
        <f ca="1">OFFSET($H42,0,MONTH(封面!$G$13)-1,)-OFFSET('2017预算营业费用'!$H42,0,MONTH(封面!$G$13)-1,)</f>
        <v>0</v>
      </c>
      <c r="F42" s="23">
        <f ca="1">SUM(OFFSET($H42,0,0,1,MONTH(封面!$G$13)))-SUM(OFFSET('2019营业费用'!$H42,0,0,1,MONTH(封面!$G$13)))</f>
        <v>0</v>
      </c>
      <c r="G42" s="23">
        <f ca="1">SUM(OFFSET($H42,0,0,1,MONTH(封面!$G$13)))-SUM(OFFSET('2017预算营业费用'!$H42,0,0,1,MONTH(封面!$G$13)))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7">
        <f t="shared" si="0"/>
        <v>0</v>
      </c>
      <c r="U42" s="78"/>
    </row>
    <row r="43" s="5" customFormat="1" ht="18" customHeight="1" spans="1:21">
      <c r="A43" s="80"/>
      <c r="B43" s="77" t="s">
        <v>92</v>
      </c>
      <c r="C43" s="82" t="s">
        <v>92</v>
      </c>
      <c r="D43" s="23">
        <f ca="1">OFFSET($H43,0,MONTH(封面!$G$13)-1,)-OFFSET('2019营业费用'!$H43,0,MONTH(封面!$G$13)-1,)</f>
        <v>0</v>
      </c>
      <c r="E43" s="23">
        <f ca="1">OFFSET($H43,0,MONTH(封面!$G$13)-1,)-OFFSET('2017预算营业费用'!$H43,0,MONTH(封面!$G$13)-1,)</f>
        <v>0</v>
      </c>
      <c r="F43" s="23">
        <f ca="1">SUM(OFFSET($H43,0,0,1,MONTH(封面!$G$13)))-SUM(OFFSET('2019营业费用'!$H43,0,0,1,MONTH(封面!$G$13)))</f>
        <v>0</v>
      </c>
      <c r="G43" s="23">
        <f ca="1">SUM(OFFSET($H43,0,0,1,MONTH(封面!$G$13)))-SUM(OFFSET('2017预算营业费用'!$H43,0,0,1,MONTH(封面!$G$13)))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7">
        <f t="shared" si="0"/>
        <v>0</v>
      </c>
      <c r="U43" s="78"/>
    </row>
    <row r="44" s="5" customFormat="1" ht="17.25" customHeight="1" spans="1:21">
      <c r="A44" s="80"/>
      <c r="B44" s="77" t="s">
        <v>93</v>
      </c>
      <c r="C44" s="82" t="s">
        <v>94</v>
      </c>
      <c r="D44" s="23">
        <f ca="1">OFFSET($H44,0,MONTH(封面!$G$13)-1,)-OFFSET('2019营业费用'!$H44,0,MONTH(封面!$G$13)-1,)</f>
        <v>0</v>
      </c>
      <c r="E44" s="23">
        <f ca="1">OFFSET($H44,0,MONTH(封面!$G$13)-1,)-OFFSET('2017预算营业费用'!$H44,0,MONTH(封面!$G$13)-1,)</f>
        <v>0</v>
      </c>
      <c r="F44" s="23">
        <f ca="1">SUM(OFFSET($H44,0,0,1,MONTH(封面!$G$13)))-SUM(OFFSET('2019营业费用'!$H44,0,0,1,MONTH(封面!$G$13)))</f>
        <v>-921.39</v>
      </c>
      <c r="G44" s="23">
        <f ca="1">SUM(OFFSET($H44,0,0,1,MONTH(封面!$G$13)))-SUM(OFFSET('2017预算营业费用'!$H44,0,0,1,MONTH(封面!$G$13)))</f>
        <v>-921.39</v>
      </c>
      <c r="H44" s="23">
        <v>-921.39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7">
        <f t="shared" si="0"/>
        <v>-921.39</v>
      </c>
      <c r="U44" s="78"/>
    </row>
    <row r="45" s="5" customFormat="1" ht="17.25" customHeight="1" spans="1:21">
      <c r="A45" s="80"/>
      <c r="B45" s="77"/>
      <c r="C45" s="82" t="s">
        <v>95</v>
      </c>
      <c r="D45" s="23">
        <f ca="1">OFFSET($H45,0,MONTH(封面!$G$13)-1,)-OFFSET('2019营业费用'!$H45,0,MONTH(封面!$G$13)-1,)</f>
        <v>0</v>
      </c>
      <c r="E45" s="23">
        <f ca="1">OFFSET($H45,0,MONTH(封面!$G$13)-1,)-OFFSET('2017预算营业费用'!$H45,0,MONTH(封面!$G$13)-1,)</f>
        <v>0</v>
      </c>
      <c r="F45" s="23">
        <f ca="1">SUM(OFFSET($H45,0,0,1,MONTH(封面!$G$13)))-SUM(OFFSET('2019营业费用'!$H45,0,0,1,MONTH(封面!$G$13)))</f>
        <v>0</v>
      </c>
      <c r="G45" s="23">
        <f ca="1">SUM(OFFSET($H45,0,0,1,MONTH(封面!$G$13)))-SUM(OFFSET('2017预算营业费用'!$H45,0,0,1,MONTH(封面!$G$13)))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7">
        <f t="shared" si="0"/>
        <v>0</v>
      </c>
      <c r="U45" s="78"/>
    </row>
    <row r="46" s="5" customFormat="1" ht="17.25" customHeight="1" spans="1:21">
      <c r="A46" s="80"/>
      <c r="B46" s="77" t="s">
        <v>96</v>
      </c>
      <c r="C46" s="82" t="s">
        <v>96</v>
      </c>
      <c r="D46" s="23">
        <f ca="1">OFFSET($H46,0,MONTH(封面!$G$13)-1,)-OFFSET('2019营业费用'!$H46,0,MONTH(封面!$G$13)-1,)</f>
        <v>0</v>
      </c>
      <c r="E46" s="23">
        <f ca="1">OFFSET($H46,0,MONTH(封面!$G$13)-1,)-OFFSET('2017预算营业费用'!$H46,0,MONTH(封面!$G$13)-1,)</f>
        <v>0</v>
      </c>
      <c r="F46" s="23">
        <f ca="1">SUM(OFFSET($H46,0,0,1,MONTH(封面!$G$13)))-SUM(OFFSET('2019营业费用'!$H46,0,0,1,MONTH(封面!$G$13)))</f>
        <v>0</v>
      </c>
      <c r="G46" s="23">
        <f ca="1">SUM(OFFSET($H46,0,0,1,MONTH(封面!$G$13)))-SUM(OFFSET('2017预算营业费用'!$H46,0,0,1,MONTH(封面!$G$13)))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7">
        <f t="shared" si="0"/>
        <v>0</v>
      </c>
      <c r="U46" s="78"/>
    </row>
    <row r="47" s="5" customFormat="1" ht="17.25" customHeight="1" spans="1:21">
      <c r="A47" s="80"/>
      <c r="B47" s="77" t="s">
        <v>97</v>
      </c>
      <c r="C47" s="82" t="s">
        <v>97</v>
      </c>
      <c r="D47" s="23">
        <f ca="1">OFFSET($H47,0,MONTH(封面!$G$13)-1,)-OFFSET('2019营业费用'!$H47,0,MONTH(封面!$G$13)-1,)</f>
        <v>0</v>
      </c>
      <c r="E47" s="23">
        <f ca="1">OFFSET($H47,0,MONTH(封面!$G$13)-1,)-OFFSET('2017预算营业费用'!$H47,0,MONTH(封面!$G$13)-1,)</f>
        <v>0</v>
      </c>
      <c r="F47" s="23">
        <f ca="1">SUM(OFFSET($H47,0,0,1,MONTH(封面!$G$13)))-SUM(OFFSET('2019营业费用'!$H47,0,0,1,MONTH(封面!$G$13)))</f>
        <v>0</v>
      </c>
      <c r="G47" s="23">
        <f ca="1">SUM(OFFSET($H47,0,0,1,MONTH(封面!$G$13)))-SUM(OFFSET('2017预算营业费用'!$H47,0,0,1,MONTH(封面!$G$13)))</f>
        <v>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7">
        <f t="shared" si="0"/>
        <v>0</v>
      </c>
      <c r="U47" s="78"/>
    </row>
    <row r="48" s="5" customFormat="1" ht="17.25" customHeight="1" spans="1:21">
      <c r="A48" s="80"/>
      <c r="B48" s="77" t="s">
        <v>98</v>
      </c>
      <c r="C48" s="82" t="s">
        <v>98</v>
      </c>
      <c r="D48" s="23">
        <f ca="1">OFFSET($H48,0,MONTH(封面!$G$13)-1,)-OFFSET('2019营业费用'!$H48,0,MONTH(封面!$G$13)-1,)</f>
        <v>0</v>
      </c>
      <c r="E48" s="23">
        <f ca="1">OFFSET($H48,0,MONTH(封面!$G$13)-1,)-OFFSET('2017预算营业费用'!$H48,0,MONTH(封面!$G$13)-1,)</f>
        <v>0</v>
      </c>
      <c r="F48" s="23">
        <f ca="1">SUM(OFFSET($H48,0,0,1,MONTH(封面!$G$13)))-SUM(OFFSET('2019营业费用'!$H48,0,0,1,MONTH(封面!$G$13)))</f>
        <v>0</v>
      </c>
      <c r="G48" s="23">
        <f ca="1">SUM(OFFSET($H48,0,0,1,MONTH(封面!$G$13)))-SUM(OFFSET('2017预算营业费用'!$H48,0,0,1,MONTH(封面!$G$13)))</f>
        <v>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7">
        <f t="shared" si="0"/>
        <v>0</v>
      </c>
      <c r="U48" s="78"/>
    </row>
    <row r="49" s="5" customFormat="1" ht="17.25" customHeight="1" spans="1:21">
      <c r="A49" s="83" t="s">
        <v>99</v>
      </c>
      <c r="B49" s="84" t="s">
        <v>100</v>
      </c>
      <c r="C49" s="82" t="s">
        <v>101</v>
      </c>
      <c r="D49" s="23">
        <f ca="1">OFFSET($H49,0,MONTH(封面!$G$13)-1,)-OFFSET('2019营业费用'!$H49,0,MONTH(封面!$G$13)-1,)</f>
        <v>0</v>
      </c>
      <c r="E49" s="23">
        <f ca="1">OFFSET($H49,0,MONTH(封面!$G$13)-1,)-OFFSET('2017预算营业费用'!$H49,0,MONTH(封面!$G$13)-1,)</f>
        <v>0</v>
      </c>
      <c r="F49" s="23">
        <f ca="1">SUM(OFFSET($H49,0,0,1,MONTH(封面!$G$13)))-SUM(OFFSET('2019营业费用'!$H49,0,0,1,MONTH(封面!$G$13)))</f>
        <v>0</v>
      </c>
      <c r="G49" s="23">
        <f ca="1">SUM(OFFSET($H49,0,0,1,MONTH(封面!$G$13)))-SUM(OFFSET('2017预算营业费用'!$H49,0,0,1,MONTH(封面!$G$13)))</f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7">
        <f t="shared" si="0"/>
        <v>0</v>
      </c>
      <c r="U49" s="78"/>
    </row>
    <row r="50" s="5" customFormat="1" ht="17.25" customHeight="1" spans="1:21">
      <c r="A50" s="83"/>
      <c r="B50" s="84"/>
      <c r="C50" s="82" t="s">
        <v>102</v>
      </c>
      <c r="D50" s="23">
        <f ca="1">OFFSET($H50,0,MONTH(封面!$G$13)-1,)-OFFSET('2019营业费用'!$H50,0,MONTH(封面!$G$13)-1,)</f>
        <v>0</v>
      </c>
      <c r="E50" s="23">
        <f ca="1">OFFSET($H50,0,MONTH(封面!$G$13)-1,)-OFFSET('2017预算营业费用'!$H50,0,MONTH(封面!$G$13)-1,)</f>
        <v>0</v>
      </c>
      <c r="F50" s="23">
        <f ca="1">SUM(OFFSET($H50,0,0,1,MONTH(封面!$G$13)))-SUM(OFFSET('2019营业费用'!$H50,0,0,1,MONTH(封面!$G$13)))</f>
        <v>0</v>
      </c>
      <c r="G50" s="23">
        <f ca="1">SUM(OFFSET($H50,0,0,1,MONTH(封面!$G$13)))-SUM(OFFSET('2017预算营业费用'!$H50,0,0,1,MONTH(封面!$G$13)))</f>
        <v>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7">
        <f t="shared" si="0"/>
        <v>0</v>
      </c>
      <c r="U50" s="78"/>
    </row>
    <row r="51" s="5" customFormat="1" ht="17.25" customHeight="1" spans="1:21">
      <c r="A51" s="83"/>
      <c r="B51" s="84"/>
      <c r="C51" s="82" t="s">
        <v>103</v>
      </c>
      <c r="D51" s="23">
        <f ca="1">OFFSET($H51,0,MONTH(封面!$G$13)-1,)-OFFSET('2019营业费用'!$H51,0,MONTH(封面!$G$13)-1,)</f>
        <v>0</v>
      </c>
      <c r="E51" s="23">
        <f ca="1">OFFSET($H51,0,MONTH(封面!$G$13)-1,)-OFFSET('2017预算营业费用'!$H51,0,MONTH(封面!$G$13)-1,)</f>
        <v>0</v>
      </c>
      <c r="F51" s="23">
        <f ca="1">SUM(OFFSET($H51,0,0,1,MONTH(封面!$G$13)))-SUM(OFFSET('2019营业费用'!$H51,0,0,1,MONTH(封面!$G$13)))</f>
        <v>0</v>
      </c>
      <c r="G51" s="23">
        <f ca="1">SUM(OFFSET($H51,0,0,1,MONTH(封面!$G$13)))-SUM(OFFSET('2017预算营业费用'!$H51,0,0,1,MONTH(封面!$G$13)))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7">
        <f t="shared" si="0"/>
        <v>0</v>
      </c>
      <c r="U51" s="78"/>
    </row>
    <row r="52" s="5" customFormat="1" ht="17.25" customHeight="1" spans="1:21">
      <c r="A52" s="83"/>
      <c r="B52" s="77" t="s">
        <v>104</v>
      </c>
      <c r="C52" s="82" t="s">
        <v>105</v>
      </c>
      <c r="D52" s="23">
        <f ca="1">OFFSET($H52,0,MONTH(封面!$G$13)-1,)-OFFSET('2019营业费用'!$H52,0,MONTH(封面!$G$13)-1,)</f>
        <v>0</v>
      </c>
      <c r="E52" s="23">
        <f ca="1">OFFSET($H52,0,MONTH(封面!$G$13)-1,)-OFFSET('2017预算营业费用'!$H52,0,MONTH(封面!$G$13)-1,)</f>
        <v>0</v>
      </c>
      <c r="F52" s="23">
        <f ca="1">SUM(OFFSET($H52,0,0,1,MONTH(封面!$G$13)))-SUM(OFFSET('2019营业费用'!$H52,0,0,1,MONTH(封面!$G$13)))</f>
        <v>0</v>
      </c>
      <c r="G52" s="23">
        <f ca="1">SUM(OFFSET($H52,0,0,1,MONTH(封面!$G$13)))-SUM(OFFSET('2017预算营业费用'!$H52,0,0,1,MONTH(封面!$G$13)))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7">
        <f t="shared" si="0"/>
        <v>0</v>
      </c>
      <c r="U52" s="78"/>
    </row>
    <row r="53" s="5" customFormat="1" ht="17.25" customHeight="1" spans="1:21">
      <c r="A53" s="83"/>
      <c r="B53" s="77"/>
      <c r="C53" s="82" t="s">
        <v>106</v>
      </c>
      <c r="D53" s="23">
        <f ca="1">OFFSET($H53,0,MONTH(封面!$G$13)-1,)-OFFSET('2019营业费用'!$H53,0,MONTH(封面!$G$13)-1,)</f>
        <v>0</v>
      </c>
      <c r="E53" s="23">
        <f ca="1">OFFSET($H53,0,MONTH(封面!$G$13)-1,)-OFFSET('2017预算营业费用'!$H53,0,MONTH(封面!$G$13)-1,)</f>
        <v>0</v>
      </c>
      <c r="F53" s="23">
        <f ca="1">SUM(OFFSET($H53,0,0,1,MONTH(封面!$G$13)))-SUM(OFFSET('2019营业费用'!$H53,0,0,1,MONTH(封面!$G$13)))</f>
        <v>0</v>
      </c>
      <c r="G53" s="23">
        <f ca="1">SUM(OFFSET($H53,0,0,1,MONTH(封面!$G$13)))-SUM(OFFSET('2017预算营业费用'!$H53,0,0,1,MONTH(封面!$G$13)))</f>
        <v>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7">
        <f t="shared" si="0"/>
        <v>0</v>
      </c>
      <c r="U53" s="78"/>
    </row>
    <row r="54" s="5" customFormat="1" ht="17.25" customHeight="1" spans="1:21">
      <c r="A54" s="83"/>
      <c r="B54" s="77"/>
      <c r="C54" s="82" t="s">
        <v>107</v>
      </c>
      <c r="D54" s="23">
        <f ca="1">OFFSET($H54,0,MONTH(封面!$G$13)-1,)-OFFSET('2019营业费用'!$H54,0,MONTH(封面!$G$13)-1,)</f>
        <v>0</v>
      </c>
      <c r="E54" s="23">
        <f ca="1">OFFSET($H54,0,MONTH(封面!$G$13)-1,)-OFFSET('2017预算营业费用'!$H54,0,MONTH(封面!$G$13)-1,)</f>
        <v>0</v>
      </c>
      <c r="F54" s="23">
        <f ca="1">SUM(OFFSET($H54,0,0,1,MONTH(封面!$G$13)))-SUM(OFFSET('2019营业费用'!$H54,0,0,1,MONTH(封面!$G$13)))</f>
        <v>0</v>
      </c>
      <c r="G54" s="23">
        <f ca="1">SUM(OFFSET($H54,0,0,1,MONTH(封面!$G$13)))-SUM(OFFSET('2017预算营业费用'!$H54,0,0,1,MONTH(封面!$G$13)))</f>
        <v>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7">
        <f t="shared" si="0"/>
        <v>0</v>
      </c>
      <c r="U54" s="78"/>
    </row>
    <row r="55" s="5" customFormat="1" ht="17.25" customHeight="1" spans="1:21">
      <c r="A55" s="83"/>
      <c r="B55" s="84" t="s">
        <v>108</v>
      </c>
      <c r="C55" s="82" t="s">
        <v>108</v>
      </c>
      <c r="D55" s="23">
        <f ca="1">OFFSET($H55,0,MONTH(封面!$G$13)-1,)-OFFSET('2019营业费用'!$H55,0,MONTH(封面!$G$13)-1,)</f>
        <v>0</v>
      </c>
      <c r="E55" s="23">
        <f ca="1">OFFSET($H55,0,MONTH(封面!$G$13)-1,)-OFFSET('2017预算营业费用'!$H55,0,MONTH(封面!$G$13)-1,)</f>
        <v>0</v>
      </c>
      <c r="F55" s="23">
        <f ca="1">SUM(OFFSET($H55,0,0,1,MONTH(封面!$G$13)))-SUM(OFFSET('2019营业费用'!$H55,0,0,1,MONTH(封面!$G$13)))</f>
        <v>0</v>
      </c>
      <c r="G55" s="23">
        <f ca="1">SUM(OFFSET($H55,0,0,1,MONTH(封面!$G$13)))-SUM(OFFSET('2017预算营业费用'!$H55,0,0,1,MONTH(封面!$G$13)))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7">
        <f t="shared" si="0"/>
        <v>0</v>
      </c>
      <c r="U55" s="78"/>
    </row>
    <row r="56" s="5" customFormat="1" ht="17.25" customHeight="1" spans="1:21">
      <c r="A56" s="83"/>
      <c r="B56" s="84" t="s">
        <v>109</v>
      </c>
      <c r="C56" s="82" t="s">
        <v>109</v>
      </c>
      <c r="D56" s="23">
        <f ca="1">OFFSET($H56,0,MONTH(封面!$G$13)-1,)-OFFSET('2019营业费用'!$H56,0,MONTH(封面!$G$13)-1,)</f>
        <v>0</v>
      </c>
      <c r="E56" s="23">
        <f ca="1">OFFSET($H56,0,MONTH(封面!$G$13)-1,)-OFFSET('2017预算营业费用'!$H56,0,MONTH(封面!$G$13)-1,)</f>
        <v>0</v>
      </c>
      <c r="F56" s="23">
        <f ca="1">SUM(OFFSET($H56,0,0,1,MONTH(封面!$G$13)))-SUM(OFFSET('2019营业费用'!$H56,0,0,1,MONTH(封面!$G$13)))</f>
        <v>0</v>
      </c>
      <c r="G56" s="23">
        <f ca="1">SUM(OFFSET($H56,0,0,1,MONTH(封面!$G$13)))-SUM(OFFSET('2017预算营业费用'!$H56,0,0,1,MONTH(封面!$G$13)))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7">
        <f t="shared" si="0"/>
        <v>0</v>
      </c>
      <c r="U56" s="78"/>
    </row>
    <row r="57" s="5" customFormat="1" ht="17.25" customHeight="1" spans="1:21">
      <c r="A57" s="85" t="s">
        <v>110</v>
      </c>
      <c r="B57" s="77" t="s">
        <v>111</v>
      </c>
      <c r="C57" s="82" t="s">
        <v>111</v>
      </c>
      <c r="D57" s="23">
        <f ca="1">OFFSET($H57,0,MONTH(封面!$G$13)-1,)-OFFSET('2019营业费用'!$H57,0,MONTH(封面!$G$13)-1,)</f>
        <v>0</v>
      </c>
      <c r="E57" s="23">
        <f ca="1">OFFSET($H57,0,MONTH(封面!$G$13)-1,)-OFFSET('2017预算营业费用'!$H57,0,MONTH(封面!$G$13)-1,)</f>
        <v>0</v>
      </c>
      <c r="F57" s="23">
        <f ca="1">SUM(OFFSET($H57,0,0,1,MONTH(封面!$G$13)))-SUM(OFFSET('2019营业费用'!$H57,0,0,1,MONTH(封面!$G$13)))</f>
        <v>0</v>
      </c>
      <c r="G57" s="23">
        <f ca="1">SUM(OFFSET($H57,0,0,1,MONTH(封面!$G$13)))-SUM(OFFSET('2017预算营业费用'!$H57,0,0,1,MONTH(封面!$G$13)))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7">
        <f t="shared" si="0"/>
        <v>0</v>
      </c>
      <c r="U57" s="78"/>
    </row>
    <row r="58" s="5" customFormat="1" ht="17.25" customHeight="1" spans="1:21">
      <c r="A58" s="85"/>
      <c r="B58" s="84" t="s">
        <v>112</v>
      </c>
      <c r="C58" s="82" t="s">
        <v>112</v>
      </c>
      <c r="D58" s="23">
        <f ca="1">OFFSET($H58,0,MONTH(封面!$G$13)-1,)-OFFSET('2019营业费用'!$H58,0,MONTH(封面!$G$13)-1,)</f>
        <v>0</v>
      </c>
      <c r="E58" s="23">
        <f ca="1">OFFSET($H58,0,MONTH(封面!$G$13)-1,)-OFFSET('2017预算营业费用'!$H58,0,MONTH(封面!$G$13)-1,)</f>
        <v>0</v>
      </c>
      <c r="F58" s="23">
        <f ca="1">SUM(OFFSET($H58,0,0,1,MONTH(封面!$G$13)))-SUM(OFFSET('2019营业费用'!$H58,0,0,1,MONTH(封面!$G$13)))</f>
        <v>-24150.25</v>
      </c>
      <c r="G58" s="23">
        <f ca="1">SUM(OFFSET($H58,0,0,1,MONTH(封面!$G$13)))-SUM(OFFSET('2017预算营业费用'!$H58,0,0,1,MONTH(封面!$G$13)))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7">
        <f t="shared" si="0"/>
        <v>0</v>
      </c>
      <c r="U58" s="78"/>
    </row>
    <row r="59" s="5" customFormat="1" ht="17.25" customHeight="1" spans="1:21">
      <c r="A59" s="85"/>
      <c r="B59" s="84" t="s">
        <v>113</v>
      </c>
      <c r="C59" s="82" t="s">
        <v>114</v>
      </c>
      <c r="D59" s="23">
        <f ca="1">OFFSET($H59,0,MONTH(封面!$G$13)-1,)-OFFSET('2019营业费用'!$H59,0,MONTH(封面!$G$13)-1,)</f>
        <v>0</v>
      </c>
      <c r="E59" s="23">
        <f ca="1">OFFSET($H59,0,MONTH(封面!$G$13)-1,)-OFFSET('2017预算营业费用'!$H59,0,MONTH(封面!$G$13)-1,)</f>
        <v>0</v>
      </c>
      <c r="F59" s="23">
        <f ca="1">SUM(OFFSET($H59,0,0,1,MONTH(封面!$G$13)))-SUM(OFFSET('2019营业费用'!$H59,0,0,1,MONTH(封面!$G$13)))</f>
        <v>66454.09</v>
      </c>
      <c r="G59" s="23">
        <f ca="1">SUM(OFFSET($H59,0,0,1,MONTH(封面!$G$13)))-SUM(OFFSET('2017预算营业费用'!$H59,0,0,1,MONTH(封面!$G$13)))</f>
        <v>179318.7</v>
      </c>
      <c r="H59" s="23"/>
      <c r="I59" s="23">
        <v>179318.7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7">
        <f t="shared" si="0"/>
        <v>179318.7</v>
      </c>
      <c r="U59" s="78"/>
    </row>
    <row r="60" s="5" customFormat="1" spans="1:21">
      <c r="A60" s="85"/>
      <c r="B60" s="84"/>
      <c r="C60" s="82" t="s">
        <v>115</v>
      </c>
      <c r="D60" s="23">
        <f ca="1">OFFSET($H60,0,MONTH(封面!$G$13)-1,)-OFFSET('2019营业费用'!$H60,0,MONTH(封面!$G$13)-1,)</f>
        <v>0</v>
      </c>
      <c r="E60" s="23">
        <f ca="1">OFFSET($H60,0,MONTH(封面!$G$13)-1,)-OFFSET('2017预算营业费用'!$H60,0,MONTH(封面!$G$13)-1,)</f>
        <v>0</v>
      </c>
      <c r="F60" s="23">
        <f ca="1">SUM(OFFSET($H60,0,0,1,MONTH(封面!$G$13)))-SUM(OFFSET('2019营业费用'!$H60,0,0,1,MONTH(封面!$G$13)))</f>
        <v>0</v>
      </c>
      <c r="G60" s="23">
        <f ca="1">SUM(OFFSET($H60,0,0,1,MONTH(封面!$G$13)))-SUM(OFFSET('2017预算营业费用'!$H60,0,0,1,MONTH(封面!$G$13)))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7">
        <f t="shared" si="0"/>
        <v>0</v>
      </c>
      <c r="U60" s="78"/>
    </row>
    <row r="61" s="5" customFormat="1" ht="17.25" customHeight="1" spans="1:21">
      <c r="A61" s="85"/>
      <c r="B61" s="84" t="s">
        <v>116</v>
      </c>
      <c r="C61" s="82" t="s">
        <v>116</v>
      </c>
      <c r="D61" s="23">
        <f ca="1">OFFSET($H61,0,MONTH(封面!$G$13)-1,)-OFFSET('2019营业费用'!$H61,0,MONTH(封面!$G$13)-1,)</f>
        <v>0</v>
      </c>
      <c r="E61" s="23">
        <f ca="1">OFFSET($H61,0,MONTH(封面!$G$13)-1,)-OFFSET('2017预算营业费用'!$H61,0,MONTH(封面!$G$13)-1,)</f>
        <v>0</v>
      </c>
      <c r="F61" s="23">
        <f ca="1">SUM(OFFSET($H61,0,0,1,MONTH(封面!$G$13)))-SUM(OFFSET('2019营业费用'!$H61,0,0,1,MONTH(封面!$G$13)))</f>
        <v>0</v>
      </c>
      <c r="G61" s="23">
        <f ca="1">SUM(OFFSET($H61,0,0,1,MONTH(封面!$G$13)))-SUM(OFFSET('2017预算营业费用'!$H61,0,0,1,MONTH(封面!$G$13)))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7">
        <f t="shared" si="0"/>
        <v>0</v>
      </c>
      <c r="U61" s="78"/>
    </row>
    <row r="62" s="5" customFormat="1" ht="17.25" customHeight="1" spans="1:21">
      <c r="A62" s="85"/>
      <c r="B62" s="77" t="s">
        <v>117</v>
      </c>
      <c r="C62" s="82" t="s">
        <v>117</v>
      </c>
      <c r="D62" s="23">
        <f ca="1">OFFSET($H62,0,MONTH(封面!$G$13)-1,)-OFFSET('2019营业费用'!$H62,0,MONTH(封面!$G$13)-1,)</f>
        <v>0</v>
      </c>
      <c r="E62" s="23">
        <f ca="1">OFFSET($H62,0,MONTH(封面!$G$13)-1,)-OFFSET('2017预算营业费用'!$H62,0,MONTH(封面!$G$13)-1,)</f>
        <v>0</v>
      </c>
      <c r="F62" s="23">
        <f ca="1">SUM(OFFSET($H62,0,0,1,MONTH(封面!$G$13)))-SUM(OFFSET('2019营业费用'!$H62,0,0,1,MONTH(封面!$G$13)))</f>
        <v>0</v>
      </c>
      <c r="G62" s="23">
        <f ca="1">SUM(OFFSET($H62,0,0,1,MONTH(封面!$G$13)))-SUM(OFFSET('2017预算营业费用'!$H62,0,0,1,MONTH(封面!$G$13)))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7">
        <f t="shared" si="0"/>
        <v>0</v>
      </c>
      <c r="U62" s="78"/>
    </row>
    <row r="63" s="5" customFormat="1" ht="17.25" customHeight="1" spans="1:21">
      <c r="A63" s="86" t="s">
        <v>118</v>
      </c>
      <c r="B63" s="77" t="s">
        <v>119</v>
      </c>
      <c r="C63" s="82" t="s">
        <v>119</v>
      </c>
      <c r="D63" s="23">
        <f ca="1">OFFSET($H63,0,MONTH(封面!$G$13)-1,)-OFFSET('2019营业费用'!$H63,0,MONTH(封面!$G$13)-1,)</f>
        <v>0</v>
      </c>
      <c r="E63" s="23">
        <f ca="1">OFFSET($H63,0,MONTH(封面!$G$13)-1,)-OFFSET('2017预算营业费用'!$H63,0,MONTH(封面!$G$13)-1,)</f>
        <v>0</v>
      </c>
      <c r="F63" s="23">
        <f ca="1">SUM(OFFSET($H63,0,0,1,MONTH(封面!$G$13)))-SUM(OFFSET('2019营业费用'!$H63,0,0,1,MONTH(封面!$G$13)))</f>
        <v>0</v>
      </c>
      <c r="G63" s="23">
        <f ca="1">SUM(OFFSET($H63,0,0,1,MONTH(封面!$G$13)))-SUM(OFFSET('2017预算营业费用'!$H63,0,0,1,MONTH(封面!$G$13)))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7">
        <f t="shared" si="0"/>
        <v>0</v>
      </c>
      <c r="U63" s="78"/>
    </row>
    <row r="64" s="5" customFormat="1" ht="17.25" customHeight="1" spans="1:21">
      <c r="A64" s="86"/>
      <c r="B64" s="77" t="s">
        <v>120</v>
      </c>
      <c r="C64" s="82" t="s">
        <v>120</v>
      </c>
      <c r="D64" s="23">
        <f ca="1">OFFSET($H64,0,MONTH(封面!$G$13)-1,)-OFFSET('2019营业费用'!$H64,0,MONTH(封面!$G$13)-1,)</f>
        <v>0</v>
      </c>
      <c r="E64" s="23">
        <f ca="1">OFFSET($H64,0,MONTH(封面!$G$13)-1,)-OFFSET('2017预算营业费用'!$H64,0,MONTH(封面!$G$13)-1,)</f>
        <v>0</v>
      </c>
      <c r="F64" s="23">
        <f ca="1">SUM(OFFSET($H64,0,0,1,MONTH(封面!$G$13)))-SUM(OFFSET('2019营业费用'!$H64,0,0,1,MONTH(封面!$G$13)))</f>
        <v>0</v>
      </c>
      <c r="G64" s="23">
        <f ca="1">SUM(OFFSET($H64,0,0,1,MONTH(封面!$G$13)))-SUM(OFFSET('2017预算营业费用'!$H64,0,0,1,MONTH(封面!$G$13)))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7">
        <f t="shared" si="0"/>
        <v>0</v>
      </c>
      <c r="U64" s="78"/>
    </row>
    <row r="65" s="5" customFormat="1" ht="17.25" customHeight="1" spans="1:21">
      <c r="A65" s="86"/>
      <c r="B65" s="77" t="s">
        <v>121</v>
      </c>
      <c r="C65" s="82" t="s">
        <v>121</v>
      </c>
      <c r="D65" s="23">
        <f ca="1">OFFSET($H65,0,MONTH(封面!$G$13)-1,)-OFFSET('2019营业费用'!$H65,0,MONTH(封面!$G$13)-1,)</f>
        <v>0</v>
      </c>
      <c r="E65" s="23">
        <f ca="1">OFFSET($H65,0,MONTH(封面!$G$13)-1,)-OFFSET('2017预算营业费用'!$H65,0,MONTH(封面!$G$13)-1,)</f>
        <v>0</v>
      </c>
      <c r="F65" s="23">
        <f ca="1">SUM(OFFSET($H65,0,0,1,MONTH(封面!$G$13)))-SUM(OFFSET('2019营业费用'!$H65,0,0,1,MONTH(封面!$G$13)))</f>
        <v>0</v>
      </c>
      <c r="G65" s="23">
        <f ca="1">SUM(OFFSET($H65,0,0,1,MONTH(封面!$G$13)))-SUM(OFFSET('2017预算营业费用'!$H65,0,0,1,MONTH(封面!$G$13)))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7">
        <f t="shared" si="0"/>
        <v>0</v>
      </c>
      <c r="U65" s="78"/>
    </row>
    <row r="66" s="5" customFormat="1" ht="17.25" customHeight="1" spans="1:21">
      <c r="A66" s="86"/>
      <c r="B66" s="77" t="s">
        <v>122</v>
      </c>
      <c r="C66" s="82" t="s">
        <v>122</v>
      </c>
      <c r="D66" s="23">
        <f ca="1">OFFSET($H66,0,MONTH(封面!$G$13)-1,)-OFFSET('2019营业费用'!$H66,0,MONTH(封面!$G$13)-1,)</f>
        <v>0</v>
      </c>
      <c r="E66" s="23">
        <f ca="1">OFFSET($H66,0,MONTH(封面!$G$13)-1,)-OFFSET('2017预算营业费用'!$H66,0,MONTH(封面!$G$13)-1,)</f>
        <v>0</v>
      </c>
      <c r="F66" s="23">
        <f ca="1">SUM(OFFSET($H66,0,0,1,MONTH(封面!$G$13)))-SUM(OFFSET('2019营业费用'!$H66,0,0,1,MONTH(封面!$G$13)))</f>
        <v>0</v>
      </c>
      <c r="G66" s="23">
        <f ca="1">SUM(OFFSET($H66,0,0,1,MONTH(封面!$G$13)))-SUM(OFFSET('2017预算营业费用'!$H66,0,0,1,MONTH(封面!$G$13)))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7">
        <f t="shared" si="0"/>
        <v>0</v>
      </c>
      <c r="U66" s="78"/>
    </row>
    <row r="67" s="5" customFormat="1" ht="17.25" customHeight="1" spans="1:21">
      <c r="A67" s="86"/>
      <c r="B67" s="77" t="s">
        <v>123</v>
      </c>
      <c r="C67" s="82" t="s">
        <v>123</v>
      </c>
      <c r="D67" s="23">
        <f ca="1">OFFSET($H67,0,MONTH(封面!$G$13)-1,)-OFFSET('2019营业费用'!$H67,0,MONTH(封面!$G$13)-1,)</f>
        <v>0</v>
      </c>
      <c r="E67" s="23">
        <f ca="1">OFFSET($H67,0,MONTH(封面!$G$13)-1,)-OFFSET('2017预算营业费用'!$H67,0,MONTH(封面!$G$13)-1,)</f>
        <v>0</v>
      </c>
      <c r="F67" s="23">
        <f ca="1">SUM(OFFSET($H67,0,0,1,MONTH(封面!$G$13)))-SUM(OFFSET('2019营业费用'!$H67,0,0,1,MONTH(封面!$G$13)))</f>
        <v>0</v>
      </c>
      <c r="G67" s="23">
        <f ca="1">SUM(OFFSET($H67,0,0,1,MONTH(封面!$G$13)))-SUM(OFFSET('2017预算营业费用'!$H67,0,0,1,MONTH(封面!$G$13)))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7">
        <f t="shared" si="0"/>
        <v>0</v>
      </c>
      <c r="U67" s="78"/>
    </row>
    <row r="68" s="5" customFormat="1" spans="1:21">
      <c r="A68" s="86"/>
      <c r="B68" s="84" t="s">
        <v>124</v>
      </c>
      <c r="C68" s="82" t="s">
        <v>125</v>
      </c>
      <c r="D68" s="23">
        <f ca="1">OFFSET($H68,0,MONTH(封面!$G$13)-1,)-OFFSET('2019营业费用'!$H68,0,MONTH(封面!$G$13)-1,)</f>
        <v>0</v>
      </c>
      <c r="E68" s="23">
        <f ca="1">OFFSET($H68,0,MONTH(封面!$G$13)-1,)-OFFSET('2017预算营业费用'!$H68,0,MONTH(封面!$G$13)-1,)</f>
        <v>0</v>
      </c>
      <c r="F68" s="23">
        <f ca="1">SUM(OFFSET($H68,0,0,1,MONTH(封面!$G$13)))-SUM(OFFSET('2019营业费用'!$H68,0,0,1,MONTH(封面!$G$13)))</f>
        <v>0</v>
      </c>
      <c r="G68" s="23">
        <f ca="1">SUM(OFFSET($H68,0,0,1,MONTH(封面!$G$13)))-SUM(OFFSET('2017预算营业费用'!$H68,0,0,1,MONTH(封面!$G$13)))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7">
        <f t="shared" si="0"/>
        <v>0</v>
      </c>
      <c r="U68" s="78"/>
    </row>
    <row r="69" s="5" customFormat="1" ht="17.25" customHeight="1" spans="1:21">
      <c r="A69" s="86"/>
      <c r="B69" s="84"/>
      <c r="C69" s="82" t="s">
        <v>126</v>
      </c>
      <c r="D69" s="23">
        <f ca="1">OFFSET($H69,0,MONTH(封面!$G$13)-1,)-OFFSET('2019营业费用'!$H69,0,MONTH(封面!$G$13)-1,)</f>
        <v>34762.74</v>
      </c>
      <c r="E69" s="23">
        <f ca="1">OFFSET($H69,0,MONTH(封面!$G$13)-1,)-OFFSET('2017预算营业费用'!$H69,0,MONTH(封面!$G$13)-1,)</f>
        <v>59301.73</v>
      </c>
      <c r="F69" s="23">
        <f ca="1">SUM(OFFSET($H69,0,0,1,MONTH(封面!$G$13)))-SUM(OFFSET('2019营业费用'!$H69,0,0,1,MONTH(封面!$G$13)))</f>
        <v>84102.6</v>
      </c>
      <c r="G69" s="23">
        <f ca="1">SUM(OFFSET($H69,0,0,1,MONTH(封面!$G$13)))-SUM(OFFSET('2017预算营业费用'!$H69,0,0,1,MONTH(封面!$G$13)))</f>
        <v>223853.62</v>
      </c>
      <c r="H69" s="23">
        <v>563.17</v>
      </c>
      <c r="I69" s="23">
        <v>82515.23</v>
      </c>
      <c r="J69" s="23">
        <v>81473.49</v>
      </c>
      <c r="K69" s="23">
        <v>59301.73</v>
      </c>
      <c r="L69" s="23"/>
      <c r="M69" s="23"/>
      <c r="N69" s="23"/>
      <c r="O69" s="23"/>
      <c r="P69" s="23"/>
      <c r="Q69" s="23"/>
      <c r="R69" s="23"/>
      <c r="S69" s="23"/>
      <c r="T69" s="27">
        <f t="shared" si="0"/>
        <v>223853.62</v>
      </c>
      <c r="U69" s="78"/>
    </row>
    <row r="70" s="5" customFormat="1" ht="17.25" customHeight="1" spans="1:21">
      <c r="A70" s="86"/>
      <c r="B70" s="84" t="s">
        <v>127</v>
      </c>
      <c r="C70" s="82" t="s">
        <v>127</v>
      </c>
      <c r="D70" s="23">
        <f ca="1">OFFSET($H70,0,MONTH(封面!$G$13)-1,)-OFFSET('2019营业费用'!$H70,0,MONTH(封面!$G$13)-1,)</f>
        <v>0</v>
      </c>
      <c r="E70" s="23">
        <f ca="1">OFFSET($H70,0,MONTH(封面!$G$13)-1,)-OFFSET('2017预算营业费用'!$H70,0,MONTH(封面!$G$13)-1,)</f>
        <v>0</v>
      </c>
      <c r="F70" s="23">
        <f ca="1">SUM(OFFSET($H70,0,0,1,MONTH(封面!$G$13)))-SUM(OFFSET('2019营业费用'!$H70,0,0,1,MONTH(封面!$G$13)))</f>
        <v>0</v>
      </c>
      <c r="G70" s="23">
        <f ca="1">SUM(OFFSET($H70,0,0,1,MONTH(封面!$G$13)))-SUM(OFFSET('2017预算营业费用'!$H70,0,0,1,MONTH(封面!$G$13)))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7">
        <f t="shared" si="0"/>
        <v>0</v>
      </c>
      <c r="U70" s="78"/>
    </row>
    <row r="71" s="5" customFormat="1" ht="17.25" customHeight="1" spans="1:21">
      <c r="A71" s="86"/>
      <c r="B71" s="84" t="s">
        <v>128</v>
      </c>
      <c r="C71" s="82" t="s">
        <v>128</v>
      </c>
      <c r="D71" s="23">
        <f ca="1">OFFSET($H71,0,MONTH(封面!$G$13)-1,)-OFFSET('2019营业费用'!$H71,0,MONTH(封面!$G$13)-1,)</f>
        <v>0</v>
      </c>
      <c r="E71" s="23">
        <f ca="1">OFFSET($H71,0,MONTH(封面!$G$13)-1,)-OFFSET('2017预算营业费用'!$H71,0,MONTH(封面!$G$13)-1,)</f>
        <v>0</v>
      </c>
      <c r="F71" s="23">
        <f ca="1">SUM(OFFSET($H71,0,0,1,MONTH(封面!$G$13)))-SUM(OFFSET('2019营业费用'!$H71,0,0,1,MONTH(封面!$G$13)))</f>
        <v>0</v>
      </c>
      <c r="G71" s="23">
        <f ca="1">SUM(OFFSET($H71,0,0,1,MONTH(封面!$G$13)))-SUM(OFFSET('2017预算营业费用'!$H71,0,0,1,MONTH(封面!$G$13)))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7">
        <f t="shared" ref="T71:T104" si="1">SUM(H71:S71)</f>
        <v>0</v>
      </c>
      <c r="U71" s="78"/>
    </row>
    <row r="72" s="5" customFormat="1" ht="17.25" customHeight="1" spans="1:21">
      <c r="A72" s="86"/>
      <c r="B72" s="84" t="s">
        <v>129</v>
      </c>
      <c r="C72" s="82" t="s">
        <v>129</v>
      </c>
      <c r="D72" s="23">
        <f ca="1">OFFSET($H72,0,MONTH(封面!$G$13)-1,)-OFFSET('2019营业费用'!$H72,0,MONTH(封面!$G$13)-1,)</f>
        <v>0</v>
      </c>
      <c r="E72" s="23">
        <f ca="1">OFFSET($H72,0,MONTH(封面!$G$13)-1,)-OFFSET('2017预算营业费用'!$H72,0,MONTH(封面!$G$13)-1,)</f>
        <v>0</v>
      </c>
      <c r="F72" s="23">
        <f ca="1">SUM(OFFSET($H72,0,0,1,MONTH(封面!$G$13)))-SUM(OFFSET('2019营业费用'!$H72,0,0,1,MONTH(封面!$G$13)))</f>
        <v>0</v>
      </c>
      <c r="G72" s="23">
        <f ca="1">SUM(OFFSET($H72,0,0,1,MONTH(封面!$G$13)))-SUM(OFFSET('2017预算营业费用'!$H72,0,0,1,MONTH(封面!$G$13)))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7">
        <f t="shared" si="1"/>
        <v>0</v>
      </c>
      <c r="U72" s="78"/>
    </row>
    <row r="73" s="5" customFormat="1" ht="17.25" customHeight="1" spans="1:21">
      <c r="A73" s="86"/>
      <c r="B73" s="84" t="s">
        <v>130</v>
      </c>
      <c r="C73" s="82" t="s">
        <v>131</v>
      </c>
      <c r="D73" s="23">
        <f ca="1">OFFSET($H73,0,MONTH(封面!$G$13)-1,)-OFFSET('2019营业费用'!$H73,0,MONTH(封面!$G$13)-1,)</f>
        <v>0</v>
      </c>
      <c r="E73" s="23">
        <f ca="1">OFFSET($H73,0,MONTH(封面!$G$13)-1,)-OFFSET('2017预算营业费用'!$H73,0,MONTH(封面!$G$13)-1,)</f>
        <v>0</v>
      </c>
      <c r="F73" s="23">
        <f ca="1">SUM(OFFSET($H73,0,0,1,MONTH(封面!$G$13)))-SUM(OFFSET('2019营业费用'!$H73,0,0,1,MONTH(封面!$G$13)))</f>
        <v>0</v>
      </c>
      <c r="G73" s="23">
        <f ca="1">SUM(OFFSET($H73,0,0,1,MONTH(封面!$G$13)))-SUM(OFFSET('2017预算营业费用'!$H73,0,0,1,MONTH(封面!$G$13)))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7">
        <f t="shared" si="1"/>
        <v>0</v>
      </c>
      <c r="U73" s="78"/>
    </row>
    <row r="74" s="5" customFormat="1" ht="17.25" customHeight="1" spans="1:21">
      <c r="A74" s="86"/>
      <c r="B74" s="84"/>
      <c r="C74" s="87" t="s">
        <v>132</v>
      </c>
      <c r="D74" s="23">
        <f ca="1">OFFSET($H74,0,MONTH(封面!$G$13)-1,)-OFFSET('2019营业费用'!$H74,0,MONTH(封面!$G$13)-1,)</f>
        <v>0</v>
      </c>
      <c r="E74" s="23">
        <f ca="1">OFFSET($H74,0,MONTH(封面!$G$13)-1,)-OFFSET('2017预算营业费用'!$H74,0,MONTH(封面!$G$13)-1,)</f>
        <v>0</v>
      </c>
      <c r="F74" s="23">
        <f ca="1">SUM(OFFSET($H74,0,0,1,MONTH(封面!$G$13)))-SUM(OFFSET('2019营业费用'!$H74,0,0,1,MONTH(封面!$G$13)))</f>
        <v>0</v>
      </c>
      <c r="G74" s="23">
        <f ca="1">SUM(OFFSET($H74,0,0,1,MONTH(封面!$G$13)))-SUM(OFFSET('2017预算营业费用'!$H74,0,0,1,MONTH(封面!$G$13)))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7">
        <f t="shared" si="1"/>
        <v>0</v>
      </c>
      <c r="U74" s="78"/>
    </row>
    <row r="75" s="5" customFormat="1" ht="17.25" customHeight="1" spans="1:21">
      <c r="A75" s="86"/>
      <c r="B75" s="84" t="s">
        <v>133</v>
      </c>
      <c r="C75" s="82" t="s">
        <v>133</v>
      </c>
      <c r="D75" s="23">
        <f ca="1">OFFSET($H75,0,MONTH(封面!$G$13)-1,)-OFFSET('2019营业费用'!$H75,0,MONTH(封面!$G$13)-1,)</f>
        <v>0</v>
      </c>
      <c r="E75" s="23">
        <f ca="1">OFFSET($H75,0,MONTH(封面!$G$13)-1,)-OFFSET('2017预算营业费用'!$H75,0,MONTH(封面!$G$13)-1,)</f>
        <v>0</v>
      </c>
      <c r="F75" s="23">
        <f ca="1">SUM(OFFSET($H75,0,0,1,MONTH(封面!$G$13)))-SUM(OFFSET('2019营业费用'!$H75,0,0,1,MONTH(封面!$G$13)))</f>
        <v>0</v>
      </c>
      <c r="G75" s="23">
        <f ca="1">SUM(OFFSET($H75,0,0,1,MONTH(封面!$G$13)))-SUM(OFFSET('2017预算营业费用'!$H75,0,0,1,MONTH(封面!$G$13)))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7">
        <f t="shared" si="1"/>
        <v>0</v>
      </c>
      <c r="U75" s="78"/>
    </row>
    <row r="76" s="5" customFormat="1" ht="17.25" customHeight="1" spans="1:21">
      <c r="A76" s="88" t="s">
        <v>134</v>
      </c>
      <c r="B76" s="77" t="s">
        <v>135</v>
      </c>
      <c r="C76" s="82" t="s">
        <v>135</v>
      </c>
      <c r="D76" s="23">
        <f ca="1">OFFSET($H76,0,MONTH(封面!$G$13)-1,)-OFFSET('2019营业费用'!$H76,0,MONTH(封面!$G$13)-1,)</f>
        <v>0</v>
      </c>
      <c r="E76" s="23">
        <f ca="1">OFFSET($H76,0,MONTH(封面!$G$13)-1,)-OFFSET('2017预算营业费用'!$H76,0,MONTH(封面!$G$13)-1,)</f>
        <v>0</v>
      </c>
      <c r="F76" s="23">
        <f ca="1">SUM(OFFSET($H76,0,0,1,MONTH(封面!$G$13)))-SUM(OFFSET('2019营业费用'!$H76,0,0,1,MONTH(封面!$G$13)))</f>
        <v>0</v>
      </c>
      <c r="G76" s="23">
        <f ca="1">SUM(OFFSET($H76,0,0,1,MONTH(封面!$G$13)))-SUM(OFFSET('2017预算营业费用'!$H76,0,0,1,MONTH(封面!$G$13)))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7">
        <f t="shared" si="1"/>
        <v>0</v>
      </c>
      <c r="U76" s="78"/>
    </row>
    <row r="77" s="5" customFormat="1" ht="17.25" customHeight="1" spans="1:21">
      <c r="A77" s="88"/>
      <c r="B77" s="77" t="s">
        <v>136</v>
      </c>
      <c r="C77" s="82" t="s">
        <v>137</v>
      </c>
      <c r="D77" s="23">
        <f ca="1">OFFSET($H77,0,MONTH(封面!$G$13)-1,)-OFFSET('2019营业费用'!$H77,0,MONTH(封面!$G$13)-1,)</f>
        <v>0</v>
      </c>
      <c r="E77" s="23">
        <f ca="1">OFFSET($H77,0,MONTH(封面!$G$13)-1,)-OFFSET('2017预算营业费用'!$H77,0,MONTH(封面!$G$13)-1,)</f>
        <v>0</v>
      </c>
      <c r="F77" s="23">
        <f ca="1">SUM(OFFSET($H77,0,0,1,MONTH(封面!$G$13)))-SUM(OFFSET('2019营业费用'!$H77,0,0,1,MONTH(封面!$G$13)))</f>
        <v>0</v>
      </c>
      <c r="G77" s="23">
        <f ca="1">SUM(OFFSET($H77,0,0,1,MONTH(封面!$G$13)))-SUM(OFFSET('2017预算营业费用'!$H77,0,0,1,MONTH(封面!$G$13)))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7">
        <f t="shared" si="1"/>
        <v>0</v>
      </c>
      <c r="U77" s="78"/>
    </row>
    <row r="78" s="5" customFormat="1" ht="17.25" customHeight="1" spans="1:21">
      <c r="A78" s="88"/>
      <c r="B78" s="77"/>
      <c r="C78" s="87" t="s">
        <v>138</v>
      </c>
      <c r="D78" s="23">
        <f ca="1">OFFSET($H78,0,MONTH(封面!$G$13)-1,)-OFFSET('2019营业费用'!$H78,0,MONTH(封面!$G$13)-1,)</f>
        <v>0</v>
      </c>
      <c r="E78" s="23">
        <f ca="1">OFFSET($H78,0,MONTH(封面!$G$13)-1,)-OFFSET('2017预算营业费用'!$H78,0,MONTH(封面!$G$13)-1,)</f>
        <v>0</v>
      </c>
      <c r="F78" s="23">
        <f ca="1">SUM(OFFSET($H78,0,0,1,MONTH(封面!$G$13)))-SUM(OFFSET('2019营业费用'!$H78,0,0,1,MONTH(封面!$G$13)))</f>
        <v>0</v>
      </c>
      <c r="G78" s="23">
        <f ca="1">SUM(OFFSET($H78,0,0,1,MONTH(封面!$G$13)))-SUM(OFFSET('2017预算营业费用'!$H78,0,0,1,MONTH(封面!$G$13)))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7">
        <f t="shared" si="1"/>
        <v>0</v>
      </c>
      <c r="U78" s="78"/>
    </row>
    <row r="79" s="5" customFormat="1" ht="17.25" customHeight="1" spans="1:21">
      <c r="A79" s="88"/>
      <c r="B79" s="77" t="s">
        <v>139</v>
      </c>
      <c r="C79" s="82" t="s">
        <v>139</v>
      </c>
      <c r="D79" s="23">
        <f ca="1">OFFSET($H79,0,MONTH(封面!$G$13)-1,)-OFFSET('2019营业费用'!$H79,0,MONTH(封面!$G$13)-1,)</f>
        <v>0</v>
      </c>
      <c r="E79" s="23">
        <f ca="1">OFFSET($H79,0,MONTH(封面!$G$13)-1,)-OFFSET('2017预算营业费用'!$H79,0,MONTH(封面!$G$13)-1,)</f>
        <v>0</v>
      </c>
      <c r="F79" s="23">
        <f ca="1">SUM(OFFSET($H79,0,0,1,MONTH(封面!$G$13)))-SUM(OFFSET('2019营业费用'!$H79,0,0,1,MONTH(封面!$G$13)))</f>
        <v>0</v>
      </c>
      <c r="G79" s="23">
        <f ca="1">SUM(OFFSET($H79,0,0,1,MONTH(封面!$G$13)))-SUM(OFFSET('2017预算营业费用'!$H79,0,0,1,MONTH(封面!$G$13)))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7">
        <f t="shared" si="1"/>
        <v>0</v>
      </c>
      <c r="U79" s="78"/>
    </row>
    <row r="80" s="5" customFormat="1" ht="17.25" customHeight="1" spans="1:21">
      <c r="A80" s="89" t="s">
        <v>140</v>
      </c>
      <c r="B80" s="77" t="s">
        <v>141</v>
      </c>
      <c r="C80" s="82" t="s">
        <v>141</v>
      </c>
      <c r="D80" s="23">
        <f ca="1">OFFSET($H80,0,MONTH(封面!$G$13)-1,)-OFFSET('2019营业费用'!$H80,0,MONTH(封面!$G$13)-1,)</f>
        <v>0</v>
      </c>
      <c r="E80" s="23">
        <f ca="1">OFFSET($H80,0,MONTH(封面!$G$13)-1,)-OFFSET('2017预算营业费用'!$H80,0,MONTH(封面!$G$13)-1,)</f>
        <v>0</v>
      </c>
      <c r="F80" s="23">
        <f ca="1">SUM(OFFSET($H80,0,0,1,MONTH(封面!$G$13)))-SUM(OFFSET('2019营业费用'!$H80,0,0,1,MONTH(封面!$G$13)))</f>
        <v>0</v>
      </c>
      <c r="G80" s="23">
        <f ca="1">SUM(OFFSET($H80,0,0,1,MONTH(封面!$G$13)))-SUM(OFFSET('2017预算营业费用'!$H80,0,0,1,MONTH(封面!$G$13)))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7">
        <f t="shared" si="1"/>
        <v>0</v>
      </c>
      <c r="U80" s="78"/>
    </row>
    <row r="81" s="5" customFormat="1" ht="17.25" customHeight="1" spans="1:21">
      <c r="A81" s="89"/>
      <c r="B81" s="77" t="s">
        <v>142</v>
      </c>
      <c r="C81" s="78" t="s">
        <v>142</v>
      </c>
      <c r="D81" s="23">
        <f ca="1">OFFSET($H81,0,MONTH(封面!$G$13)-1,)-OFFSET('2019营业费用'!$H81,0,MONTH(封面!$G$13)-1,)</f>
        <v>0</v>
      </c>
      <c r="E81" s="23">
        <f ca="1">OFFSET($H81,0,MONTH(封面!$G$13)-1,)-OFFSET('2017预算营业费用'!$H81,0,MONTH(封面!$G$13)-1,)</f>
        <v>0</v>
      </c>
      <c r="F81" s="23">
        <f ca="1">SUM(OFFSET($H81,0,0,1,MONTH(封面!$G$13)))-SUM(OFFSET('2019营业费用'!$H81,0,0,1,MONTH(封面!$G$13)))</f>
        <v>0</v>
      </c>
      <c r="G81" s="23">
        <f ca="1">SUM(OFFSET($H81,0,0,1,MONTH(封面!$G$13)))-SUM(OFFSET('2017预算营业费用'!$H81,0,0,1,MONTH(封面!$G$13)))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7">
        <f t="shared" si="1"/>
        <v>0</v>
      </c>
      <c r="U81" s="78"/>
    </row>
    <row r="82" s="5" customFormat="1" ht="17.25" customHeight="1" spans="1:21">
      <c r="A82" s="89"/>
      <c r="B82" s="77" t="s">
        <v>143</v>
      </c>
      <c r="C82" s="78" t="s">
        <v>144</v>
      </c>
      <c r="D82" s="23">
        <f ca="1">OFFSET($H82,0,MONTH(封面!$G$13)-1,)-OFFSET('2019营业费用'!$H82,0,MONTH(封面!$G$13)-1,)</f>
        <v>0</v>
      </c>
      <c r="E82" s="23">
        <f ca="1">OFFSET($H82,0,MONTH(封面!$G$13)-1,)-OFFSET('2017预算营业费用'!$H82,0,MONTH(封面!$G$13)-1,)</f>
        <v>0</v>
      </c>
      <c r="F82" s="23">
        <f ca="1">SUM(OFFSET($H82,0,0,1,MONTH(封面!$G$13)))-SUM(OFFSET('2019营业费用'!$H82,0,0,1,MONTH(封面!$G$13)))</f>
        <v>0</v>
      </c>
      <c r="G82" s="23">
        <f ca="1">SUM(OFFSET($H82,0,0,1,MONTH(封面!$G$13)))-SUM(OFFSET('2017预算营业费用'!$H82,0,0,1,MONTH(封面!$G$13)))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7">
        <f t="shared" si="1"/>
        <v>0</v>
      </c>
      <c r="U82" s="78"/>
    </row>
    <row r="83" s="5" customFormat="1" ht="17.25" customHeight="1" spans="1:21">
      <c r="A83" s="89"/>
      <c r="B83" s="77"/>
      <c r="C83" s="78" t="s">
        <v>145</v>
      </c>
      <c r="D83" s="23">
        <f ca="1">OFFSET($H83,0,MONTH(封面!$G$13)-1,)-OFFSET('2019营业费用'!$H83,0,MONTH(封面!$G$13)-1,)</f>
        <v>0</v>
      </c>
      <c r="E83" s="23">
        <f ca="1">OFFSET($H83,0,MONTH(封面!$G$13)-1,)-OFFSET('2017预算营业费用'!$H83,0,MONTH(封面!$G$13)-1,)</f>
        <v>0</v>
      </c>
      <c r="F83" s="23">
        <f ca="1">SUM(OFFSET($H83,0,0,1,MONTH(封面!$G$13)))-SUM(OFFSET('2019营业费用'!$H83,0,0,1,MONTH(封面!$G$13)))</f>
        <v>0</v>
      </c>
      <c r="G83" s="23">
        <f ca="1">SUM(OFFSET($H83,0,0,1,MONTH(封面!$G$13)))-SUM(OFFSET('2017预算营业费用'!$H83,0,0,1,MONTH(封面!$G$13)))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7">
        <f t="shared" si="1"/>
        <v>0</v>
      </c>
      <c r="U83" s="78"/>
    </row>
    <row r="84" s="5" customFormat="1" ht="17.25" customHeight="1" spans="1:21">
      <c r="A84" s="89"/>
      <c r="B84" s="77"/>
      <c r="C84" s="78" t="s">
        <v>146</v>
      </c>
      <c r="D84" s="23">
        <f ca="1">OFFSET($H84,0,MONTH(封面!$G$13)-1,)-OFFSET('2019营业费用'!$H84,0,MONTH(封面!$G$13)-1,)</f>
        <v>0</v>
      </c>
      <c r="E84" s="23">
        <f ca="1">OFFSET($H84,0,MONTH(封面!$G$13)-1,)-OFFSET('2017预算营业费用'!$H84,0,MONTH(封面!$G$13)-1,)</f>
        <v>0</v>
      </c>
      <c r="F84" s="23">
        <f ca="1">SUM(OFFSET($H84,0,0,1,MONTH(封面!$G$13)))-SUM(OFFSET('2019营业费用'!$H84,0,0,1,MONTH(封面!$G$13)))</f>
        <v>0</v>
      </c>
      <c r="G84" s="23">
        <f ca="1">SUM(OFFSET($H84,0,0,1,MONTH(封面!$G$13)))-SUM(OFFSET('2017预算营业费用'!$H84,0,0,1,MONTH(封面!$G$13)))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7">
        <f t="shared" si="1"/>
        <v>0</v>
      </c>
      <c r="U84" s="78"/>
    </row>
    <row r="85" s="5" customFormat="1" ht="17.25" customHeight="1" spans="1:21">
      <c r="A85" s="89"/>
      <c r="B85" s="77" t="s">
        <v>147</v>
      </c>
      <c r="C85" s="82" t="s">
        <v>147</v>
      </c>
      <c r="D85" s="23">
        <f ca="1">OFFSET($H85,0,MONTH(封面!$G$13)-1,)-OFFSET('2019营业费用'!$H85,0,MONTH(封面!$G$13)-1,)</f>
        <v>0</v>
      </c>
      <c r="E85" s="23">
        <f ca="1">OFFSET($H85,0,MONTH(封面!$G$13)-1,)-OFFSET('2017预算营业费用'!$H85,0,MONTH(封面!$G$13)-1,)</f>
        <v>0</v>
      </c>
      <c r="F85" s="23">
        <f ca="1">SUM(OFFSET($H85,0,0,1,MONTH(封面!$G$13)))-SUM(OFFSET('2019营业费用'!$H85,0,0,1,MONTH(封面!$G$13)))</f>
        <v>0</v>
      </c>
      <c r="G85" s="23">
        <f ca="1">SUM(OFFSET($H85,0,0,1,MONTH(封面!$G$13)))-SUM(OFFSET('2017预算营业费用'!$H85,0,0,1,MONTH(封面!$G$13)))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7">
        <f t="shared" si="1"/>
        <v>0</v>
      </c>
      <c r="U85" s="78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23">
        <f ca="1">OFFSET($H86,0,MONTH(封面!$G$13)-1,)-OFFSET('2019营业费用'!$H86,0,MONTH(封面!$G$13)-1,)</f>
        <v>0</v>
      </c>
      <c r="E86" s="23">
        <f ca="1">OFFSET($H86,0,MONTH(封面!$G$13)-1,)-OFFSET('2017预算营业费用'!$H86,0,MONTH(封面!$G$13)-1,)</f>
        <v>0</v>
      </c>
      <c r="F86" s="23">
        <f ca="1">SUM(OFFSET($H86,0,0,1,MONTH(封面!$G$13)))-SUM(OFFSET('2019营业费用'!$H86,0,0,1,MONTH(封面!$G$13)))</f>
        <v>0</v>
      </c>
      <c r="G86" s="23">
        <f ca="1">SUM(OFFSET($H86,0,0,1,MONTH(封面!$G$13)))-SUM(OFFSET('2017预算营业费用'!$H86,0,0,1,MONTH(封面!$G$13)))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7">
        <f t="shared" si="1"/>
        <v>0</v>
      </c>
      <c r="U86" s="78"/>
    </row>
    <row r="87" s="5" customFormat="1" ht="17.25" customHeight="1" spans="1:21">
      <c r="A87" s="90"/>
      <c r="B87" s="77" t="s">
        <v>150</v>
      </c>
      <c r="C87" s="82" t="s">
        <v>150</v>
      </c>
      <c r="D87" s="23">
        <f ca="1">OFFSET($H87,0,MONTH(封面!$G$13)-1,)-OFFSET('2019营业费用'!$H87,0,MONTH(封面!$G$13)-1,)</f>
        <v>0</v>
      </c>
      <c r="E87" s="23">
        <f ca="1">OFFSET($H87,0,MONTH(封面!$G$13)-1,)-OFFSET('2017预算营业费用'!$H87,0,MONTH(封面!$G$13)-1,)</f>
        <v>0</v>
      </c>
      <c r="F87" s="23">
        <f ca="1">SUM(OFFSET($H87,0,0,1,MONTH(封面!$G$13)))-SUM(OFFSET('2019营业费用'!$H87,0,0,1,MONTH(封面!$G$13)))</f>
        <v>0</v>
      </c>
      <c r="G87" s="23">
        <f ca="1">SUM(OFFSET($H87,0,0,1,MONTH(封面!$G$13)))-SUM(OFFSET('2017预算营业费用'!$H87,0,0,1,MONTH(封面!$G$13)))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7">
        <f t="shared" si="1"/>
        <v>0</v>
      </c>
      <c r="U87" s="78"/>
    </row>
    <row r="88" s="5" customFormat="1" ht="17.25" customHeight="1" spans="1:21">
      <c r="A88" s="90"/>
      <c r="B88" s="77" t="s">
        <v>151</v>
      </c>
      <c r="C88" s="82" t="s">
        <v>151</v>
      </c>
      <c r="D88" s="23">
        <f ca="1">OFFSET($H88,0,MONTH(封面!$G$13)-1,)-OFFSET('2019营业费用'!$H88,0,MONTH(封面!$G$13)-1,)</f>
        <v>0</v>
      </c>
      <c r="E88" s="23">
        <f ca="1">OFFSET($H88,0,MONTH(封面!$G$13)-1,)-OFFSET('2017预算营业费用'!$H88,0,MONTH(封面!$G$13)-1,)</f>
        <v>0</v>
      </c>
      <c r="F88" s="23">
        <f ca="1">SUM(OFFSET($H88,0,0,1,MONTH(封面!$G$13)))-SUM(OFFSET('2019营业费用'!$H88,0,0,1,MONTH(封面!$G$13)))</f>
        <v>0</v>
      </c>
      <c r="G88" s="23">
        <f ca="1">SUM(OFFSET($H88,0,0,1,MONTH(封面!$G$13)))-SUM(OFFSET('2017预算营业费用'!$H88,0,0,1,MONTH(封面!$G$13)))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7">
        <f t="shared" si="1"/>
        <v>0</v>
      </c>
      <c r="U88" s="78"/>
    </row>
    <row r="89" s="5" customFormat="1" ht="17.25" customHeight="1" spans="1:21">
      <c r="A89" s="90"/>
      <c r="B89" s="77" t="s">
        <v>152</v>
      </c>
      <c r="C89" s="82" t="s">
        <v>152</v>
      </c>
      <c r="D89" s="23">
        <f ca="1">OFFSET($H89,0,MONTH(封面!$G$13)-1,)-OFFSET('2019营业费用'!$H89,0,MONTH(封面!$G$13)-1,)</f>
        <v>0</v>
      </c>
      <c r="E89" s="23">
        <f ca="1">OFFSET($H89,0,MONTH(封面!$G$13)-1,)-OFFSET('2017预算营业费用'!$H89,0,MONTH(封面!$G$13)-1,)</f>
        <v>0</v>
      </c>
      <c r="F89" s="23">
        <f ca="1">SUM(OFFSET($H89,0,0,1,MONTH(封面!$G$13)))-SUM(OFFSET('2019营业费用'!$H89,0,0,1,MONTH(封面!$G$13)))</f>
        <v>0</v>
      </c>
      <c r="G89" s="23">
        <f ca="1">SUM(OFFSET($H89,0,0,1,MONTH(封面!$G$13)))-SUM(OFFSET('2017预算营业费用'!$H89,0,0,1,MONTH(封面!$G$13)))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7">
        <f t="shared" si="1"/>
        <v>0</v>
      </c>
      <c r="U89" s="78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23">
        <f ca="1">OFFSET($H90,0,MONTH(封面!$G$13)-1,)-OFFSET('2019营业费用'!$H90,0,MONTH(封面!$G$13)-1,)</f>
        <v>0</v>
      </c>
      <c r="E90" s="23">
        <f ca="1">OFFSET($H90,0,MONTH(封面!$G$13)-1,)-OFFSET('2017预算营业费用'!$H90,0,MONTH(封面!$G$13)-1,)</f>
        <v>0</v>
      </c>
      <c r="F90" s="23">
        <f ca="1">SUM(OFFSET($H90,0,0,1,MONTH(封面!$G$13)))-SUM(OFFSET('2019营业费用'!$H90,0,0,1,MONTH(封面!$G$13)))</f>
        <v>0</v>
      </c>
      <c r="G90" s="23">
        <f ca="1">SUM(OFFSET($H90,0,0,1,MONTH(封面!$G$13)))-SUM(OFFSET('2017预算营业费用'!$H90,0,0,1,MONTH(封面!$G$13)))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7">
        <f t="shared" si="1"/>
        <v>0</v>
      </c>
      <c r="U90" s="78"/>
    </row>
    <row r="91" s="5" customFormat="1" ht="17.25" customHeight="1" spans="1:21">
      <c r="A91" s="91"/>
      <c r="B91" s="77" t="s">
        <v>155</v>
      </c>
      <c r="C91" s="82" t="s">
        <v>155</v>
      </c>
      <c r="D91" s="23">
        <f ca="1">OFFSET($H91,0,MONTH(封面!$G$13)-1,)-OFFSET('2019营业费用'!$H91,0,MONTH(封面!$G$13)-1,)</f>
        <v>0</v>
      </c>
      <c r="E91" s="23">
        <f ca="1">OFFSET($H91,0,MONTH(封面!$G$13)-1,)-OFFSET('2017预算营业费用'!$H91,0,MONTH(封面!$G$13)-1,)</f>
        <v>0</v>
      </c>
      <c r="F91" s="23">
        <f ca="1">SUM(OFFSET($H91,0,0,1,MONTH(封面!$G$13)))-SUM(OFFSET('2019营业费用'!$H91,0,0,1,MONTH(封面!$G$13)))</f>
        <v>0</v>
      </c>
      <c r="G91" s="23">
        <f ca="1">SUM(OFFSET($H91,0,0,1,MONTH(封面!$G$13)))-SUM(OFFSET('2017预算营业费用'!$H91,0,0,1,MONTH(封面!$G$13)))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7">
        <f t="shared" si="1"/>
        <v>0</v>
      </c>
      <c r="U91" s="78"/>
    </row>
    <row r="92" s="5" customFormat="1" ht="17.25" customHeight="1" spans="1:21">
      <c r="A92" s="91"/>
      <c r="B92" s="77" t="s">
        <v>156</v>
      </c>
      <c r="C92" s="82" t="s">
        <v>156</v>
      </c>
      <c r="D92" s="23">
        <f ca="1">OFFSET($H92,0,MONTH(封面!$G$13)-1,)-OFFSET('2019营业费用'!$H92,0,MONTH(封面!$G$13)-1,)</f>
        <v>0</v>
      </c>
      <c r="E92" s="23">
        <f ca="1">OFFSET($H92,0,MONTH(封面!$G$13)-1,)-OFFSET('2017预算营业费用'!$H92,0,MONTH(封面!$G$13)-1,)</f>
        <v>0</v>
      </c>
      <c r="F92" s="23">
        <f ca="1">SUM(OFFSET($H92,0,0,1,MONTH(封面!$G$13)))-SUM(OFFSET('2019营业费用'!$H92,0,0,1,MONTH(封面!$G$13)))</f>
        <v>0</v>
      </c>
      <c r="G92" s="23">
        <f ca="1">SUM(OFFSET($H92,0,0,1,MONTH(封面!$G$13)))-SUM(OFFSET('2017预算营业费用'!$H92,0,0,1,MONTH(封面!$G$13)))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7">
        <f t="shared" si="1"/>
        <v>0</v>
      </c>
      <c r="U92" s="78"/>
    </row>
    <row r="93" s="74" customFormat="1" ht="15" customHeight="1" spans="1:29">
      <c r="A93" s="123" t="s">
        <v>157</v>
      </c>
      <c r="B93" s="123"/>
      <c r="C93" s="123"/>
      <c r="D93" s="27">
        <f ca="1" t="shared" ref="D93:T93" si="2">SUM(D6:D92)</f>
        <v>34762.74</v>
      </c>
      <c r="E93" s="27">
        <f ca="1" t="shared" si="2"/>
        <v>59301.73</v>
      </c>
      <c r="F93" s="27">
        <f ca="1" t="shared" si="2"/>
        <v>125485.05</v>
      </c>
      <c r="G93" s="27">
        <f ca="1" t="shared" si="2"/>
        <v>402250.93</v>
      </c>
      <c r="H93" s="27">
        <f ca="1" t="shared" si="2"/>
        <v>-358.22</v>
      </c>
      <c r="I93" s="27">
        <f ca="1" t="shared" si="2"/>
        <v>261833.93</v>
      </c>
      <c r="J93" s="27">
        <f ca="1" t="shared" si="2"/>
        <v>81473.49</v>
      </c>
      <c r="K93" s="27">
        <f ca="1" t="shared" si="2"/>
        <v>59301.73</v>
      </c>
      <c r="L93" s="27">
        <f ca="1" t="shared" si="2"/>
        <v>0</v>
      </c>
      <c r="M93" s="27">
        <f ca="1" t="shared" si="2"/>
        <v>0</v>
      </c>
      <c r="N93" s="27">
        <f ca="1" t="shared" si="2"/>
        <v>0</v>
      </c>
      <c r="O93" s="27">
        <f ca="1" t="shared" si="2"/>
        <v>0</v>
      </c>
      <c r="P93" s="27">
        <f ca="1" t="shared" si="2"/>
        <v>0</v>
      </c>
      <c r="Q93" s="27">
        <f ca="1" t="shared" si="2"/>
        <v>0</v>
      </c>
      <c r="R93" s="27">
        <f ca="1" t="shared" si="2"/>
        <v>0</v>
      </c>
      <c r="S93" s="27">
        <f ca="1" t="shared" si="2"/>
        <v>0</v>
      </c>
      <c r="T93" s="27">
        <f ca="1" t="shared" si="2"/>
        <v>402250.93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183</v>
      </c>
      <c r="B94" s="96"/>
      <c r="C94" s="97"/>
      <c r="D94" s="23">
        <f ca="1">OFFSET($H94,0,MONTH(封面!$G$13)-1,)-OFFSET('2019营业费用'!$H94,0,MONTH(封面!$G$13)-1,)</f>
        <v>0</v>
      </c>
      <c r="E94" s="23"/>
      <c r="F94" s="23">
        <f ca="1">SUM(OFFSET($H94,0,0,1,MONTH(封面!$G$13)))-SUM(OFFSET('2019营业费用'!$H94,0,0,1,MONTH(封面!$G$13)))</f>
        <v>0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7">
        <f t="shared" si="1"/>
        <v>0</v>
      </c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/>
      <c r="B95" s="124" t="s">
        <v>194</v>
      </c>
      <c r="C95" s="97"/>
      <c r="D95" s="23">
        <f ca="1">OFFSET($H95,0,MONTH(封面!$G$13)-1,)-OFFSET('2019营业费用'!$H95,0,MONTH(封面!$G$13)-1,)</f>
        <v>0</v>
      </c>
      <c r="E95" s="23"/>
      <c r="F95" s="23">
        <f ca="1">SUM(OFFSET($H95,0,0,1,MONTH(封面!$G$13)))-SUM(OFFSET('2019营业费用'!$H95,0,0,1,MONTH(封面!$G$13)))</f>
        <v>0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7">
        <f t="shared" si="1"/>
        <v>0</v>
      </c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184</v>
      </c>
      <c r="B96" s="96"/>
      <c r="C96" s="97"/>
      <c r="D96" s="23">
        <f ca="1">OFFSET($H96,0,MONTH(封面!$G$13)-1,)-OFFSET('2019营业费用'!$H96,0,MONTH(封面!$G$13)-1,)</f>
        <v>34762.74</v>
      </c>
      <c r="E96" s="23"/>
      <c r="F96" s="23">
        <f ca="1">SUM(OFFSET($H96,0,0,1,MONTH(封面!$G$13)))-SUM(OFFSET('2019营业费用'!$H96,0,0,1,MONTH(封面!$G$13)))</f>
        <v>125485.05</v>
      </c>
      <c r="G96" s="23"/>
      <c r="H96" s="23">
        <f ca="1">H93</f>
        <v>-358.22</v>
      </c>
      <c r="I96" s="23">
        <f ca="1">I93</f>
        <v>261833.93</v>
      </c>
      <c r="J96" s="23">
        <f ca="1" t="shared" ref="J96:S96" si="3">J93</f>
        <v>81473.49</v>
      </c>
      <c r="K96" s="23">
        <f ca="1" t="shared" si="3"/>
        <v>59301.73</v>
      </c>
      <c r="L96" s="23">
        <f ca="1" t="shared" si="3"/>
        <v>0</v>
      </c>
      <c r="M96" s="23">
        <f ca="1" t="shared" si="3"/>
        <v>0</v>
      </c>
      <c r="N96" s="23">
        <f ca="1" t="shared" si="3"/>
        <v>0</v>
      </c>
      <c r="O96" s="23">
        <f ca="1" t="shared" si="3"/>
        <v>0</v>
      </c>
      <c r="P96" s="23">
        <f ca="1" t="shared" si="3"/>
        <v>0</v>
      </c>
      <c r="Q96" s="23">
        <f ca="1" t="shared" si="3"/>
        <v>0</v>
      </c>
      <c r="R96" s="23">
        <f ca="1" t="shared" si="3"/>
        <v>0</v>
      </c>
      <c r="S96" s="23">
        <f ca="1" t="shared" si="3"/>
        <v>0</v>
      </c>
      <c r="T96" s="27">
        <f ca="1" t="shared" si="1"/>
        <v>402250.93</v>
      </c>
      <c r="U96" s="43"/>
      <c r="V96" s="5"/>
      <c r="W96" s="5"/>
      <c r="X96" s="5"/>
      <c r="Y96" s="5"/>
      <c r="Z96" s="5"/>
      <c r="AA96" s="5"/>
      <c r="AB96" s="5"/>
      <c r="AC96" s="5"/>
    </row>
    <row r="97" s="75" customFormat="1" ht="15" customHeight="1" spans="1:21">
      <c r="A97" s="95"/>
      <c r="B97" s="124" t="s">
        <v>194</v>
      </c>
      <c r="C97" s="97"/>
      <c r="D97" s="23">
        <f ca="1">OFFSET($H97,0,MONTH(封面!$G$13)-1,)-OFFSET('2019营业费用'!$H97,0,MONTH(封面!$G$13)-1,)</f>
        <v>34762.74</v>
      </c>
      <c r="E97" s="23"/>
      <c r="F97" s="23">
        <f ca="1">SUM(OFFSET($H97,0,0,1,MONTH(封面!$G$13)))-SUM(OFFSET('2019营业费用'!$H97,0,0,1,MONTH(封面!$G$13)))</f>
        <v>84102.6</v>
      </c>
      <c r="G97" s="23"/>
      <c r="H97" s="23">
        <f>H69</f>
        <v>563.17</v>
      </c>
      <c r="I97" s="23">
        <f>I69</f>
        <v>82515.23</v>
      </c>
      <c r="J97" s="23">
        <f t="shared" ref="J97:S97" si="4">J69</f>
        <v>81473.49</v>
      </c>
      <c r="K97" s="23">
        <f t="shared" si="4"/>
        <v>59301.73</v>
      </c>
      <c r="L97" s="23">
        <f t="shared" si="4"/>
        <v>0</v>
      </c>
      <c r="M97" s="23">
        <f t="shared" si="4"/>
        <v>0</v>
      </c>
      <c r="N97" s="23">
        <f t="shared" si="4"/>
        <v>0</v>
      </c>
      <c r="O97" s="23">
        <f t="shared" si="4"/>
        <v>0</v>
      </c>
      <c r="P97" s="23">
        <f t="shared" si="4"/>
        <v>0</v>
      </c>
      <c r="Q97" s="23">
        <f t="shared" si="4"/>
        <v>0</v>
      </c>
      <c r="R97" s="23">
        <f t="shared" si="4"/>
        <v>0</v>
      </c>
      <c r="S97" s="23">
        <f t="shared" si="4"/>
        <v>0</v>
      </c>
      <c r="T97" s="27">
        <f t="shared" si="1"/>
        <v>223853.62</v>
      </c>
      <c r="U97" s="128"/>
    </row>
    <row r="98" s="75" customFormat="1" ht="15" customHeight="1" spans="1:21">
      <c r="A98" s="95" t="s">
        <v>195</v>
      </c>
      <c r="B98" s="96"/>
      <c r="C98" s="97"/>
      <c r="D98" s="23">
        <f ca="1">OFFSET($H98,0,MONTH(封面!$G$13)-1,)-OFFSET('2019营业费用'!$H98,0,MONTH(封面!$G$13)-1,)</f>
        <v>0</v>
      </c>
      <c r="E98" s="23"/>
      <c r="F98" s="23">
        <f ca="1">SUM(OFFSET($H98,0,0,1,MONTH(封面!$G$13)))-SUM(OFFSET('2019营业费用'!$H98,0,0,1,MONTH(封面!$G$13)))</f>
        <v>0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7">
        <f t="shared" si="1"/>
        <v>0</v>
      </c>
      <c r="U98" s="43"/>
    </row>
    <row r="99" s="75" customFormat="1" ht="15" customHeight="1" spans="1:21">
      <c r="A99" s="95"/>
      <c r="B99" s="124" t="s">
        <v>194</v>
      </c>
      <c r="C99" s="97"/>
      <c r="D99" s="23">
        <f ca="1">OFFSET($H99,0,MONTH(封面!$G$13)-1,)-OFFSET('2019营业费用'!$H99,0,MONTH(封面!$G$13)-1,)</f>
        <v>0</v>
      </c>
      <c r="E99" s="23"/>
      <c r="F99" s="23">
        <f ca="1">SUM(OFFSET($H99,0,0,1,MONTH(封面!$G$13)))-SUM(OFFSET('2019营业费用'!$H99,0,0,1,MONTH(封面!$G$13)))</f>
        <v>0</v>
      </c>
      <c r="G99" s="23"/>
      <c r="H99" s="23"/>
      <c r="I99" s="23"/>
      <c r="J99" s="23"/>
      <c r="K99" s="23"/>
      <c r="L99" s="23"/>
      <c r="M99" s="23"/>
      <c r="N99" s="125"/>
      <c r="O99" s="126"/>
      <c r="P99" s="126"/>
      <c r="Q99" s="126"/>
      <c r="R99" s="126"/>
      <c r="S99" s="126"/>
      <c r="T99" s="27">
        <f t="shared" si="1"/>
        <v>0</v>
      </c>
      <c r="U99" s="128"/>
    </row>
    <row r="100" s="75" customFormat="1" ht="15" customHeight="1" spans="1:21">
      <c r="A100" s="95" t="s">
        <v>196</v>
      </c>
      <c r="B100" s="96"/>
      <c r="C100" s="97"/>
      <c r="D100" s="23">
        <f ca="1">OFFSET($H100,0,MONTH(封面!$G$13)-1,)-OFFSET('2019营业费用'!$H102,0,MONTH(封面!$G$13)-1,)</f>
        <v>0</v>
      </c>
      <c r="E100" s="23"/>
      <c r="F100" s="23">
        <f ca="1">SUM(OFFSET($H100,0,0,1,MONTH(封面!$G$13)))-SUM(OFFSET('2019营业费用'!$H102,0,0,1,MONTH(封面!$G$13)))</f>
        <v>0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7">
        <f t="shared" ref="T100:T101" si="5">SUM(H100:S100)</f>
        <v>0</v>
      </c>
      <c r="U100" s="43"/>
    </row>
    <row r="101" s="75" customFormat="1" ht="15" customHeight="1" spans="1:21">
      <c r="A101" s="95"/>
      <c r="B101" s="124" t="s">
        <v>194</v>
      </c>
      <c r="C101" s="97"/>
      <c r="D101" s="23">
        <f ca="1">OFFSET($H101,0,MONTH(封面!$G$13)-1,)-OFFSET('2019营业费用'!$H103,0,MONTH(封面!$G$13)-1,)</f>
        <v>0</v>
      </c>
      <c r="E101" s="23"/>
      <c r="F101" s="23">
        <f ca="1">SUM(OFFSET($H101,0,0,1,MONTH(封面!$G$13)))-SUM(OFFSET('2019营业费用'!$H103,0,0,1,MONTH(封面!$G$13)))</f>
        <v>0</v>
      </c>
      <c r="G101" s="23"/>
      <c r="H101" s="23"/>
      <c r="I101" s="23"/>
      <c r="J101" s="23"/>
      <c r="K101" s="23"/>
      <c r="L101" s="23"/>
      <c r="M101" s="23"/>
      <c r="N101" s="125"/>
      <c r="O101" s="126"/>
      <c r="P101" s="126"/>
      <c r="Q101" s="126"/>
      <c r="R101" s="126"/>
      <c r="S101" s="126"/>
      <c r="T101" s="27">
        <f t="shared" si="5"/>
        <v>0</v>
      </c>
      <c r="U101" s="128"/>
    </row>
    <row r="102" s="75" customFormat="1" ht="15" customHeight="1" spans="1:21">
      <c r="A102" s="95" t="s">
        <v>168</v>
      </c>
      <c r="B102" s="96"/>
      <c r="C102" s="97"/>
      <c r="D102" s="23">
        <f ca="1">OFFSET($H102,0,MONTH(封面!$G$13)-1,)-OFFSET('2019营业费用'!$H102,0,MONTH(封面!$G$13)-1,)</f>
        <v>0</v>
      </c>
      <c r="E102" s="23"/>
      <c r="F102" s="23">
        <f ca="1">SUM(OFFSET($H102,0,0,1,MONTH(封面!$G$13)))-SUM(OFFSET('2019营业费用'!$H102,0,0,1,MONTH(封面!$G$13)))</f>
        <v>0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7">
        <f t="shared" si="1"/>
        <v>0</v>
      </c>
      <c r="U102" s="43"/>
    </row>
    <row r="103" s="75" customFormat="1" ht="15" customHeight="1" spans="1:21">
      <c r="A103" s="95"/>
      <c r="B103" s="124" t="s">
        <v>194</v>
      </c>
      <c r="C103" s="97"/>
      <c r="D103" s="23">
        <f ca="1">OFFSET($H103,0,MONTH(封面!$G$13)-1,)-OFFSET('2019营业费用'!$H103,0,MONTH(封面!$G$13)-1,)</f>
        <v>0</v>
      </c>
      <c r="E103" s="23"/>
      <c r="F103" s="23">
        <f ca="1">SUM(OFFSET($H103,0,0,1,MONTH(封面!$G$13)))-SUM(OFFSET('2019营业费用'!$H103,0,0,1,MONTH(封面!$G$13)))</f>
        <v>0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7">
        <f t="shared" si="1"/>
        <v>0</v>
      </c>
      <c r="U103" s="128"/>
    </row>
    <row r="104" s="75" customFormat="1" ht="15" customHeight="1" spans="1:21">
      <c r="A104" s="95" t="s">
        <v>179</v>
      </c>
      <c r="B104" s="96"/>
      <c r="C104" s="97"/>
      <c r="D104" s="23">
        <f ca="1">OFFSET($H104,0,MONTH(封面!$G$13)-1,)-OFFSET('2019营业费用'!$H104,0,MONTH(封面!$G$13)-1,)</f>
        <v>0</v>
      </c>
      <c r="E104" s="23"/>
      <c r="F104" s="23">
        <f ca="1">SUM(OFFSET($H104,0,0,1,MONTH(封面!$G$13)))-SUM(OFFSET('2019营业费用'!$H104,0,0,1,MONTH(封面!$G$13)))</f>
        <v>0</v>
      </c>
      <c r="G104" s="23"/>
      <c r="H104" s="23">
        <v>0</v>
      </c>
      <c r="I104" s="23">
        <v>0</v>
      </c>
      <c r="J104" s="23">
        <v>0</v>
      </c>
      <c r="K104" s="23"/>
      <c r="L104" s="23"/>
      <c r="M104" s="23"/>
      <c r="N104" s="23">
        <v>0</v>
      </c>
      <c r="O104" s="23"/>
      <c r="P104" s="23"/>
      <c r="Q104" s="23"/>
      <c r="R104" s="23"/>
      <c r="S104" s="23"/>
      <c r="T104" s="27">
        <f t="shared" si="1"/>
        <v>0</v>
      </c>
      <c r="U104" s="43"/>
    </row>
    <row r="105" s="121" customFormat="1" ht="12" spans="3:20">
      <c r="C105" s="121" t="s">
        <v>170</v>
      </c>
      <c r="H105" s="121">
        <f ca="1">H93-SUM(H94,H96,H98,H100,H102,H104)</f>
        <v>0</v>
      </c>
      <c r="I105" s="121">
        <f ca="1" t="shared" ref="I105:T105" si="6">I93-SUM(I94,I96,I98,I100,I102,I104)</f>
        <v>0</v>
      </c>
      <c r="J105" s="121">
        <f ca="1" t="shared" si="6"/>
        <v>0</v>
      </c>
      <c r="K105" s="121">
        <f ca="1" t="shared" si="6"/>
        <v>0</v>
      </c>
      <c r="L105" s="121">
        <f ca="1" t="shared" si="6"/>
        <v>0</v>
      </c>
      <c r="M105" s="121">
        <f ca="1" t="shared" si="6"/>
        <v>0</v>
      </c>
      <c r="N105" s="121">
        <f ca="1" t="shared" si="6"/>
        <v>0</v>
      </c>
      <c r="O105" s="121">
        <f ca="1" t="shared" si="6"/>
        <v>0</v>
      </c>
      <c r="P105" s="121">
        <f ca="1" t="shared" si="6"/>
        <v>0</v>
      </c>
      <c r="Q105" s="121">
        <f ca="1" t="shared" si="6"/>
        <v>0</v>
      </c>
      <c r="R105" s="121">
        <f ca="1" t="shared" si="6"/>
        <v>0</v>
      </c>
      <c r="S105" s="121">
        <f ca="1" t="shared" si="6"/>
        <v>0</v>
      </c>
      <c r="T105" s="121">
        <f ca="1" t="shared" si="6"/>
        <v>0</v>
      </c>
    </row>
    <row r="106" spans="7:12">
      <c r="G106" s="31"/>
      <c r="L106" s="127"/>
    </row>
    <row r="107" spans="1:12">
      <c r="A107" s="28" t="s">
        <v>171</v>
      </c>
      <c r="G107" s="31"/>
      <c r="L107" s="127"/>
    </row>
    <row r="108" spans="1:12">
      <c r="A108" s="28" t="s">
        <v>197</v>
      </c>
      <c r="G108" s="31"/>
      <c r="L108" s="127"/>
    </row>
    <row r="109" spans="1:12">
      <c r="A109" s="28" t="s">
        <v>198</v>
      </c>
      <c r="G109" s="31"/>
      <c r="L109" s="127"/>
    </row>
    <row r="110" spans="12:12">
      <c r="L110" s="127"/>
    </row>
    <row r="111" spans="12:12">
      <c r="L111" s="127"/>
    </row>
  </sheetData>
  <mergeCells count="41">
    <mergeCell ref="A1:N1"/>
    <mergeCell ref="D4:E4"/>
    <mergeCell ref="F4:G4"/>
    <mergeCell ref="H4:S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K41:L41 A41:C41 O41:S41 U41:XFD41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AC111"/>
  <sheetViews>
    <sheetView workbookViewId="0">
      <pane xSplit="7" ySplit="5" topLeftCell="H93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15" width="8.625" style="7" customWidth="1"/>
    <col min="16" max="19" width="8.625" style="6" customWidth="1"/>
    <col min="20" max="20" width="12.375" style="6" customWidth="1"/>
    <col min="21" max="21" width="12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spans="1:15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</row>
    <row r="3" s="3" customFormat="1" ht="13.5" spans="1:15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</row>
    <row r="4" s="4" customForma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199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/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76" t="s">
        <v>46</v>
      </c>
      <c r="B6" s="77" t="s">
        <v>47</v>
      </c>
      <c r="C6" s="78" t="s">
        <v>47</v>
      </c>
      <c r="D6" s="22"/>
      <c r="E6" s="22"/>
      <c r="F6" s="22"/>
      <c r="G6" s="22"/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46">
        <f>SUM(H6:S6)</f>
        <v>0</v>
      </c>
      <c r="U6" s="43"/>
    </row>
    <row r="7" s="5" customFormat="1" spans="1:21">
      <c r="A7" s="76"/>
      <c r="B7" s="77"/>
      <c r="C7" s="78" t="s">
        <v>48</v>
      </c>
      <c r="D7" s="22"/>
      <c r="E7" s="22"/>
      <c r="F7" s="22"/>
      <c r="G7" s="22"/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46">
        <f t="shared" ref="T7:T70" si="0">SUM(H7:S7)</f>
        <v>0</v>
      </c>
      <c r="U7" s="43"/>
    </row>
    <row r="8" s="5" customFormat="1" spans="1:21">
      <c r="A8" s="76"/>
      <c r="B8" s="77" t="s">
        <v>49</v>
      </c>
      <c r="C8" s="78" t="s">
        <v>49</v>
      </c>
      <c r="D8" s="22"/>
      <c r="E8" s="22"/>
      <c r="F8" s="22"/>
      <c r="G8" s="22"/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46">
        <f t="shared" si="0"/>
        <v>0</v>
      </c>
      <c r="U8" s="43"/>
    </row>
    <row r="9" s="5" customFormat="1" spans="1:21">
      <c r="A9" s="76"/>
      <c r="B9" s="77" t="s">
        <v>50</v>
      </c>
      <c r="C9" s="78" t="s">
        <v>50</v>
      </c>
      <c r="D9" s="22"/>
      <c r="E9" s="22"/>
      <c r="F9" s="22"/>
      <c r="G9" s="22"/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46">
        <f t="shared" si="0"/>
        <v>0</v>
      </c>
      <c r="U9" s="43"/>
    </row>
    <row r="10" s="5" customFormat="1" spans="1:21">
      <c r="A10" s="76"/>
      <c r="B10" s="77" t="s">
        <v>51</v>
      </c>
      <c r="C10" s="78" t="s">
        <v>52</v>
      </c>
      <c r="D10" s="22"/>
      <c r="E10" s="22"/>
      <c r="F10" s="22"/>
      <c r="G10" s="22"/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46">
        <f t="shared" si="0"/>
        <v>0</v>
      </c>
      <c r="U10" s="43"/>
    </row>
    <row r="11" s="5" customFormat="1" spans="1:21">
      <c r="A11" s="76"/>
      <c r="B11" s="77"/>
      <c r="C11" s="78" t="s">
        <v>53</v>
      </c>
      <c r="D11" s="22"/>
      <c r="E11" s="22"/>
      <c r="F11" s="22"/>
      <c r="G11" s="22"/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46">
        <f t="shared" si="0"/>
        <v>0</v>
      </c>
      <c r="U11" s="43"/>
    </row>
    <row r="12" s="5" customFormat="1" spans="1:21">
      <c r="A12" s="76"/>
      <c r="B12" s="77"/>
      <c r="C12" s="78" t="s">
        <v>54</v>
      </c>
      <c r="D12" s="22"/>
      <c r="E12" s="22"/>
      <c r="F12" s="22"/>
      <c r="G12" s="22"/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46">
        <f t="shared" si="0"/>
        <v>0</v>
      </c>
      <c r="U12" s="43"/>
    </row>
    <row r="13" s="5" customFormat="1" spans="1:21">
      <c r="A13" s="76"/>
      <c r="B13" s="77"/>
      <c r="C13" s="78" t="s">
        <v>55</v>
      </c>
      <c r="D13" s="22"/>
      <c r="E13" s="22"/>
      <c r="F13" s="22"/>
      <c r="G13" s="22"/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46">
        <f t="shared" si="0"/>
        <v>0</v>
      </c>
      <c r="U13" s="43"/>
    </row>
    <row r="14" s="5" customFormat="1" spans="1:21">
      <c r="A14" s="76"/>
      <c r="B14" s="77"/>
      <c r="C14" s="78" t="s">
        <v>56</v>
      </c>
      <c r="D14" s="22"/>
      <c r="E14" s="22"/>
      <c r="F14" s="22"/>
      <c r="G14" s="22"/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46">
        <f t="shared" si="0"/>
        <v>0</v>
      </c>
      <c r="U14" s="43"/>
    </row>
    <row r="15" s="5" customFormat="1" spans="1:21">
      <c r="A15" s="76"/>
      <c r="B15" s="77"/>
      <c r="C15" s="78" t="s">
        <v>57</v>
      </c>
      <c r="D15" s="22"/>
      <c r="E15" s="22"/>
      <c r="F15" s="22"/>
      <c r="G15" s="22"/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46">
        <f t="shared" si="0"/>
        <v>0</v>
      </c>
      <c r="U15" s="43"/>
    </row>
    <row r="16" s="5" customFormat="1" spans="1:21">
      <c r="A16" s="76"/>
      <c r="B16" s="77"/>
      <c r="C16" s="78" t="s">
        <v>58</v>
      </c>
      <c r="D16" s="22"/>
      <c r="E16" s="22"/>
      <c r="F16" s="22"/>
      <c r="G16" s="22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46">
        <f t="shared" si="0"/>
        <v>0</v>
      </c>
      <c r="U16" s="43"/>
    </row>
    <row r="17" s="5" customFormat="1" spans="1:21">
      <c r="A17" s="76"/>
      <c r="B17" s="77"/>
      <c r="C17" s="78" t="s">
        <v>59</v>
      </c>
      <c r="D17" s="22"/>
      <c r="E17" s="22"/>
      <c r="F17" s="22"/>
      <c r="G17" s="22"/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46">
        <f t="shared" si="0"/>
        <v>0</v>
      </c>
      <c r="U17" s="43"/>
    </row>
    <row r="18" s="5" customFormat="1" spans="1:21">
      <c r="A18" s="76"/>
      <c r="B18" s="77"/>
      <c r="C18" s="78" t="s">
        <v>156</v>
      </c>
      <c r="D18" s="22"/>
      <c r="E18" s="22"/>
      <c r="F18" s="22"/>
      <c r="G18" s="22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46">
        <f t="shared" si="0"/>
        <v>0</v>
      </c>
      <c r="U18" s="43"/>
    </row>
    <row r="19" s="5" customFormat="1" spans="1:21">
      <c r="A19" s="76"/>
      <c r="B19" s="77" t="s">
        <v>61</v>
      </c>
      <c r="C19" s="78" t="s">
        <v>61</v>
      </c>
      <c r="D19" s="22"/>
      <c r="E19" s="22"/>
      <c r="F19" s="22"/>
      <c r="G19" s="22"/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46">
        <f t="shared" si="0"/>
        <v>0</v>
      </c>
      <c r="U19" s="43"/>
    </row>
    <row r="20" s="5" customFormat="1" spans="1:21">
      <c r="A20" s="76"/>
      <c r="B20" s="77" t="s">
        <v>62</v>
      </c>
      <c r="C20" s="78" t="s">
        <v>62</v>
      </c>
      <c r="D20" s="22"/>
      <c r="E20" s="22"/>
      <c r="F20" s="22"/>
      <c r="G20" s="22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46">
        <f t="shared" si="0"/>
        <v>0</v>
      </c>
      <c r="U20" s="43"/>
    </row>
    <row r="21" s="5" customFormat="1" spans="1:21">
      <c r="A21" s="76"/>
      <c r="B21" s="77" t="s">
        <v>63</v>
      </c>
      <c r="C21" s="78" t="s">
        <v>63</v>
      </c>
      <c r="D21" s="22"/>
      <c r="E21" s="22"/>
      <c r="F21" s="22"/>
      <c r="G21" s="22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46">
        <f t="shared" si="0"/>
        <v>0</v>
      </c>
      <c r="U21" s="43"/>
    </row>
    <row r="22" s="5" customFormat="1" spans="1:21">
      <c r="A22" s="76"/>
      <c r="B22" s="77" t="s">
        <v>64</v>
      </c>
      <c r="C22" s="78" t="s">
        <v>65</v>
      </c>
      <c r="D22" s="22"/>
      <c r="E22" s="22"/>
      <c r="F22" s="22"/>
      <c r="G22" s="22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46">
        <f t="shared" si="0"/>
        <v>0</v>
      </c>
      <c r="U22" s="43"/>
    </row>
    <row r="23" s="5" customFormat="1" spans="1:21">
      <c r="A23" s="76"/>
      <c r="B23" s="77"/>
      <c r="C23" s="78" t="s">
        <v>66</v>
      </c>
      <c r="D23" s="22"/>
      <c r="E23" s="22"/>
      <c r="F23" s="22"/>
      <c r="G23" s="22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46">
        <f t="shared" si="0"/>
        <v>0</v>
      </c>
      <c r="U23" s="43"/>
    </row>
    <row r="24" s="5" customFormat="1" spans="1:21">
      <c r="A24" s="76"/>
      <c r="B24" s="77"/>
      <c r="C24" s="78" t="s">
        <v>67</v>
      </c>
      <c r="D24" s="22"/>
      <c r="E24" s="22"/>
      <c r="F24" s="22"/>
      <c r="G24" s="22"/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46">
        <f t="shared" si="0"/>
        <v>0</v>
      </c>
      <c r="U24" s="43"/>
    </row>
    <row r="25" s="5" customFormat="1" spans="1:21">
      <c r="A25" s="76"/>
      <c r="B25" s="77"/>
      <c r="C25" s="78" t="s">
        <v>68</v>
      </c>
      <c r="D25" s="22"/>
      <c r="E25" s="22"/>
      <c r="F25" s="22"/>
      <c r="G25" s="22"/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46">
        <f t="shared" si="0"/>
        <v>0</v>
      </c>
      <c r="U25" s="43"/>
    </row>
    <row r="26" s="5" customFormat="1" spans="1:21">
      <c r="A26" s="76"/>
      <c r="B26" s="77"/>
      <c r="C26" s="78" t="s">
        <v>69</v>
      </c>
      <c r="D26" s="22"/>
      <c r="E26" s="22"/>
      <c r="F26" s="22"/>
      <c r="G26" s="22"/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46">
        <f t="shared" si="0"/>
        <v>0</v>
      </c>
      <c r="U26" s="43"/>
    </row>
    <row r="27" s="5" customFormat="1" spans="1:21">
      <c r="A27" s="76"/>
      <c r="B27" s="77" t="s">
        <v>70</v>
      </c>
      <c r="C27" s="78" t="s">
        <v>70</v>
      </c>
      <c r="D27" s="22"/>
      <c r="E27" s="22"/>
      <c r="F27" s="22"/>
      <c r="G27" s="22"/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46">
        <f t="shared" si="0"/>
        <v>0</v>
      </c>
      <c r="U27" s="43"/>
    </row>
    <row r="28" s="5" customFormat="1" customHeight="1" spans="1:21">
      <c r="A28" s="79" t="s">
        <v>71</v>
      </c>
      <c r="B28" s="77" t="s">
        <v>72</v>
      </c>
      <c r="C28" s="78" t="s">
        <v>73</v>
      </c>
      <c r="D28" s="22"/>
      <c r="E28" s="22"/>
      <c r="F28" s="22"/>
      <c r="G28" s="22"/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46">
        <f t="shared" si="0"/>
        <v>0</v>
      </c>
      <c r="U28" s="43"/>
    </row>
    <row r="29" s="5" customFormat="1" spans="1:21">
      <c r="A29" s="79"/>
      <c r="B29" s="77"/>
      <c r="C29" s="78" t="s">
        <v>74</v>
      </c>
      <c r="D29" s="22"/>
      <c r="E29" s="22"/>
      <c r="F29" s="22"/>
      <c r="G29" s="22"/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46">
        <f t="shared" si="0"/>
        <v>0</v>
      </c>
      <c r="U29" s="43"/>
    </row>
    <row r="30" s="5" customFormat="1" spans="1:21">
      <c r="A30" s="79"/>
      <c r="B30" s="77" t="s">
        <v>75</v>
      </c>
      <c r="C30" s="78" t="s">
        <v>75</v>
      </c>
      <c r="D30" s="22"/>
      <c r="E30" s="22"/>
      <c r="F30" s="22"/>
      <c r="G30" s="22"/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46">
        <f t="shared" si="0"/>
        <v>0</v>
      </c>
      <c r="U30" s="43"/>
    </row>
    <row r="31" s="5" customFormat="1" spans="1:21">
      <c r="A31" s="79"/>
      <c r="B31" s="77" t="s">
        <v>76</v>
      </c>
      <c r="C31" s="78" t="s">
        <v>77</v>
      </c>
      <c r="D31" s="22"/>
      <c r="E31" s="22"/>
      <c r="F31" s="22"/>
      <c r="G31" s="22"/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46">
        <f t="shared" si="0"/>
        <v>0</v>
      </c>
      <c r="U31" s="43"/>
    </row>
    <row r="32" s="5" customFormat="1" spans="1:21">
      <c r="A32" s="79"/>
      <c r="B32" s="77"/>
      <c r="C32" s="78" t="s">
        <v>78</v>
      </c>
      <c r="D32" s="22"/>
      <c r="E32" s="22"/>
      <c r="F32" s="22"/>
      <c r="G32" s="22"/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46">
        <f t="shared" si="0"/>
        <v>0</v>
      </c>
      <c r="U32" s="43"/>
    </row>
    <row r="33" s="5" customFormat="1" spans="1:21">
      <c r="A33" s="79"/>
      <c r="B33" s="77"/>
      <c r="C33" s="78" t="s">
        <v>79</v>
      </c>
      <c r="D33" s="22"/>
      <c r="E33" s="22"/>
      <c r="F33" s="22"/>
      <c r="G33" s="22"/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46">
        <f t="shared" si="0"/>
        <v>0</v>
      </c>
      <c r="U33" s="43"/>
    </row>
    <row r="34" s="5" customFormat="1" spans="1:21">
      <c r="A34" s="79"/>
      <c r="B34" s="77" t="s">
        <v>80</v>
      </c>
      <c r="C34" s="78" t="s">
        <v>81</v>
      </c>
      <c r="D34" s="22"/>
      <c r="E34" s="22"/>
      <c r="F34" s="22"/>
      <c r="G34" s="22"/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46">
        <f t="shared" si="0"/>
        <v>0</v>
      </c>
      <c r="U34" s="43"/>
    </row>
    <row r="35" s="5" customFormat="1" spans="1:21">
      <c r="A35" s="79"/>
      <c r="B35" s="77"/>
      <c r="C35" s="78" t="s">
        <v>82</v>
      </c>
      <c r="D35" s="22"/>
      <c r="E35" s="22"/>
      <c r="F35" s="22"/>
      <c r="G35" s="22"/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46">
        <f t="shared" si="0"/>
        <v>0</v>
      </c>
      <c r="U35" s="43"/>
    </row>
    <row r="36" s="5" customFormat="1" spans="1:21">
      <c r="A36" s="79"/>
      <c r="B36" s="77" t="s">
        <v>83</v>
      </c>
      <c r="C36" s="78" t="s">
        <v>83</v>
      </c>
      <c r="D36" s="22"/>
      <c r="E36" s="22"/>
      <c r="F36" s="22"/>
      <c r="G36" s="22"/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46">
        <f t="shared" si="0"/>
        <v>0</v>
      </c>
      <c r="U36" s="43"/>
    </row>
    <row r="37" s="5" customFormat="1" spans="1:21">
      <c r="A37" s="79"/>
      <c r="B37" s="77" t="s">
        <v>84</v>
      </c>
      <c r="C37" s="78" t="s">
        <v>84</v>
      </c>
      <c r="D37" s="22"/>
      <c r="E37" s="22"/>
      <c r="F37" s="22"/>
      <c r="G37" s="22"/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46">
        <f t="shared" si="0"/>
        <v>0</v>
      </c>
      <c r="U37" s="43"/>
    </row>
    <row r="38" s="5" customFormat="1" spans="1:21">
      <c r="A38" s="79"/>
      <c r="B38" s="77" t="s">
        <v>85</v>
      </c>
      <c r="C38" s="78" t="s">
        <v>86</v>
      </c>
      <c r="D38" s="22"/>
      <c r="E38" s="22"/>
      <c r="F38" s="22"/>
      <c r="G38" s="22"/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46">
        <f t="shared" si="0"/>
        <v>0</v>
      </c>
      <c r="U38" s="43"/>
    </row>
    <row r="39" s="5" customFormat="1" spans="1:21">
      <c r="A39" s="79"/>
      <c r="B39" s="77"/>
      <c r="C39" s="78" t="s">
        <v>87</v>
      </c>
      <c r="D39" s="22"/>
      <c r="E39" s="22"/>
      <c r="F39" s="22"/>
      <c r="G39" s="22"/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46">
        <f t="shared" si="0"/>
        <v>0</v>
      </c>
      <c r="U39" s="43"/>
    </row>
    <row r="40" s="5" customFormat="1" spans="1:21">
      <c r="A40" s="79"/>
      <c r="B40" s="77" t="s">
        <v>88</v>
      </c>
      <c r="C40" s="78" t="s">
        <v>88</v>
      </c>
      <c r="D40" s="22"/>
      <c r="E40" s="22"/>
      <c r="F40" s="22"/>
      <c r="G40" s="22"/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46">
        <f t="shared" si="0"/>
        <v>0</v>
      </c>
      <c r="U40" s="43"/>
    </row>
    <row r="41" s="5" customFormat="1" customHeight="1" spans="1:21">
      <c r="A41" s="80" t="s">
        <v>89</v>
      </c>
      <c r="B41" s="81" t="s">
        <v>90</v>
      </c>
      <c r="C41" s="78" t="s">
        <v>90</v>
      </c>
      <c r="D41" s="22"/>
      <c r="E41" s="22"/>
      <c r="F41" s="22"/>
      <c r="G41" s="22"/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46">
        <f t="shared" si="0"/>
        <v>0</v>
      </c>
      <c r="U41" s="43"/>
    </row>
    <row r="42" s="5" customFormat="1" spans="1:21">
      <c r="A42" s="80"/>
      <c r="B42" s="77" t="s">
        <v>91</v>
      </c>
      <c r="C42" s="82" t="s">
        <v>91</v>
      </c>
      <c r="D42" s="22"/>
      <c r="E42" s="22"/>
      <c r="F42" s="22"/>
      <c r="G42" s="22"/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46">
        <f t="shared" si="0"/>
        <v>0</v>
      </c>
      <c r="U42" s="43"/>
    </row>
    <row r="43" s="5" customFormat="1" spans="1:21">
      <c r="A43" s="80"/>
      <c r="B43" s="77" t="s">
        <v>92</v>
      </c>
      <c r="C43" s="82" t="s">
        <v>92</v>
      </c>
      <c r="D43" s="22"/>
      <c r="E43" s="22"/>
      <c r="F43" s="22"/>
      <c r="G43" s="22"/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46">
        <f t="shared" si="0"/>
        <v>0</v>
      </c>
      <c r="U43" s="43"/>
    </row>
    <row r="44" s="5" customFormat="1" spans="1:21">
      <c r="A44" s="80"/>
      <c r="B44" s="77" t="s">
        <v>93</v>
      </c>
      <c r="C44" s="82" t="s">
        <v>94</v>
      </c>
      <c r="D44" s="22"/>
      <c r="E44" s="22"/>
      <c r="F44" s="22"/>
      <c r="G44" s="22"/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46">
        <f t="shared" si="0"/>
        <v>0</v>
      </c>
      <c r="U44" s="43"/>
    </row>
    <row r="45" s="5" customFormat="1" spans="1:21">
      <c r="A45" s="80"/>
      <c r="B45" s="77"/>
      <c r="C45" s="82" t="s">
        <v>95</v>
      </c>
      <c r="D45" s="22"/>
      <c r="E45" s="22"/>
      <c r="F45" s="22"/>
      <c r="G45" s="22"/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46">
        <f t="shared" si="0"/>
        <v>0</v>
      </c>
      <c r="U45" s="43"/>
    </row>
    <row r="46" s="5" customFormat="1" spans="1:21">
      <c r="A46" s="80"/>
      <c r="B46" s="77" t="s">
        <v>96</v>
      </c>
      <c r="C46" s="82" t="s">
        <v>96</v>
      </c>
      <c r="D46" s="22"/>
      <c r="E46" s="22"/>
      <c r="F46" s="22"/>
      <c r="G46" s="22"/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46">
        <f t="shared" si="0"/>
        <v>0</v>
      </c>
      <c r="U46" s="43"/>
    </row>
    <row r="47" s="5" customFormat="1" spans="1:21">
      <c r="A47" s="80"/>
      <c r="B47" s="77" t="s">
        <v>97</v>
      </c>
      <c r="C47" s="82" t="s">
        <v>97</v>
      </c>
      <c r="D47" s="22"/>
      <c r="E47" s="22"/>
      <c r="F47" s="22"/>
      <c r="G47" s="22"/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46">
        <f t="shared" si="0"/>
        <v>0</v>
      </c>
      <c r="U47" s="43"/>
    </row>
    <row r="48" s="5" customFormat="1" spans="1:21">
      <c r="A48" s="80"/>
      <c r="B48" s="77" t="s">
        <v>98</v>
      </c>
      <c r="C48" s="82" t="s">
        <v>98</v>
      </c>
      <c r="D48" s="22"/>
      <c r="E48" s="22"/>
      <c r="F48" s="22"/>
      <c r="G48" s="22"/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46">
        <f t="shared" si="0"/>
        <v>0</v>
      </c>
      <c r="U48" s="43"/>
    </row>
    <row r="49" s="5" customFormat="1" customHeight="1" spans="1:21">
      <c r="A49" s="83" t="s">
        <v>99</v>
      </c>
      <c r="B49" s="84" t="s">
        <v>100</v>
      </c>
      <c r="C49" s="82" t="s">
        <v>101</v>
      </c>
      <c r="D49" s="22"/>
      <c r="E49" s="22"/>
      <c r="F49" s="22"/>
      <c r="G49" s="22"/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46">
        <f t="shared" si="0"/>
        <v>0</v>
      </c>
      <c r="U49" s="43"/>
    </row>
    <row r="50" s="5" customFormat="1" spans="1:21">
      <c r="A50" s="83"/>
      <c r="B50" s="84"/>
      <c r="C50" s="82" t="s">
        <v>102</v>
      </c>
      <c r="D50" s="22"/>
      <c r="E50" s="22"/>
      <c r="F50" s="22"/>
      <c r="G50" s="22"/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46">
        <f t="shared" si="0"/>
        <v>0</v>
      </c>
      <c r="U50" s="43"/>
    </row>
    <row r="51" s="5" customFormat="1" spans="1:21">
      <c r="A51" s="83"/>
      <c r="B51" s="84"/>
      <c r="C51" s="82" t="s">
        <v>156</v>
      </c>
      <c r="D51" s="22"/>
      <c r="E51" s="22"/>
      <c r="F51" s="22"/>
      <c r="G51" s="22"/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46">
        <f t="shared" si="0"/>
        <v>0</v>
      </c>
      <c r="U51" s="43"/>
    </row>
    <row r="52" s="5" customFormat="1" spans="1:21">
      <c r="A52" s="83"/>
      <c r="B52" s="77" t="s">
        <v>104</v>
      </c>
      <c r="C52" s="82" t="s">
        <v>105</v>
      </c>
      <c r="D52" s="22"/>
      <c r="E52" s="22"/>
      <c r="F52" s="22"/>
      <c r="G52" s="22"/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46">
        <f t="shared" si="0"/>
        <v>0</v>
      </c>
      <c r="U52" s="43"/>
    </row>
    <row r="53" s="5" customFormat="1" spans="1:21">
      <c r="A53" s="83"/>
      <c r="B53" s="77"/>
      <c r="C53" s="82" t="s">
        <v>106</v>
      </c>
      <c r="D53" s="22"/>
      <c r="E53" s="22"/>
      <c r="F53" s="22"/>
      <c r="G53" s="22"/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46">
        <f t="shared" si="0"/>
        <v>0</v>
      </c>
      <c r="U53" s="43"/>
    </row>
    <row r="54" s="5" customFormat="1" spans="1:21">
      <c r="A54" s="83"/>
      <c r="B54" s="77"/>
      <c r="C54" s="82" t="s">
        <v>156</v>
      </c>
      <c r="D54" s="22"/>
      <c r="E54" s="22"/>
      <c r="F54" s="22"/>
      <c r="G54" s="22"/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46">
        <f t="shared" si="0"/>
        <v>0</v>
      </c>
      <c r="U54" s="43"/>
    </row>
    <row r="55" s="5" customFormat="1" spans="1:21">
      <c r="A55" s="83"/>
      <c r="B55" s="84" t="s">
        <v>108</v>
      </c>
      <c r="C55" s="82" t="s">
        <v>108</v>
      </c>
      <c r="D55" s="22"/>
      <c r="E55" s="22"/>
      <c r="F55" s="22"/>
      <c r="G55" s="22"/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46">
        <f t="shared" si="0"/>
        <v>0</v>
      </c>
      <c r="U55" s="43"/>
    </row>
    <row r="56" s="5" customFormat="1" spans="1:21">
      <c r="A56" s="83"/>
      <c r="B56" s="84" t="s">
        <v>109</v>
      </c>
      <c r="C56" s="82" t="s">
        <v>109</v>
      </c>
      <c r="D56" s="22"/>
      <c r="E56" s="22"/>
      <c r="F56" s="22"/>
      <c r="G56" s="22"/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46">
        <f t="shared" si="0"/>
        <v>0</v>
      </c>
      <c r="U56" s="43"/>
    </row>
    <row r="57" s="5" customFormat="1" customHeight="1" spans="1:21">
      <c r="A57" s="85" t="s">
        <v>110</v>
      </c>
      <c r="B57" s="77" t="s">
        <v>111</v>
      </c>
      <c r="C57" s="82" t="s">
        <v>111</v>
      </c>
      <c r="D57" s="22"/>
      <c r="E57" s="22"/>
      <c r="F57" s="22"/>
      <c r="G57" s="22"/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46">
        <f t="shared" si="0"/>
        <v>0</v>
      </c>
      <c r="U57" s="43"/>
    </row>
    <row r="58" s="5" customFormat="1" spans="1:21">
      <c r="A58" s="85"/>
      <c r="B58" s="84" t="s">
        <v>112</v>
      </c>
      <c r="C58" s="82" t="s">
        <v>112</v>
      </c>
      <c r="D58" s="22"/>
      <c r="E58" s="22"/>
      <c r="F58" s="22"/>
      <c r="G58" s="22"/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46">
        <f t="shared" si="0"/>
        <v>0</v>
      </c>
      <c r="U58" s="43"/>
    </row>
    <row r="59" s="5" customFormat="1" spans="1:21">
      <c r="A59" s="85"/>
      <c r="B59" s="84" t="s">
        <v>113</v>
      </c>
      <c r="C59" s="82" t="s">
        <v>114</v>
      </c>
      <c r="D59" s="22"/>
      <c r="E59" s="22"/>
      <c r="F59" s="22"/>
      <c r="G59" s="22"/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46">
        <f t="shared" si="0"/>
        <v>0</v>
      </c>
      <c r="U59" s="43"/>
    </row>
    <row r="60" s="5" customFormat="1" spans="1:21">
      <c r="A60" s="85"/>
      <c r="B60" s="84"/>
      <c r="C60" s="82" t="s">
        <v>156</v>
      </c>
      <c r="D60" s="22"/>
      <c r="E60" s="22"/>
      <c r="F60" s="22"/>
      <c r="G60" s="22"/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46">
        <f t="shared" si="0"/>
        <v>0</v>
      </c>
      <c r="U60" s="43"/>
    </row>
    <row r="61" s="5" customFormat="1" spans="1:21">
      <c r="A61" s="85"/>
      <c r="B61" s="84" t="s">
        <v>116</v>
      </c>
      <c r="C61" s="82" t="s">
        <v>116</v>
      </c>
      <c r="D61" s="22"/>
      <c r="E61" s="22"/>
      <c r="F61" s="22"/>
      <c r="G61" s="22"/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46">
        <f t="shared" si="0"/>
        <v>0</v>
      </c>
      <c r="U61" s="43"/>
    </row>
    <row r="62" s="5" customFormat="1" spans="1:21">
      <c r="A62" s="85"/>
      <c r="B62" s="77" t="s">
        <v>117</v>
      </c>
      <c r="C62" s="82" t="s">
        <v>117</v>
      </c>
      <c r="D62" s="22"/>
      <c r="E62" s="22"/>
      <c r="F62" s="22"/>
      <c r="G62" s="22"/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46">
        <f t="shared" si="0"/>
        <v>0</v>
      </c>
      <c r="U62" s="43"/>
    </row>
    <row r="63" s="5" customFormat="1" customHeight="1" spans="1:21">
      <c r="A63" s="86" t="s">
        <v>118</v>
      </c>
      <c r="B63" s="81" t="s">
        <v>119</v>
      </c>
      <c r="C63" s="82" t="s">
        <v>119</v>
      </c>
      <c r="D63" s="22"/>
      <c r="E63" s="22"/>
      <c r="F63" s="22"/>
      <c r="G63" s="22"/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46">
        <f t="shared" si="0"/>
        <v>0</v>
      </c>
      <c r="U63" s="43"/>
    </row>
    <row r="64" s="5" customFormat="1" spans="1:21">
      <c r="A64" s="86"/>
      <c r="B64" s="81" t="s">
        <v>120</v>
      </c>
      <c r="C64" s="82" t="s">
        <v>120</v>
      </c>
      <c r="D64" s="22"/>
      <c r="E64" s="22"/>
      <c r="F64" s="22"/>
      <c r="G64" s="22"/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46">
        <f t="shared" si="0"/>
        <v>0</v>
      </c>
      <c r="U64" s="43"/>
    </row>
    <row r="65" s="5" customFormat="1" spans="1:21">
      <c r="A65" s="86"/>
      <c r="B65" s="81" t="s">
        <v>121</v>
      </c>
      <c r="C65" s="82" t="s">
        <v>121</v>
      </c>
      <c r="D65" s="22"/>
      <c r="E65" s="22"/>
      <c r="F65" s="22"/>
      <c r="G65" s="22"/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46">
        <f t="shared" si="0"/>
        <v>0</v>
      </c>
      <c r="U65" s="43"/>
    </row>
    <row r="66" s="5" customFormat="1" spans="1:21">
      <c r="A66" s="86"/>
      <c r="B66" s="81" t="s">
        <v>122</v>
      </c>
      <c r="C66" s="82" t="s">
        <v>122</v>
      </c>
      <c r="D66" s="22"/>
      <c r="E66" s="22"/>
      <c r="F66" s="22"/>
      <c r="G66" s="22"/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46">
        <f t="shared" si="0"/>
        <v>0</v>
      </c>
      <c r="U66" s="43"/>
    </row>
    <row r="67" s="5" customFormat="1" spans="1:21">
      <c r="A67" s="86"/>
      <c r="B67" s="81" t="s">
        <v>123</v>
      </c>
      <c r="C67" s="82" t="s">
        <v>123</v>
      </c>
      <c r="D67" s="22"/>
      <c r="E67" s="22"/>
      <c r="F67" s="22"/>
      <c r="G67" s="22"/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46">
        <f t="shared" si="0"/>
        <v>0</v>
      </c>
      <c r="U67" s="43"/>
    </row>
    <row r="68" s="5" customFormat="1" spans="1:21">
      <c r="A68" s="86"/>
      <c r="B68" s="84" t="s">
        <v>124</v>
      </c>
      <c r="C68" s="82" t="s">
        <v>125</v>
      </c>
      <c r="D68" s="22"/>
      <c r="E68" s="22"/>
      <c r="F68" s="22"/>
      <c r="G68" s="22"/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46">
        <f t="shared" si="0"/>
        <v>0</v>
      </c>
      <c r="U68" s="43"/>
    </row>
    <row r="69" s="5" customFormat="1" spans="1:21">
      <c r="A69" s="86"/>
      <c r="B69" s="84"/>
      <c r="C69" s="82" t="s">
        <v>126</v>
      </c>
      <c r="D69" s="22"/>
      <c r="E69" s="22"/>
      <c r="F69" s="22"/>
      <c r="G69" s="22"/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46">
        <f t="shared" si="0"/>
        <v>0</v>
      </c>
      <c r="U69" s="43"/>
    </row>
    <row r="70" s="5" customFormat="1" spans="1:21">
      <c r="A70" s="86"/>
      <c r="B70" s="84" t="s">
        <v>127</v>
      </c>
      <c r="C70" s="82" t="s">
        <v>127</v>
      </c>
      <c r="D70" s="22"/>
      <c r="E70" s="22"/>
      <c r="F70" s="22"/>
      <c r="G70" s="22"/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46">
        <f t="shared" si="0"/>
        <v>0</v>
      </c>
      <c r="U70" s="43"/>
    </row>
    <row r="71" s="5" customFormat="1" spans="1:21">
      <c r="A71" s="86"/>
      <c r="B71" s="84" t="s">
        <v>128</v>
      </c>
      <c r="C71" s="82" t="s">
        <v>128</v>
      </c>
      <c r="D71" s="22"/>
      <c r="E71" s="22"/>
      <c r="F71" s="22"/>
      <c r="G71" s="22"/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46">
        <f t="shared" ref="T71:T93" si="1">SUM(H71:S71)</f>
        <v>0</v>
      </c>
      <c r="U71" s="43"/>
    </row>
    <row r="72" s="5" customFormat="1" spans="1:21">
      <c r="A72" s="86"/>
      <c r="B72" s="84" t="s">
        <v>129</v>
      </c>
      <c r="C72" s="82" t="s">
        <v>129</v>
      </c>
      <c r="D72" s="22"/>
      <c r="E72" s="22"/>
      <c r="F72" s="22"/>
      <c r="G72" s="22"/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46">
        <f t="shared" si="1"/>
        <v>0</v>
      </c>
      <c r="U72" s="43"/>
    </row>
    <row r="73" s="5" customFormat="1" spans="1:21">
      <c r="A73" s="86"/>
      <c r="B73" s="84" t="s">
        <v>130</v>
      </c>
      <c r="C73" s="82" t="s">
        <v>131</v>
      </c>
      <c r="D73" s="22"/>
      <c r="E73" s="22"/>
      <c r="F73" s="22"/>
      <c r="G73" s="22"/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46">
        <f t="shared" si="1"/>
        <v>0</v>
      </c>
      <c r="U73" s="43"/>
    </row>
    <row r="74" s="5" customFormat="1" spans="1:21">
      <c r="A74" s="86"/>
      <c r="B74" s="84"/>
      <c r="C74" s="87" t="s">
        <v>132</v>
      </c>
      <c r="D74" s="22"/>
      <c r="E74" s="22"/>
      <c r="F74" s="22"/>
      <c r="G74" s="22"/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46">
        <f t="shared" si="1"/>
        <v>0</v>
      </c>
      <c r="U74" s="43"/>
    </row>
    <row r="75" s="5" customFormat="1" spans="1:21">
      <c r="A75" s="86"/>
      <c r="B75" s="84" t="s">
        <v>133</v>
      </c>
      <c r="C75" s="82" t="s">
        <v>133</v>
      </c>
      <c r="D75" s="22"/>
      <c r="E75" s="22"/>
      <c r="F75" s="22"/>
      <c r="G75" s="22"/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46">
        <f t="shared" si="1"/>
        <v>0</v>
      </c>
      <c r="U75" s="43"/>
    </row>
    <row r="76" s="5" customFormat="1" customHeight="1" spans="1:21">
      <c r="A76" s="88" t="s">
        <v>134</v>
      </c>
      <c r="B76" s="77" t="s">
        <v>135</v>
      </c>
      <c r="C76" s="82" t="s">
        <v>135</v>
      </c>
      <c r="D76" s="22"/>
      <c r="E76" s="22"/>
      <c r="F76" s="22"/>
      <c r="G76" s="22"/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46">
        <f t="shared" si="1"/>
        <v>0</v>
      </c>
      <c r="U76" s="43"/>
    </row>
    <row r="77" s="5" customFormat="1" spans="1:21">
      <c r="A77" s="88"/>
      <c r="B77" s="77" t="s">
        <v>136</v>
      </c>
      <c r="C77" s="82" t="s">
        <v>137</v>
      </c>
      <c r="D77" s="22"/>
      <c r="E77" s="22"/>
      <c r="F77" s="22"/>
      <c r="G77" s="22"/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46">
        <f t="shared" si="1"/>
        <v>0</v>
      </c>
      <c r="U77" s="43"/>
    </row>
    <row r="78" s="5" customFormat="1" spans="1:21">
      <c r="A78" s="88"/>
      <c r="B78" s="77"/>
      <c r="C78" s="87" t="s">
        <v>138</v>
      </c>
      <c r="D78" s="22"/>
      <c r="E78" s="22"/>
      <c r="F78" s="22"/>
      <c r="G78" s="22"/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46">
        <f t="shared" si="1"/>
        <v>0</v>
      </c>
      <c r="U78" s="43"/>
    </row>
    <row r="79" s="5" customFormat="1" spans="1:21">
      <c r="A79" s="88"/>
      <c r="B79" s="77" t="s">
        <v>139</v>
      </c>
      <c r="C79" s="82" t="s">
        <v>139</v>
      </c>
      <c r="D79" s="22"/>
      <c r="E79" s="22"/>
      <c r="F79" s="22"/>
      <c r="G79" s="22"/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46">
        <f t="shared" si="1"/>
        <v>0</v>
      </c>
      <c r="U79" s="43"/>
    </row>
    <row r="80" s="5" customFormat="1" customHeight="1" spans="1:21">
      <c r="A80" s="89" t="s">
        <v>140</v>
      </c>
      <c r="B80" s="77" t="s">
        <v>141</v>
      </c>
      <c r="C80" s="82" t="s">
        <v>141</v>
      </c>
      <c r="D80" s="22"/>
      <c r="E80" s="22"/>
      <c r="F80" s="22"/>
      <c r="G80" s="22"/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46">
        <f t="shared" si="1"/>
        <v>0</v>
      </c>
      <c r="U80" s="43"/>
    </row>
    <row r="81" s="5" customFormat="1" ht="17.25" customHeight="1" spans="1:21">
      <c r="A81" s="89"/>
      <c r="B81" s="77" t="s">
        <v>142</v>
      </c>
      <c r="C81" s="78" t="s">
        <v>142</v>
      </c>
      <c r="D81" s="22"/>
      <c r="E81" s="22"/>
      <c r="F81" s="22"/>
      <c r="G81" s="22"/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46">
        <f t="shared" si="1"/>
        <v>0</v>
      </c>
      <c r="U81" s="43"/>
    </row>
    <row r="82" s="5" customFormat="1" ht="17.25" customHeight="1" spans="1:21">
      <c r="A82" s="89"/>
      <c r="B82" s="77" t="s">
        <v>143</v>
      </c>
      <c r="C82" s="78" t="s">
        <v>144</v>
      </c>
      <c r="D82" s="22"/>
      <c r="E82" s="22"/>
      <c r="F82" s="22"/>
      <c r="G82" s="22"/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46">
        <f t="shared" si="1"/>
        <v>0</v>
      </c>
      <c r="U82" s="43"/>
    </row>
    <row r="83" s="5" customFormat="1" ht="17.25" customHeight="1" spans="1:21">
      <c r="A83" s="89"/>
      <c r="B83" s="77"/>
      <c r="C83" s="78" t="s">
        <v>145</v>
      </c>
      <c r="D83" s="22"/>
      <c r="E83" s="22"/>
      <c r="F83" s="22"/>
      <c r="G83" s="22"/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46">
        <f t="shared" si="1"/>
        <v>0</v>
      </c>
      <c r="U83" s="43"/>
    </row>
    <row r="84" s="5" customFormat="1" ht="17.25" customHeight="1" spans="1:21">
      <c r="A84" s="89"/>
      <c r="B84" s="77"/>
      <c r="C84" s="78" t="s">
        <v>146</v>
      </c>
      <c r="D84" s="22"/>
      <c r="E84" s="22"/>
      <c r="F84" s="22"/>
      <c r="G84" s="22"/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46">
        <f t="shared" si="1"/>
        <v>0</v>
      </c>
      <c r="U84" s="43"/>
    </row>
    <row r="85" s="5" customFormat="1" ht="17.25" customHeight="1" spans="1:21">
      <c r="A85" s="89"/>
      <c r="B85" s="77" t="s">
        <v>147</v>
      </c>
      <c r="C85" s="82" t="s">
        <v>147</v>
      </c>
      <c r="D85" s="22"/>
      <c r="E85" s="22"/>
      <c r="F85" s="22"/>
      <c r="G85" s="22"/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46">
        <f t="shared" si="1"/>
        <v>0</v>
      </c>
      <c r="U85" s="43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22"/>
      <c r="E86" s="22"/>
      <c r="F86" s="22"/>
      <c r="G86" s="22"/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46">
        <f t="shared" si="1"/>
        <v>0</v>
      </c>
      <c r="U86" s="43"/>
    </row>
    <row r="87" s="5" customFormat="1" ht="17.25" customHeight="1" spans="1:21">
      <c r="A87" s="90"/>
      <c r="B87" s="77" t="s">
        <v>150</v>
      </c>
      <c r="C87" s="82" t="s">
        <v>150</v>
      </c>
      <c r="D87" s="22"/>
      <c r="E87" s="22"/>
      <c r="F87" s="22"/>
      <c r="G87" s="22"/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46">
        <f t="shared" si="1"/>
        <v>0</v>
      </c>
      <c r="U87" s="43"/>
    </row>
    <row r="88" s="5" customFormat="1" ht="17.25" customHeight="1" spans="1:21">
      <c r="A88" s="90"/>
      <c r="B88" s="77" t="s">
        <v>151</v>
      </c>
      <c r="C88" s="82" t="s">
        <v>151</v>
      </c>
      <c r="D88" s="22"/>
      <c r="E88" s="22"/>
      <c r="F88" s="22"/>
      <c r="G88" s="22"/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46">
        <f t="shared" si="1"/>
        <v>0</v>
      </c>
      <c r="U88" s="43"/>
    </row>
    <row r="89" s="5" customFormat="1" ht="17.25" customHeight="1" spans="1:21">
      <c r="A89" s="90"/>
      <c r="B89" s="77" t="s">
        <v>152</v>
      </c>
      <c r="C89" s="82" t="s">
        <v>152</v>
      </c>
      <c r="D89" s="22"/>
      <c r="E89" s="22"/>
      <c r="F89" s="22"/>
      <c r="G89" s="22"/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46">
        <f t="shared" si="1"/>
        <v>0</v>
      </c>
      <c r="U89" s="43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22"/>
      <c r="E90" s="22"/>
      <c r="F90" s="22"/>
      <c r="G90" s="22"/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46">
        <f t="shared" si="1"/>
        <v>0</v>
      </c>
      <c r="U90" s="43"/>
    </row>
    <row r="91" s="5" customFormat="1" ht="17.25" customHeight="1" spans="1:21">
      <c r="A91" s="91"/>
      <c r="B91" s="77" t="s">
        <v>155</v>
      </c>
      <c r="C91" s="82" t="s">
        <v>155</v>
      </c>
      <c r="D91" s="22"/>
      <c r="E91" s="22"/>
      <c r="F91" s="22"/>
      <c r="G91" s="22"/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46">
        <f t="shared" si="1"/>
        <v>0</v>
      </c>
      <c r="U91" s="43"/>
    </row>
    <row r="92" s="5" customFormat="1" ht="17.25" customHeight="1" spans="1:21">
      <c r="A92" s="91"/>
      <c r="B92" s="77" t="s">
        <v>156</v>
      </c>
      <c r="C92" s="82" t="s">
        <v>156</v>
      </c>
      <c r="D92" s="22"/>
      <c r="E92" s="22"/>
      <c r="F92" s="22"/>
      <c r="G92" s="22"/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46">
        <f t="shared" si="1"/>
        <v>0</v>
      </c>
      <c r="U92" s="43"/>
    </row>
    <row r="93" s="74" customFormat="1" ht="15" customHeight="1" spans="1:29">
      <c r="A93" s="123" t="s">
        <v>157</v>
      </c>
      <c r="B93" s="123"/>
      <c r="C93" s="123"/>
      <c r="D93" s="26"/>
      <c r="E93" s="26"/>
      <c r="F93" s="26"/>
      <c r="G93" s="26"/>
      <c r="H93" s="46">
        <f>SUM(H6:H92)</f>
        <v>0</v>
      </c>
      <c r="I93" s="46">
        <f t="shared" ref="I93:S93" si="2">SUM(I6:I92)</f>
        <v>0</v>
      </c>
      <c r="J93" s="46">
        <f t="shared" si="2"/>
        <v>0</v>
      </c>
      <c r="K93" s="46">
        <f t="shared" si="2"/>
        <v>0</v>
      </c>
      <c r="L93" s="46">
        <f t="shared" si="2"/>
        <v>0</v>
      </c>
      <c r="M93" s="46">
        <f t="shared" si="2"/>
        <v>0</v>
      </c>
      <c r="N93" s="46">
        <f t="shared" si="2"/>
        <v>0</v>
      </c>
      <c r="O93" s="46">
        <f t="shared" si="2"/>
        <v>0</v>
      </c>
      <c r="P93" s="46">
        <f t="shared" si="2"/>
        <v>0</v>
      </c>
      <c r="Q93" s="46">
        <f t="shared" si="2"/>
        <v>0</v>
      </c>
      <c r="R93" s="46">
        <f t="shared" si="2"/>
        <v>0</v>
      </c>
      <c r="S93" s="46">
        <f t="shared" si="2"/>
        <v>0</v>
      </c>
      <c r="T93" s="46">
        <f t="shared" si="1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183</v>
      </c>
      <c r="B94" s="96"/>
      <c r="C94" s="97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6"/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/>
      <c r="B95" s="124" t="s">
        <v>194</v>
      </c>
      <c r="C95" s="97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6"/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184</v>
      </c>
      <c r="B96" s="96"/>
      <c r="C96" s="97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6"/>
      <c r="U96" s="43"/>
      <c r="V96" s="5"/>
      <c r="W96" s="5"/>
      <c r="X96" s="5"/>
      <c r="Y96" s="5"/>
      <c r="Z96" s="5"/>
      <c r="AA96" s="5"/>
      <c r="AB96" s="5"/>
      <c r="AC96" s="5"/>
    </row>
    <row r="97" s="75" customFormat="1" ht="12.75" spans="1:21">
      <c r="A97" s="95"/>
      <c r="B97" s="124" t="s">
        <v>194</v>
      </c>
      <c r="C97" s="97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72"/>
      <c r="O97" s="129"/>
      <c r="P97" s="129"/>
      <c r="Q97" s="129"/>
      <c r="R97" s="129"/>
      <c r="S97" s="129"/>
      <c r="T97" s="26"/>
      <c r="U97" s="128"/>
    </row>
    <row r="98" s="75" customFormat="1" spans="1:21">
      <c r="A98" s="95" t="s">
        <v>195</v>
      </c>
      <c r="B98" s="96"/>
      <c r="C98" s="9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6"/>
      <c r="U98" s="43"/>
    </row>
    <row r="99" s="75" customFormat="1" ht="12.75" spans="1:21">
      <c r="A99" s="95"/>
      <c r="B99" s="124" t="s">
        <v>194</v>
      </c>
      <c r="C99" s="97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72"/>
      <c r="O99" s="129"/>
      <c r="P99" s="129"/>
      <c r="Q99" s="129"/>
      <c r="R99" s="129"/>
      <c r="S99" s="129"/>
      <c r="T99" s="26"/>
      <c r="U99" s="128"/>
    </row>
    <row r="100" s="75" customFormat="1" spans="1:21">
      <c r="A100" s="95" t="s">
        <v>196</v>
      </c>
      <c r="B100" s="96"/>
      <c r="C100" s="97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6"/>
      <c r="U100" s="43"/>
    </row>
    <row r="101" s="75" customFormat="1" ht="12.75" spans="1:21">
      <c r="A101" s="95"/>
      <c r="B101" s="124" t="s">
        <v>194</v>
      </c>
      <c r="C101" s="97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72"/>
      <c r="O101" s="129"/>
      <c r="P101" s="129"/>
      <c r="Q101" s="129"/>
      <c r="R101" s="129"/>
      <c r="S101" s="129"/>
      <c r="T101" s="26"/>
      <c r="U101" s="128"/>
    </row>
    <row r="102" s="75" customFormat="1" spans="1:21">
      <c r="A102" s="95" t="s">
        <v>168</v>
      </c>
      <c r="B102" s="96"/>
      <c r="C102" s="97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6"/>
      <c r="U102" s="43"/>
    </row>
    <row r="103" s="75" customFormat="1" ht="12.75" spans="1:21">
      <c r="A103" s="95"/>
      <c r="B103" s="124" t="s">
        <v>194</v>
      </c>
      <c r="C103" s="97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72"/>
      <c r="O103" s="129"/>
      <c r="P103" s="129"/>
      <c r="Q103" s="129"/>
      <c r="R103" s="129"/>
      <c r="S103" s="129"/>
      <c r="T103" s="26"/>
      <c r="U103" s="128"/>
    </row>
    <row r="104" s="75" customFormat="1" spans="1:21">
      <c r="A104" s="95" t="s">
        <v>179</v>
      </c>
      <c r="B104" s="96"/>
      <c r="C104" s="97"/>
      <c r="D104" s="22"/>
      <c r="E104" s="22">
        <v>0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6"/>
      <c r="U104" s="43"/>
    </row>
    <row r="105" s="121" customFormat="1" ht="12" spans="3:20">
      <c r="C105" s="121" t="s">
        <v>170</v>
      </c>
      <c r="H105" s="121">
        <f>H93-SUM(H94,H96,H98,H100,H102,H104)</f>
        <v>0</v>
      </c>
      <c r="I105" s="121">
        <f t="shared" ref="I105:T105" si="3">I93-SUM(I94,I96,I98,I100,I102,I104)</f>
        <v>0</v>
      </c>
      <c r="J105" s="121">
        <f t="shared" si="3"/>
        <v>0</v>
      </c>
      <c r="K105" s="121">
        <f t="shared" si="3"/>
        <v>0</v>
      </c>
      <c r="L105" s="121">
        <f t="shared" si="3"/>
        <v>0</v>
      </c>
      <c r="M105" s="121">
        <f t="shared" si="3"/>
        <v>0</v>
      </c>
      <c r="N105" s="121">
        <f t="shared" si="3"/>
        <v>0</v>
      </c>
      <c r="O105" s="121">
        <f t="shared" si="3"/>
        <v>0</v>
      </c>
      <c r="P105" s="121">
        <f t="shared" si="3"/>
        <v>0</v>
      </c>
      <c r="Q105" s="121">
        <f t="shared" si="3"/>
        <v>0</v>
      </c>
      <c r="R105" s="121">
        <f t="shared" si="3"/>
        <v>0</v>
      </c>
      <c r="S105" s="121">
        <f t="shared" si="3"/>
        <v>0</v>
      </c>
      <c r="T105" s="121">
        <f t="shared" si="3"/>
        <v>0</v>
      </c>
    </row>
    <row r="106" spans="7:12">
      <c r="G106" s="31"/>
      <c r="L106" s="127"/>
    </row>
    <row r="107" spans="1:12">
      <c r="A107" s="28" t="s">
        <v>171</v>
      </c>
      <c r="G107" s="31"/>
      <c r="L107" s="127"/>
    </row>
    <row r="108" spans="1:12">
      <c r="A108" s="28" t="s">
        <v>197</v>
      </c>
      <c r="G108" s="31"/>
      <c r="L108" s="127"/>
    </row>
    <row r="109" spans="1:12">
      <c r="A109" s="28" t="s">
        <v>198</v>
      </c>
      <c r="G109" s="31"/>
      <c r="L109" s="127"/>
    </row>
    <row r="110" spans="12:12">
      <c r="L110" s="127"/>
    </row>
    <row r="111" spans="12:12">
      <c r="L111" s="127"/>
    </row>
  </sheetData>
  <mergeCells count="41">
    <mergeCell ref="A1:N1"/>
    <mergeCell ref="D4:E4"/>
    <mergeCell ref="F4:G4"/>
    <mergeCell ref="H4:S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A41:C41">
    <cfRule type="cellIs" dxfId="0" priority="2" stopIfTrue="1" operator="equal">
      <formula>"no"</formula>
    </cfRule>
  </conditionalFormatting>
  <conditionalFormatting sqref="U41:XFD41 A41:C41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AC111"/>
  <sheetViews>
    <sheetView workbookViewId="0">
      <pane xSplit="7" ySplit="5" topLeftCell="H84" activePane="bottomRight" state="frozen"/>
      <selection/>
      <selection pane="topRight"/>
      <selection pane="bottomLeft"/>
      <selection pane="bottomRight" activeCell="O100" sqref="O100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9" width="8.625" style="7" customWidth="1"/>
    <col min="10" max="10" width="10" style="7" customWidth="1"/>
    <col min="11" max="11" width="10.25" style="7" customWidth="1"/>
    <col min="12" max="12" width="10" style="7" customWidth="1"/>
    <col min="13" max="14" width="8.625" style="7" customWidth="1"/>
    <col min="15" max="15" width="10.25" style="7" customWidth="1"/>
    <col min="16" max="19" width="10.25" style="6" customWidth="1"/>
    <col min="20" max="20" width="11.875" style="6" customWidth="1"/>
    <col min="21" max="21" width="12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spans="1:15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</row>
    <row r="3" s="3" customFormat="1" ht="13.5" spans="1:15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</row>
    <row r="4" s="4" customForma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192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 t="s">
        <v>31</v>
      </c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76" t="s">
        <v>46</v>
      </c>
      <c r="B6" s="77" t="s">
        <v>47</v>
      </c>
      <c r="C6" s="78" t="s">
        <v>47</v>
      </c>
      <c r="D6" s="23">
        <f ca="1">OFFSET($H6,0,MONTH(封面!$G$13)-1,)-OFFSET('2019营业费用'!$H6,0,MONTH(封面!$G$13)-1,)</f>
        <v>0</v>
      </c>
      <c r="E6" s="23">
        <f ca="1">OFFSET($H6,0,MONTH(封面!$G$13)-1,)-OFFSET('2017预算营业费用'!$H6,0,MONTH(封面!$G$13)-1,)</f>
        <v>0</v>
      </c>
      <c r="F6" s="23">
        <f ca="1">SUM(OFFSET($H6,0,0,1,MONTH(封面!$G$13)))-SUM(OFFSET('2019营业费用'!$H6,0,0,1,MONTH(封面!$G$13)))</f>
        <v>0</v>
      </c>
      <c r="G6" s="23">
        <f ca="1">SUM(OFFSET($H6,0,0,1,MONTH(封面!$G$13)))-SUM(OFFSET('2017预算营业费用'!$H6,0,0,1,MONTH(封面!$G$13)))</f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7">
        <f t="shared" ref="T6:T69" si="0">SUM(H6:S6)</f>
        <v>0</v>
      </c>
      <c r="U6" s="78"/>
    </row>
    <row r="7" s="5" customFormat="1" spans="1:21">
      <c r="A7" s="76"/>
      <c r="B7" s="77"/>
      <c r="C7" s="78" t="s">
        <v>48</v>
      </c>
      <c r="D7" s="23">
        <f ca="1">OFFSET($H7,0,MONTH(封面!$G$13)-1,)-OFFSET('2019营业费用'!$H7,0,MONTH(封面!$G$13)-1,)</f>
        <v>0</v>
      </c>
      <c r="E7" s="23">
        <f ca="1">OFFSET($H7,0,MONTH(封面!$G$13)-1,)-OFFSET('2017预算营业费用'!$H7,0,MONTH(封面!$G$13)-1,)</f>
        <v>0</v>
      </c>
      <c r="F7" s="23">
        <f ca="1">SUM(OFFSET($H7,0,0,1,MONTH(封面!$G$13)))-SUM(OFFSET('2019营业费用'!$H7,0,0,1,MONTH(封面!$G$13)))</f>
        <v>0</v>
      </c>
      <c r="G7" s="23">
        <f ca="1">SUM(OFFSET($H7,0,0,1,MONTH(封面!$G$13)))-SUM(OFFSET('2017预算营业费用'!$H7,0,0,1,MONTH(封面!$G$13)))</f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7">
        <f t="shared" si="0"/>
        <v>0</v>
      </c>
      <c r="U7" s="78"/>
    </row>
    <row r="8" s="5" customFormat="1" spans="1:21">
      <c r="A8" s="76"/>
      <c r="B8" s="77" t="s">
        <v>49</v>
      </c>
      <c r="C8" s="78" t="s">
        <v>49</v>
      </c>
      <c r="D8" s="23">
        <f ca="1">OFFSET($H8,0,MONTH(封面!$G$13)-1,)-OFFSET('2019营业费用'!$H8,0,MONTH(封面!$G$13)-1,)</f>
        <v>0</v>
      </c>
      <c r="E8" s="23">
        <f ca="1">OFFSET($H8,0,MONTH(封面!$G$13)-1,)-OFFSET('2017预算营业费用'!$H8,0,MONTH(封面!$G$13)-1,)</f>
        <v>0</v>
      </c>
      <c r="F8" s="23">
        <f ca="1">SUM(OFFSET($H8,0,0,1,MONTH(封面!$G$13)))-SUM(OFFSET('2019营业费用'!$H8,0,0,1,MONTH(封面!$G$13)))</f>
        <v>0</v>
      </c>
      <c r="G8" s="23">
        <f ca="1">SUM(OFFSET($H8,0,0,1,MONTH(封面!$G$13)))-SUM(OFFSET('2017预算营业费用'!$H8,0,0,1,MONTH(封面!$G$13)))</f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7">
        <f t="shared" si="0"/>
        <v>0</v>
      </c>
      <c r="U8" s="78"/>
    </row>
    <row r="9" s="5" customFormat="1" spans="1:21">
      <c r="A9" s="76"/>
      <c r="B9" s="77" t="s">
        <v>50</v>
      </c>
      <c r="C9" s="78" t="s">
        <v>50</v>
      </c>
      <c r="D9" s="23">
        <f ca="1">OFFSET($H9,0,MONTH(封面!$G$13)-1,)-OFFSET('2019营业费用'!$H9,0,MONTH(封面!$G$13)-1,)</f>
        <v>0</v>
      </c>
      <c r="E9" s="23">
        <f ca="1">OFFSET($H9,0,MONTH(封面!$G$13)-1,)-OFFSET('2017预算营业费用'!$H9,0,MONTH(封面!$G$13)-1,)</f>
        <v>0</v>
      </c>
      <c r="F9" s="23">
        <f ca="1">SUM(OFFSET($H9,0,0,1,MONTH(封面!$G$13)))-SUM(OFFSET('2019营业费用'!$H9,0,0,1,MONTH(封面!$G$13)))</f>
        <v>0</v>
      </c>
      <c r="G9" s="23">
        <f ca="1">SUM(OFFSET($H9,0,0,1,MONTH(封面!$G$13)))-SUM(OFFSET('2017预算营业费用'!$H9,0,0,1,MONTH(封面!$G$13)))</f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7">
        <f t="shared" si="0"/>
        <v>0</v>
      </c>
      <c r="U9" s="78"/>
    </row>
    <row r="10" s="5" customFormat="1" spans="1:21">
      <c r="A10" s="76"/>
      <c r="B10" s="77" t="s">
        <v>51</v>
      </c>
      <c r="C10" s="78" t="s">
        <v>52</v>
      </c>
      <c r="D10" s="23">
        <f ca="1">OFFSET($H10,0,MONTH(封面!$G$13)-1,)-OFFSET('2019营业费用'!$H10,0,MONTH(封面!$G$13)-1,)</f>
        <v>0</v>
      </c>
      <c r="E10" s="23">
        <f ca="1">OFFSET($H10,0,MONTH(封面!$G$13)-1,)-OFFSET('2017预算营业费用'!$H10,0,MONTH(封面!$G$13)-1,)</f>
        <v>0</v>
      </c>
      <c r="F10" s="23">
        <f ca="1">SUM(OFFSET($H10,0,0,1,MONTH(封面!$G$13)))-SUM(OFFSET('2019营业费用'!$H10,0,0,1,MONTH(封面!$G$13)))</f>
        <v>0</v>
      </c>
      <c r="G10" s="23">
        <f ca="1">SUM(OFFSET($H10,0,0,1,MONTH(封面!$G$13)))-SUM(OFFSET('2017预算营业费用'!$H10,0,0,1,MONTH(封面!$G$13)))</f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7">
        <f t="shared" si="0"/>
        <v>0</v>
      </c>
      <c r="U10" s="78"/>
    </row>
    <row r="11" s="5" customFormat="1" spans="1:21">
      <c r="A11" s="76"/>
      <c r="B11" s="77"/>
      <c r="C11" s="78" t="s">
        <v>53</v>
      </c>
      <c r="D11" s="23">
        <f ca="1">OFFSET($H11,0,MONTH(封面!$G$13)-1,)-OFFSET('2019营业费用'!$H11,0,MONTH(封面!$G$13)-1,)</f>
        <v>0</v>
      </c>
      <c r="E11" s="23">
        <f ca="1">OFFSET($H11,0,MONTH(封面!$G$13)-1,)-OFFSET('2017预算营业费用'!$H11,0,MONTH(封面!$G$13)-1,)</f>
        <v>0</v>
      </c>
      <c r="F11" s="23">
        <f ca="1">SUM(OFFSET($H11,0,0,1,MONTH(封面!$G$13)))-SUM(OFFSET('2019营业费用'!$H11,0,0,1,MONTH(封面!$G$13)))</f>
        <v>0</v>
      </c>
      <c r="G11" s="23">
        <f ca="1">SUM(OFFSET($H11,0,0,1,MONTH(封面!$G$13)))-SUM(OFFSET('2017预算营业费用'!$H11,0,0,1,MONTH(封面!$G$13)))</f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7">
        <f t="shared" si="0"/>
        <v>0</v>
      </c>
      <c r="U11" s="78"/>
    </row>
    <row r="12" s="5" customFormat="1" spans="1:21">
      <c r="A12" s="76"/>
      <c r="B12" s="77"/>
      <c r="C12" s="78" t="s">
        <v>54</v>
      </c>
      <c r="D12" s="23">
        <f ca="1">OFFSET($H12,0,MONTH(封面!$G$13)-1,)-OFFSET('2019营业费用'!$H12,0,MONTH(封面!$G$13)-1,)</f>
        <v>0</v>
      </c>
      <c r="E12" s="23">
        <f ca="1">OFFSET($H12,0,MONTH(封面!$G$13)-1,)-OFFSET('2017预算营业费用'!$H12,0,MONTH(封面!$G$13)-1,)</f>
        <v>0</v>
      </c>
      <c r="F12" s="23">
        <f ca="1">SUM(OFFSET($H12,0,0,1,MONTH(封面!$G$13)))-SUM(OFFSET('2019营业费用'!$H12,0,0,1,MONTH(封面!$G$13)))</f>
        <v>0</v>
      </c>
      <c r="G12" s="23">
        <f ca="1">SUM(OFFSET($H12,0,0,1,MONTH(封面!$G$13)))-SUM(OFFSET('2017预算营业费用'!$H12,0,0,1,MONTH(封面!$G$13)))</f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>
        <f t="shared" si="0"/>
        <v>0</v>
      </c>
      <c r="U12" s="78"/>
    </row>
    <row r="13" s="5" customFormat="1" spans="1:21">
      <c r="A13" s="76"/>
      <c r="B13" s="77"/>
      <c r="C13" s="78" t="s">
        <v>55</v>
      </c>
      <c r="D13" s="23">
        <f ca="1">OFFSET($H13,0,MONTH(封面!$G$13)-1,)-OFFSET('2019营业费用'!$H13,0,MONTH(封面!$G$13)-1,)</f>
        <v>0</v>
      </c>
      <c r="E13" s="23">
        <f ca="1">OFFSET($H13,0,MONTH(封面!$G$13)-1,)-OFFSET('2017预算营业费用'!$H13,0,MONTH(封面!$G$13)-1,)</f>
        <v>0</v>
      </c>
      <c r="F13" s="23">
        <f ca="1">SUM(OFFSET($H13,0,0,1,MONTH(封面!$G$13)))-SUM(OFFSET('2019营业费用'!$H13,0,0,1,MONTH(封面!$G$13)))</f>
        <v>0</v>
      </c>
      <c r="G13" s="23">
        <f ca="1">SUM(OFFSET($H13,0,0,1,MONTH(封面!$G$13)))-SUM(OFFSET('2017预算营业费用'!$H13,0,0,1,MONTH(封面!$G$13)))</f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7">
        <f t="shared" si="0"/>
        <v>0</v>
      </c>
      <c r="U13" s="78"/>
    </row>
    <row r="14" s="5" customFormat="1" spans="1:21">
      <c r="A14" s="76"/>
      <c r="B14" s="77"/>
      <c r="C14" s="78" t="s">
        <v>56</v>
      </c>
      <c r="D14" s="23">
        <f ca="1">OFFSET($H14,0,MONTH(封面!$G$13)-1,)-OFFSET('2019营业费用'!$H14,0,MONTH(封面!$G$13)-1,)</f>
        <v>0</v>
      </c>
      <c r="E14" s="23">
        <f ca="1">OFFSET($H14,0,MONTH(封面!$G$13)-1,)-OFFSET('2017预算营业费用'!$H14,0,MONTH(封面!$G$13)-1,)</f>
        <v>0</v>
      </c>
      <c r="F14" s="23">
        <f ca="1">SUM(OFFSET($H14,0,0,1,MONTH(封面!$G$13)))-SUM(OFFSET('2019营业费用'!$H14,0,0,1,MONTH(封面!$G$13)))</f>
        <v>0</v>
      </c>
      <c r="G14" s="23">
        <f ca="1">SUM(OFFSET($H14,0,0,1,MONTH(封面!$G$13)))-SUM(OFFSET('2017预算营业费用'!$H14,0,0,1,MONTH(封面!$G$13)))</f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>
        <f t="shared" si="0"/>
        <v>0</v>
      </c>
      <c r="U14" s="78"/>
    </row>
    <row r="15" s="5" customFormat="1" spans="1:21">
      <c r="A15" s="76"/>
      <c r="B15" s="77"/>
      <c r="C15" s="78" t="s">
        <v>57</v>
      </c>
      <c r="D15" s="23">
        <f ca="1">OFFSET($H15,0,MONTH(封面!$G$13)-1,)-OFFSET('2019营业费用'!$H15,0,MONTH(封面!$G$13)-1,)</f>
        <v>0</v>
      </c>
      <c r="E15" s="23">
        <f ca="1">OFFSET($H15,0,MONTH(封面!$G$13)-1,)-OFFSET('2017预算营业费用'!$H15,0,MONTH(封面!$G$13)-1,)</f>
        <v>0</v>
      </c>
      <c r="F15" s="23">
        <f ca="1">SUM(OFFSET($H15,0,0,1,MONTH(封面!$G$13)))-SUM(OFFSET('2019营业费用'!$H15,0,0,1,MONTH(封面!$G$13)))</f>
        <v>0</v>
      </c>
      <c r="G15" s="23">
        <f ca="1">SUM(OFFSET($H15,0,0,1,MONTH(封面!$G$13)))-SUM(OFFSET('2017预算营业费用'!$H15,0,0,1,MONTH(封面!$G$13)))</f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>
        <f t="shared" si="0"/>
        <v>0</v>
      </c>
      <c r="U15" s="78"/>
    </row>
    <row r="16" s="5" customFormat="1" spans="1:21">
      <c r="A16" s="76"/>
      <c r="B16" s="77"/>
      <c r="C16" s="78" t="s">
        <v>58</v>
      </c>
      <c r="D16" s="23">
        <f ca="1">OFFSET($H16,0,MONTH(封面!$G$13)-1,)-OFFSET('2019营业费用'!$H16,0,MONTH(封面!$G$13)-1,)</f>
        <v>0</v>
      </c>
      <c r="E16" s="23">
        <f ca="1">OFFSET($H16,0,MONTH(封面!$G$13)-1,)-OFFSET('2017预算营业费用'!$H16,0,MONTH(封面!$G$13)-1,)</f>
        <v>0</v>
      </c>
      <c r="F16" s="23">
        <f ca="1">SUM(OFFSET($H16,0,0,1,MONTH(封面!$G$13)))-SUM(OFFSET('2019营业费用'!$H16,0,0,1,MONTH(封面!$G$13)))</f>
        <v>0</v>
      </c>
      <c r="G16" s="23">
        <f ca="1">SUM(OFFSET($H16,0,0,1,MONTH(封面!$G$13)))-SUM(OFFSET('2017预算营业费用'!$H16,0,0,1,MONTH(封面!$G$13)))</f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7">
        <f t="shared" si="0"/>
        <v>0</v>
      </c>
      <c r="U16" s="78"/>
    </row>
    <row r="17" s="5" customFormat="1" spans="1:21">
      <c r="A17" s="76"/>
      <c r="B17" s="77"/>
      <c r="C17" s="78" t="s">
        <v>59</v>
      </c>
      <c r="D17" s="23">
        <f ca="1">OFFSET($H17,0,MONTH(封面!$G$13)-1,)-OFFSET('2019营业费用'!$H17,0,MONTH(封面!$G$13)-1,)</f>
        <v>0</v>
      </c>
      <c r="E17" s="23">
        <f ca="1">OFFSET($H17,0,MONTH(封面!$G$13)-1,)-OFFSET('2017预算营业费用'!$H17,0,MONTH(封面!$G$13)-1,)</f>
        <v>0</v>
      </c>
      <c r="F17" s="23">
        <f ca="1">SUM(OFFSET($H17,0,0,1,MONTH(封面!$G$13)))-SUM(OFFSET('2019营业费用'!$H17,0,0,1,MONTH(封面!$G$13)))</f>
        <v>0</v>
      </c>
      <c r="G17" s="23">
        <f ca="1">SUM(OFFSET($H17,0,0,1,MONTH(封面!$G$13)))-SUM(OFFSET('2017预算营业费用'!$H17,0,0,1,MONTH(封面!$G$13)))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7">
        <f t="shared" si="0"/>
        <v>0</v>
      </c>
      <c r="U17" s="78"/>
    </row>
    <row r="18" s="5" customFormat="1" spans="1:21">
      <c r="A18" s="76"/>
      <c r="B18" s="77"/>
      <c r="C18" s="78" t="s">
        <v>60</v>
      </c>
      <c r="D18" s="23">
        <f ca="1">OFFSET($H18,0,MONTH(封面!$G$13)-1,)-OFFSET('2019营业费用'!$H18,0,MONTH(封面!$G$13)-1,)</f>
        <v>0</v>
      </c>
      <c r="E18" s="23">
        <f ca="1">OFFSET($H18,0,MONTH(封面!$G$13)-1,)-OFFSET('2017预算营业费用'!$H18,0,MONTH(封面!$G$13)-1,)</f>
        <v>0</v>
      </c>
      <c r="F18" s="23">
        <f ca="1">SUM(OFFSET($H18,0,0,1,MONTH(封面!$G$13)))-SUM(OFFSET('2019营业费用'!$H18,0,0,1,MONTH(封面!$G$13)))</f>
        <v>0</v>
      </c>
      <c r="G18" s="23">
        <f ca="1">SUM(OFFSET($H18,0,0,1,MONTH(封面!$G$13)))-SUM(OFFSET('2017预算营业费用'!$H18,0,0,1,MONTH(封面!$G$13)))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7">
        <f t="shared" si="0"/>
        <v>0</v>
      </c>
      <c r="U18" s="122"/>
    </row>
    <row r="19" s="5" customFormat="1" spans="1:21">
      <c r="A19" s="76"/>
      <c r="B19" s="77" t="s">
        <v>61</v>
      </c>
      <c r="C19" s="78" t="s">
        <v>61</v>
      </c>
      <c r="D19" s="23">
        <f ca="1">OFFSET($H19,0,MONTH(封面!$G$13)-1,)-OFFSET('2019营业费用'!$H19,0,MONTH(封面!$G$13)-1,)</f>
        <v>0</v>
      </c>
      <c r="E19" s="23">
        <f ca="1">OFFSET($H19,0,MONTH(封面!$G$13)-1,)-OFFSET('2017预算营业费用'!$H19,0,MONTH(封面!$G$13)-1,)</f>
        <v>0</v>
      </c>
      <c r="F19" s="23">
        <f ca="1">SUM(OFFSET($H19,0,0,1,MONTH(封面!$G$13)))-SUM(OFFSET('2019营业费用'!$H19,0,0,1,MONTH(封面!$G$13)))</f>
        <v>0</v>
      </c>
      <c r="G19" s="23">
        <f ca="1">SUM(OFFSET($H19,0,0,1,MONTH(封面!$G$13)))-SUM(OFFSET('2017预算营业费用'!$H19,0,0,1,MONTH(封面!$G$13)))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7">
        <f t="shared" si="0"/>
        <v>0</v>
      </c>
      <c r="U19" s="78"/>
    </row>
    <row r="20" s="5" customFormat="1" spans="1:21">
      <c r="A20" s="76"/>
      <c r="B20" s="77" t="s">
        <v>62</v>
      </c>
      <c r="C20" s="78" t="s">
        <v>62</v>
      </c>
      <c r="D20" s="23">
        <f ca="1">OFFSET($H20,0,MONTH(封面!$G$13)-1,)-OFFSET('2019营业费用'!$H20,0,MONTH(封面!$G$13)-1,)</f>
        <v>0</v>
      </c>
      <c r="E20" s="23">
        <f ca="1">OFFSET($H20,0,MONTH(封面!$G$13)-1,)-OFFSET('2017预算营业费用'!$H20,0,MONTH(封面!$G$13)-1,)</f>
        <v>0</v>
      </c>
      <c r="F20" s="23">
        <f ca="1">SUM(OFFSET($H20,0,0,1,MONTH(封面!$G$13)))-SUM(OFFSET('2019营业费用'!$H20,0,0,1,MONTH(封面!$G$13)))</f>
        <v>0</v>
      </c>
      <c r="G20" s="23">
        <f ca="1">SUM(OFFSET($H20,0,0,1,MONTH(封面!$G$13)))-SUM(OFFSET('2017预算营业费用'!$H20,0,0,1,MONTH(封面!$G$13)))</f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7">
        <f t="shared" si="0"/>
        <v>0</v>
      </c>
      <c r="U20" s="78"/>
    </row>
    <row r="21" s="5" customFormat="1" spans="1:21">
      <c r="A21" s="76"/>
      <c r="B21" s="77" t="s">
        <v>63</v>
      </c>
      <c r="C21" s="78" t="s">
        <v>63</v>
      </c>
      <c r="D21" s="23">
        <f ca="1">OFFSET($H21,0,MONTH(封面!$G$13)-1,)-OFFSET('2019营业费用'!$H21,0,MONTH(封面!$G$13)-1,)</f>
        <v>0</v>
      </c>
      <c r="E21" s="23">
        <f ca="1">OFFSET($H21,0,MONTH(封面!$G$13)-1,)-OFFSET('2017预算营业费用'!$H21,0,MONTH(封面!$G$13)-1,)</f>
        <v>0</v>
      </c>
      <c r="F21" s="23">
        <f ca="1">SUM(OFFSET($H21,0,0,1,MONTH(封面!$G$13)))-SUM(OFFSET('2019营业费用'!$H21,0,0,1,MONTH(封面!$G$13)))</f>
        <v>0</v>
      </c>
      <c r="G21" s="23">
        <f ca="1">SUM(OFFSET($H21,0,0,1,MONTH(封面!$G$13)))-SUM(OFFSET('2017预算营业费用'!$H21,0,0,1,MONTH(封面!$G$13)))</f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7">
        <f t="shared" si="0"/>
        <v>0</v>
      </c>
      <c r="U21" s="122"/>
    </row>
    <row r="22" s="5" customFormat="1" spans="1:21">
      <c r="A22" s="76"/>
      <c r="B22" s="77" t="s">
        <v>64</v>
      </c>
      <c r="C22" s="78" t="s">
        <v>65</v>
      </c>
      <c r="D22" s="23">
        <f ca="1">OFFSET($H22,0,MONTH(封面!$G$13)-1,)-OFFSET('2019营业费用'!$H22,0,MONTH(封面!$G$13)-1,)</f>
        <v>0</v>
      </c>
      <c r="E22" s="23">
        <f ca="1">OFFSET($H22,0,MONTH(封面!$G$13)-1,)-OFFSET('2017预算营业费用'!$H22,0,MONTH(封面!$G$13)-1,)</f>
        <v>0</v>
      </c>
      <c r="F22" s="23">
        <f ca="1">SUM(OFFSET($H22,0,0,1,MONTH(封面!$G$13)))-SUM(OFFSET('2019营业费用'!$H22,0,0,1,MONTH(封面!$G$13)))</f>
        <v>0</v>
      </c>
      <c r="G22" s="23">
        <f ca="1">SUM(OFFSET($H22,0,0,1,MONTH(封面!$G$13)))-SUM(OFFSET('2017预算营业费用'!$H22,0,0,1,MONTH(封面!$G$13)))</f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7">
        <f t="shared" si="0"/>
        <v>0</v>
      </c>
      <c r="U22" s="78"/>
    </row>
    <row r="23" s="5" customFormat="1" spans="1:21">
      <c r="A23" s="76"/>
      <c r="B23" s="77"/>
      <c r="C23" s="78" t="s">
        <v>66</v>
      </c>
      <c r="D23" s="23">
        <f ca="1">OFFSET($H23,0,MONTH(封面!$G$13)-1,)-OFFSET('2019营业费用'!$H23,0,MONTH(封面!$G$13)-1,)</f>
        <v>0</v>
      </c>
      <c r="E23" s="23">
        <f ca="1">OFFSET($H23,0,MONTH(封面!$G$13)-1,)-OFFSET('2017预算营业费用'!$H23,0,MONTH(封面!$G$13)-1,)</f>
        <v>0</v>
      </c>
      <c r="F23" s="23">
        <f ca="1">SUM(OFFSET($H23,0,0,1,MONTH(封面!$G$13)))-SUM(OFFSET('2019营业费用'!$H23,0,0,1,MONTH(封面!$G$13)))</f>
        <v>0</v>
      </c>
      <c r="G23" s="23">
        <f ca="1">SUM(OFFSET($H23,0,0,1,MONTH(封面!$G$13)))-SUM(OFFSET('2017预算营业费用'!$H23,0,0,1,MONTH(封面!$G$13)))</f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7">
        <f t="shared" si="0"/>
        <v>0</v>
      </c>
      <c r="U23" s="78"/>
    </row>
    <row r="24" s="5" customFormat="1" spans="1:21">
      <c r="A24" s="76"/>
      <c r="B24" s="77"/>
      <c r="C24" s="78" t="s">
        <v>67</v>
      </c>
      <c r="D24" s="23">
        <f ca="1">OFFSET($H24,0,MONTH(封面!$G$13)-1,)-OFFSET('2019营业费用'!$H24,0,MONTH(封面!$G$13)-1,)</f>
        <v>0</v>
      </c>
      <c r="E24" s="23">
        <f ca="1">OFFSET($H24,0,MONTH(封面!$G$13)-1,)-OFFSET('2017预算营业费用'!$H24,0,MONTH(封面!$G$13)-1,)</f>
        <v>0</v>
      </c>
      <c r="F24" s="23">
        <f ca="1">SUM(OFFSET($H24,0,0,1,MONTH(封面!$G$13)))-SUM(OFFSET('2019营业费用'!$H24,0,0,1,MONTH(封面!$G$13)))</f>
        <v>0</v>
      </c>
      <c r="G24" s="23">
        <f ca="1">SUM(OFFSET($H24,0,0,1,MONTH(封面!$G$13)))-SUM(OFFSET('2017预算营业费用'!$H24,0,0,1,MONTH(封面!$G$13)))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7">
        <f t="shared" si="0"/>
        <v>0</v>
      </c>
      <c r="U24" s="78"/>
    </row>
    <row r="25" s="5" customFormat="1" spans="1:21">
      <c r="A25" s="76"/>
      <c r="B25" s="77"/>
      <c r="C25" s="78" t="s">
        <v>68</v>
      </c>
      <c r="D25" s="23">
        <f ca="1">OFFSET($H25,0,MONTH(封面!$G$13)-1,)-OFFSET('2019营业费用'!$H25,0,MONTH(封面!$G$13)-1,)</f>
        <v>0</v>
      </c>
      <c r="E25" s="23">
        <f ca="1">OFFSET($H25,0,MONTH(封面!$G$13)-1,)-OFFSET('2017预算营业费用'!$H25,0,MONTH(封面!$G$13)-1,)</f>
        <v>0</v>
      </c>
      <c r="F25" s="23">
        <f ca="1">SUM(OFFSET($H25,0,0,1,MONTH(封面!$G$13)))-SUM(OFFSET('2019营业费用'!$H25,0,0,1,MONTH(封面!$G$13)))</f>
        <v>0</v>
      </c>
      <c r="G25" s="23">
        <f ca="1">SUM(OFFSET($H25,0,0,1,MONTH(封面!$G$13)))-SUM(OFFSET('2017预算营业费用'!$H25,0,0,1,MONTH(封面!$G$13)))</f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7">
        <f t="shared" si="0"/>
        <v>0</v>
      </c>
      <c r="U25" s="78"/>
    </row>
    <row r="26" s="5" customFormat="1" spans="1:21">
      <c r="A26" s="76"/>
      <c r="B26" s="77"/>
      <c r="C26" s="78" t="s">
        <v>69</v>
      </c>
      <c r="D26" s="23">
        <f ca="1">OFFSET($H26,0,MONTH(封面!$G$13)-1,)-OFFSET('2019营业费用'!$H26,0,MONTH(封面!$G$13)-1,)</f>
        <v>0</v>
      </c>
      <c r="E26" s="23">
        <f ca="1">OFFSET($H26,0,MONTH(封面!$G$13)-1,)-OFFSET('2017预算营业费用'!$H26,0,MONTH(封面!$G$13)-1,)</f>
        <v>0</v>
      </c>
      <c r="F26" s="23">
        <f ca="1">SUM(OFFSET($H26,0,0,1,MONTH(封面!$G$13)))-SUM(OFFSET('2019营业费用'!$H26,0,0,1,MONTH(封面!$G$13)))</f>
        <v>0</v>
      </c>
      <c r="G26" s="23">
        <f ca="1">SUM(OFFSET($H26,0,0,1,MONTH(封面!$G$13)))-SUM(OFFSET('2017预算营业费用'!$H26,0,0,1,MONTH(封面!$G$13)))</f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7">
        <f t="shared" si="0"/>
        <v>0</v>
      </c>
      <c r="U26" s="78"/>
    </row>
    <row r="27" s="5" customFormat="1" spans="1:21">
      <c r="A27" s="76"/>
      <c r="B27" s="77" t="s">
        <v>70</v>
      </c>
      <c r="C27" s="78" t="s">
        <v>70</v>
      </c>
      <c r="D27" s="23">
        <f ca="1">OFFSET($H27,0,MONTH(封面!$G$13)-1,)-OFFSET('2019营业费用'!$H27,0,MONTH(封面!$G$13)-1,)</f>
        <v>0</v>
      </c>
      <c r="E27" s="23">
        <f ca="1">OFFSET($H27,0,MONTH(封面!$G$13)-1,)-OFFSET('2017预算营业费用'!$H27,0,MONTH(封面!$G$13)-1,)</f>
        <v>0</v>
      </c>
      <c r="F27" s="23">
        <f ca="1">SUM(OFFSET($H27,0,0,1,MONTH(封面!$G$13)))-SUM(OFFSET('2019营业费用'!$H27,0,0,1,MONTH(封面!$G$13)))</f>
        <v>0</v>
      </c>
      <c r="G27" s="23">
        <f ca="1">SUM(OFFSET($H27,0,0,1,MONTH(封面!$G$13)))-SUM(OFFSET('2017预算营业费用'!$H27,0,0,1,MONTH(封面!$G$13)))</f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7">
        <f t="shared" si="0"/>
        <v>0</v>
      </c>
      <c r="U27" s="78"/>
    </row>
    <row r="28" s="5" customFormat="1" customHeight="1" spans="1:21">
      <c r="A28" s="79" t="s">
        <v>71</v>
      </c>
      <c r="B28" s="77" t="s">
        <v>72</v>
      </c>
      <c r="C28" s="78" t="s">
        <v>73</v>
      </c>
      <c r="D28" s="23">
        <f ca="1">OFFSET($H28,0,MONTH(封面!$G$13)-1,)-OFFSET('2019营业费用'!$H28,0,MONTH(封面!$G$13)-1,)</f>
        <v>0</v>
      </c>
      <c r="E28" s="23">
        <f ca="1">OFFSET($H28,0,MONTH(封面!$G$13)-1,)-OFFSET('2017预算营业费用'!$H28,0,MONTH(封面!$G$13)-1,)</f>
        <v>0</v>
      </c>
      <c r="F28" s="23">
        <f ca="1">SUM(OFFSET($H28,0,0,1,MONTH(封面!$G$13)))-SUM(OFFSET('2019营业费用'!$H28,0,0,1,MONTH(封面!$G$13)))</f>
        <v>0</v>
      </c>
      <c r="G28" s="23">
        <f ca="1">SUM(OFFSET($H28,0,0,1,MONTH(封面!$G$13)))-SUM(OFFSET('2017预算营业费用'!$H28,0,0,1,MONTH(封面!$G$13)))</f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7">
        <f t="shared" si="0"/>
        <v>0</v>
      </c>
      <c r="U28" s="78"/>
    </row>
    <row r="29" s="5" customFormat="1" spans="1:21">
      <c r="A29" s="79"/>
      <c r="B29" s="77"/>
      <c r="C29" s="78" t="s">
        <v>74</v>
      </c>
      <c r="D29" s="23">
        <f ca="1">OFFSET($H29,0,MONTH(封面!$G$13)-1,)-OFFSET('2019营业费用'!$H29,0,MONTH(封面!$G$13)-1,)</f>
        <v>0</v>
      </c>
      <c r="E29" s="23">
        <f ca="1">OFFSET($H29,0,MONTH(封面!$G$13)-1,)-OFFSET('2017预算营业费用'!$H29,0,MONTH(封面!$G$13)-1,)</f>
        <v>0</v>
      </c>
      <c r="F29" s="23">
        <f ca="1">SUM(OFFSET($H29,0,0,1,MONTH(封面!$G$13)))-SUM(OFFSET('2019营业费用'!$H29,0,0,1,MONTH(封面!$G$13)))</f>
        <v>0</v>
      </c>
      <c r="G29" s="23">
        <f ca="1">SUM(OFFSET($H29,0,0,1,MONTH(封面!$G$13)))-SUM(OFFSET('2017预算营业费用'!$H29,0,0,1,MONTH(封面!$G$13)))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7">
        <f t="shared" si="0"/>
        <v>0</v>
      </c>
      <c r="U29" s="78"/>
    </row>
    <row r="30" s="5" customFormat="1" spans="1:21">
      <c r="A30" s="79"/>
      <c r="B30" s="77" t="s">
        <v>75</v>
      </c>
      <c r="C30" s="78" t="s">
        <v>75</v>
      </c>
      <c r="D30" s="23">
        <f ca="1">OFFSET($H30,0,MONTH(封面!$G$13)-1,)-OFFSET('2019营业费用'!$H30,0,MONTH(封面!$G$13)-1,)</f>
        <v>0</v>
      </c>
      <c r="E30" s="23">
        <f ca="1">OFFSET($H30,0,MONTH(封面!$G$13)-1,)-OFFSET('2017预算营业费用'!$H30,0,MONTH(封面!$G$13)-1,)</f>
        <v>0</v>
      </c>
      <c r="F30" s="23">
        <f ca="1">SUM(OFFSET($H30,0,0,1,MONTH(封面!$G$13)))-SUM(OFFSET('2019营业费用'!$H30,0,0,1,MONTH(封面!$G$13)))</f>
        <v>0</v>
      </c>
      <c r="G30" s="23">
        <f ca="1">SUM(OFFSET($H30,0,0,1,MONTH(封面!$G$13)))-SUM(OFFSET('2017预算营业费用'!$H30,0,0,1,MONTH(封面!$G$13)))</f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7">
        <f t="shared" si="0"/>
        <v>0</v>
      </c>
      <c r="U30" s="78"/>
    </row>
    <row r="31" s="5" customFormat="1" spans="1:21">
      <c r="A31" s="79"/>
      <c r="B31" s="77" t="s">
        <v>76</v>
      </c>
      <c r="C31" s="78" t="s">
        <v>77</v>
      </c>
      <c r="D31" s="23">
        <f ca="1">OFFSET($H31,0,MONTH(封面!$G$13)-1,)-OFFSET('2019营业费用'!$H31,0,MONTH(封面!$G$13)-1,)</f>
        <v>0</v>
      </c>
      <c r="E31" s="23">
        <f ca="1">OFFSET($H31,0,MONTH(封面!$G$13)-1,)-OFFSET('2017预算营业费用'!$H31,0,MONTH(封面!$G$13)-1,)</f>
        <v>0</v>
      </c>
      <c r="F31" s="23">
        <f ca="1">SUM(OFFSET($H31,0,0,1,MONTH(封面!$G$13)))-SUM(OFFSET('2019营业费用'!$H31,0,0,1,MONTH(封面!$G$13)))</f>
        <v>0</v>
      </c>
      <c r="G31" s="23">
        <f ca="1">SUM(OFFSET($H31,0,0,1,MONTH(封面!$G$13)))-SUM(OFFSET('2017预算营业费用'!$H31,0,0,1,MONTH(封面!$G$13)))</f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7">
        <f t="shared" si="0"/>
        <v>0</v>
      </c>
      <c r="U31" s="78"/>
    </row>
    <row r="32" s="5" customFormat="1" spans="1:21">
      <c r="A32" s="79"/>
      <c r="B32" s="77"/>
      <c r="C32" s="78" t="s">
        <v>78</v>
      </c>
      <c r="D32" s="23">
        <f ca="1">OFFSET($H32,0,MONTH(封面!$G$13)-1,)-OFFSET('2019营业费用'!$H32,0,MONTH(封面!$G$13)-1,)</f>
        <v>0</v>
      </c>
      <c r="E32" s="23">
        <f ca="1">OFFSET($H32,0,MONTH(封面!$G$13)-1,)-OFFSET('2017预算营业费用'!$H32,0,MONTH(封面!$G$13)-1,)</f>
        <v>0</v>
      </c>
      <c r="F32" s="23">
        <f ca="1">SUM(OFFSET($H32,0,0,1,MONTH(封面!$G$13)))-SUM(OFFSET('2019营业费用'!$H32,0,0,1,MONTH(封面!$G$13)))</f>
        <v>0</v>
      </c>
      <c r="G32" s="23">
        <f ca="1">SUM(OFFSET($H32,0,0,1,MONTH(封面!$G$13)))-SUM(OFFSET('2017预算营业费用'!$H32,0,0,1,MONTH(封面!$G$13)))</f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7">
        <f t="shared" si="0"/>
        <v>0</v>
      </c>
      <c r="U32" s="78"/>
    </row>
    <row r="33" s="5" customFormat="1" spans="1:21">
      <c r="A33" s="79"/>
      <c r="B33" s="77"/>
      <c r="C33" s="78" t="s">
        <v>79</v>
      </c>
      <c r="D33" s="23">
        <f ca="1">OFFSET($H33,0,MONTH(封面!$G$13)-1,)-OFFSET('2019营业费用'!$H33,0,MONTH(封面!$G$13)-1,)</f>
        <v>0</v>
      </c>
      <c r="E33" s="23">
        <f ca="1">OFFSET($H33,0,MONTH(封面!$G$13)-1,)-OFFSET('2017预算营业费用'!$H33,0,MONTH(封面!$G$13)-1,)</f>
        <v>0</v>
      </c>
      <c r="F33" s="23">
        <f ca="1">SUM(OFFSET($H33,0,0,1,MONTH(封面!$G$13)))-SUM(OFFSET('2019营业费用'!$H33,0,0,1,MONTH(封面!$G$13)))</f>
        <v>0</v>
      </c>
      <c r="G33" s="23">
        <f ca="1">SUM(OFFSET($H33,0,0,1,MONTH(封面!$G$13)))-SUM(OFFSET('2017预算营业费用'!$H33,0,0,1,MONTH(封面!$G$13)))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7">
        <f t="shared" si="0"/>
        <v>0</v>
      </c>
      <c r="U33" s="78"/>
    </row>
    <row r="34" s="5" customFormat="1" spans="1:21">
      <c r="A34" s="79"/>
      <c r="B34" s="77" t="s">
        <v>80</v>
      </c>
      <c r="C34" s="78" t="s">
        <v>81</v>
      </c>
      <c r="D34" s="23">
        <f ca="1">OFFSET($H34,0,MONTH(封面!$G$13)-1,)-OFFSET('2019营业费用'!$H34,0,MONTH(封面!$G$13)-1,)</f>
        <v>0</v>
      </c>
      <c r="E34" s="23">
        <f ca="1">OFFSET($H34,0,MONTH(封面!$G$13)-1,)-OFFSET('2017预算营业费用'!$H34,0,MONTH(封面!$G$13)-1,)</f>
        <v>0</v>
      </c>
      <c r="F34" s="23">
        <f ca="1">SUM(OFFSET($H34,0,0,1,MONTH(封面!$G$13)))-SUM(OFFSET('2019营业费用'!$H34,0,0,1,MONTH(封面!$G$13)))</f>
        <v>0</v>
      </c>
      <c r="G34" s="23">
        <f ca="1">SUM(OFFSET($H34,0,0,1,MONTH(封面!$G$13)))-SUM(OFFSET('2017预算营业费用'!$H34,0,0,1,MONTH(封面!$G$13)))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7">
        <f t="shared" si="0"/>
        <v>0</v>
      </c>
      <c r="U34" s="78"/>
    </row>
    <row r="35" s="5" customFormat="1" spans="1:21">
      <c r="A35" s="79"/>
      <c r="B35" s="77"/>
      <c r="C35" s="78" t="s">
        <v>82</v>
      </c>
      <c r="D35" s="23">
        <f ca="1">OFFSET($H35,0,MONTH(封面!$G$13)-1,)-OFFSET('2019营业费用'!$H35,0,MONTH(封面!$G$13)-1,)</f>
        <v>0</v>
      </c>
      <c r="E35" s="23">
        <f ca="1">OFFSET($H35,0,MONTH(封面!$G$13)-1,)-OFFSET('2017预算营业费用'!$H35,0,MONTH(封面!$G$13)-1,)</f>
        <v>0</v>
      </c>
      <c r="F35" s="23">
        <f ca="1">SUM(OFFSET($H35,0,0,1,MONTH(封面!$G$13)))-SUM(OFFSET('2019营业费用'!$H35,0,0,1,MONTH(封面!$G$13)))</f>
        <v>0</v>
      </c>
      <c r="G35" s="23">
        <f ca="1">SUM(OFFSET($H35,0,0,1,MONTH(封面!$G$13)))-SUM(OFFSET('2017预算营业费用'!$H35,0,0,1,MONTH(封面!$G$13)))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7">
        <f t="shared" si="0"/>
        <v>0</v>
      </c>
      <c r="U35" s="78"/>
    </row>
    <row r="36" s="5" customFormat="1" spans="1:21">
      <c r="A36" s="79"/>
      <c r="B36" s="77" t="s">
        <v>83</v>
      </c>
      <c r="C36" s="78" t="s">
        <v>83</v>
      </c>
      <c r="D36" s="23">
        <f ca="1">OFFSET($H36,0,MONTH(封面!$G$13)-1,)-OFFSET('2019营业费用'!$H36,0,MONTH(封面!$G$13)-1,)</f>
        <v>0</v>
      </c>
      <c r="E36" s="23">
        <f ca="1">OFFSET($H36,0,MONTH(封面!$G$13)-1,)-OFFSET('2017预算营业费用'!$H36,0,MONTH(封面!$G$13)-1,)</f>
        <v>0</v>
      </c>
      <c r="F36" s="23">
        <f ca="1">SUM(OFFSET($H36,0,0,1,MONTH(封面!$G$13)))-SUM(OFFSET('2019营业费用'!$H36,0,0,1,MONTH(封面!$G$13)))</f>
        <v>0</v>
      </c>
      <c r="G36" s="23">
        <f ca="1">SUM(OFFSET($H36,0,0,1,MONTH(封面!$G$13)))-SUM(OFFSET('2017预算营业费用'!$H36,0,0,1,MONTH(封面!$G$13)))</f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7">
        <f t="shared" si="0"/>
        <v>0</v>
      </c>
      <c r="U36" s="78"/>
    </row>
    <row r="37" s="5" customFormat="1" spans="1:21">
      <c r="A37" s="79"/>
      <c r="B37" s="77" t="s">
        <v>84</v>
      </c>
      <c r="C37" s="78" t="s">
        <v>84</v>
      </c>
      <c r="D37" s="23">
        <f ca="1">OFFSET($H37,0,MONTH(封面!$G$13)-1,)-OFFSET('2019营业费用'!$H37,0,MONTH(封面!$G$13)-1,)</f>
        <v>0</v>
      </c>
      <c r="E37" s="23">
        <f ca="1">OFFSET($H37,0,MONTH(封面!$G$13)-1,)-OFFSET('2017预算营业费用'!$H37,0,MONTH(封面!$G$13)-1,)</f>
        <v>0</v>
      </c>
      <c r="F37" s="23">
        <f ca="1">SUM(OFFSET($H37,0,0,1,MONTH(封面!$G$13)))-SUM(OFFSET('2019营业费用'!$H37,0,0,1,MONTH(封面!$G$13)))</f>
        <v>0</v>
      </c>
      <c r="G37" s="23">
        <f ca="1">SUM(OFFSET($H37,0,0,1,MONTH(封面!$G$13)))-SUM(OFFSET('2017预算营业费用'!$H37,0,0,1,MONTH(封面!$G$13)))</f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7">
        <f t="shared" si="0"/>
        <v>0</v>
      </c>
      <c r="U37" s="78"/>
    </row>
    <row r="38" s="5" customFormat="1" spans="1:21">
      <c r="A38" s="79"/>
      <c r="B38" s="77" t="s">
        <v>85</v>
      </c>
      <c r="C38" s="78" t="s">
        <v>86</v>
      </c>
      <c r="D38" s="23">
        <f ca="1">OFFSET($H38,0,MONTH(封面!$G$13)-1,)-OFFSET('2019营业费用'!$H38,0,MONTH(封面!$G$13)-1,)</f>
        <v>0</v>
      </c>
      <c r="E38" s="23">
        <f ca="1">OFFSET($H38,0,MONTH(封面!$G$13)-1,)-OFFSET('2017预算营业费用'!$H38,0,MONTH(封面!$G$13)-1,)</f>
        <v>0</v>
      </c>
      <c r="F38" s="23">
        <f ca="1">SUM(OFFSET($H38,0,0,1,MONTH(封面!$G$13)))-SUM(OFFSET('2019营业费用'!$H38,0,0,1,MONTH(封面!$G$13)))</f>
        <v>0</v>
      </c>
      <c r="G38" s="23">
        <f ca="1">SUM(OFFSET($H38,0,0,1,MONTH(封面!$G$13)))-SUM(OFFSET('2017预算营业费用'!$H38,0,0,1,MONTH(封面!$G$13)))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7">
        <f t="shared" si="0"/>
        <v>0</v>
      </c>
      <c r="U38" s="78"/>
    </row>
    <row r="39" s="5" customFormat="1" spans="1:21">
      <c r="A39" s="79"/>
      <c r="B39" s="77"/>
      <c r="C39" s="78" t="s">
        <v>87</v>
      </c>
      <c r="D39" s="23">
        <f ca="1">OFFSET($H39,0,MONTH(封面!$G$13)-1,)-OFFSET('2019营业费用'!$H39,0,MONTH(封面!$G$13)-1,)</f>
        <v>0</v>
      </c>
      <c r="E39" s="23">
        <f ca="1">OFFSET($H39,0,MONTH(封面!$G$13)-1,)-OFFSET('2017预算营业费用'!$H39,0,MONTH(封面!$G$13)-1,)</f>
        <v>0</v>
      </c>
      <c r="F39" s="23">
        <f ca="1">SUM(OFFSET($H39,0,0,1,MONTH(封面!$G$13)))-SUM(OFFSET('2019营业费用'!$H39,0,0,1,MONTH(封面!$G$13)))</f>
        <v>0</v>
      </c>
      <c r="G39" s="23">
        <f ca="1">SUM(OFFSET($H39,0,0,1,MONTH(封面!$G$13)))-SUM(OFFSET('2017预算营业费用'!$H39,0,0,1,MONTH(封面!$G$13)))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>
        <v>69406.78</v>
      </c>
      <c r="S39" s="23"/>
      <c r="T39" s="27">
        <f t="shared" si="0"/>
        <v>69406.78</v>
      </c>
      <c r="U39" s="78"/>
    </row>
    <row r="40" s="5" customFormat="1" spans="1:21">
      <c r="A40" s="79"/>
      <c r="B40" s="77" t="s">
        <v>88</v>
      </c>
      <c r="C40" s="78" t="s">
        <v>88</v>
      </c>
      <c r="D40" s="23">
        <f ca="1">OFFSET($H40,0,MONTH(封面!$G$13)-1,)-OFFSET('2019营业费用'!$H40,0,MONTH(封面!$G$13)-1,)</f>
        <v>0</v>
      </c>
      <c r="E40" s="23">
        <f ca="1">OFFSET($H40,0,MONTH(封面!$G$13)-1,)-OFFSET('2017预算营业费用'!$H40,0,MONTH(封面!$G$13)-1,)</f>
        <v>0</v>
      </c>
      <c r="F40" s="23">
        <f ca="1">SUM(OFFSET($H40,0,0,1,MONTH(封面!$G$13)))-SUM(OFFSET('2019营业费用'!$H40,0,0,1,MONTH(封面!$G$13)))</f>
        <v>0</v>
      </c>
      <c r="G40" s="23">
        <f ca="1">SUM(OFFSET($H40,0,0,1,MONTH(封面!$G$13)))-SUM(OFFSET('2017预算营业费用'!$H40,0,0,1,MONTH(封面!$G$13)))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7">
        <f t="shared" si="0"/>
        <v>0</v>
      </c>
      <c r="U40" s="78"/>
    </row>
    <row r="41" s="5" customFormat="1" customHeight="1" spans="1:21">
      <c r="A41" s="80" t="s">
        <v>89</v>
      </c>
      <c r="B41" s="81" t="s">
        <v>90</v>
      </c>
      <c r="C41" s="78" t="s">
        <v>90</v>
      </c>
      <c r="D41" s="23">
        <f ca="1">OFFSET($H41,0,MONTH(封面!$G$13)-1,)-OFFSET('2019营业费用'!$H41,0,MONTH(封面!$G$13)-1,)</f>
        <v>0</v>
      </c>
      <c r="E41" s="23">
        <f ca="1">OFFSET($H41,0,MONTH(封面!$G$13)-1,)-OFFSET('2017预算营业费用'!$H41,0,MONTH(封面!$G$13)-1,)</f>
        <v>0</v>
      </c>
      <c r="F41" s="23">
        <f ca="1">SUM(OFFSET($H41,0,0,1,MONTH(封面!$G$13)))-SUM(OFFSET('2019营业费用'!$H41,0,0,1,MONTH(封面!$G$13)))</f>
        <v>0</v>
      </c>
      <c r="G41" s="23">
        <f ca="1">SUM(OFFSET($H41,0,0,1,MONTH(封面!$G$13)))-SUM(OFFSET('2017预算营业费用'!$H41,0,0,1,MONTH(封面!$G$13)))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7">
        <f t="shared" si="0"/>
        <v>0</v>
      </c>
      <c r="U41" s="78"/>
    </row>
    <row r="42" s="5" customFormat="1" spans="1:21">
      <c r="A42" s="80"/>
      <c r="B42" s="77" t="s">
        <v>91</v>
      </c>
      <c r="C42" s="82" t="s">
        <v>91</v>
      </c>
      <c r="D42" s="23">
        <f ca="1">OFFSET($H42,0,MONTH(封面!$G$13)-1,)-OFFSET('2019营业费用'!$H42,0,MONTH(封面!$G$13)-1,)</f>
        <v>0</v>
      </c>
      <c r="E42" s="23">
        <f ca="1">OFFSET($H42,0,MONTH(封面!$G$13)-1,)-OFFSET('2017预算营业费用'!$H42,0,MONTH(封面!$G$13)-1,)</f>
        <v>0</v>
      </c>
      <c r="F42" s="23">
        <f ca="1">SUM(OFFSET($H42,0,0,1,MONTH(封面!$G$13)))-SUM(OFFSET('2019营业费用'!$H42,0,0,1,MONTH(封面!$G$13)))</f>
        <v>0</v>
      </c>
      <c r="G42" s="23">
        <f ca="1">SUM(OFFSET($H42,0,0,1,MONTH(封面!$G$13)))-SUM(OFFSET('2017预算营业费用'!$H42,0,0,1,MONTH(封面!$G$13)))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7">
        <f t="shared" si="0"/>
        <v>0</v>
      </c>
      <c r="U42" s="78"/>
    </row>
    <row r="43" s="5" customFormat="1" spans="1:21">
      <c r="A43" s="80"/>
      <c r="B43" s="77" t="s">
        <v>92</v>
      </c>
      <c r="C43" s="82" t="s">
        <v>92</v>
      </c>
      <c r="D43" s="23">
        <f ca="1">OFFSET($H43,0,MONTH(封面!$G$13)-1,)-OFFSET('2019营业费用'!$H43,0,MONTH(封面!$G$13)-1,)</f>
        <v>0</v>
      </c>
      <c r="E43" s="23">
        <f ca="1">OFFSET($H43,0,MONTH(封面!$G$13)-1,)-OFFSET('2017预算营业费用'!$H43,0,MONTH(封面!$G$13)-1,)</f>
        <v>0</v>
      </c>
      <c r="F43" s="23">
        <f ca="1">SUM(OFFSET($H43,0,0,1,MONTH(封面!$G$13)))-SUM(OFFSET('2019营业费用'!$H43,0,0,1,MONTH(封面!$G$13)))</f>
        <v>0</v>
      </c>
      <c r="G43" s="23">
        <f ca="1">SUM(OFFSET($H43,0,0,1,MONTH(封面!$G$13)))-SUM(OFFSET('2017预算营业费用'!$H43,0,0,1,MONTH(封面!$G$13)))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7">
        <f t="shared" si="0"/>
        <v>0</v>
      </c>
      <c r="U43" s="78"/>
    </row>
    <row r="44" s="5" customFormat="1" spans="1:21">
      <c r="A44" s="80"/>
      <c r="B44" s="77" t="s">
        <v>93</v>
      </c>
      <c r="C44" s="82" t="s">
        <v>94</v>
      </c>
      <c r="D44" s="23">
        <f ca="1">OFFSET($H44,0,MONTH(封面!$G$13)-1,)-OFFSET('2019营业费用'!$H44,0,MONTH(封面!$G$13)-1,)</f>
        <v>0</v>
      </c>
      <c r="E44" s="23">
        <f ca="1">OFFSET($H44,0,MONTH(封面!$G$13)-1,)-OFFSET('2017预算营业费用'!$H44,0,MONTH(封面!$G$13)-1,)</f>
        <v>0</v>
      </c>
      <c r="F44" s="23">
        <f ca="1">SUM(OFFSET($H44,0,0,1,MONTH(封面!$G$13)))-SUM(OFFSET('2019营业费用'!$H44,0,0,1,MONTH(封面!$G$13)))</f>
        <v>0</v>
      </c>
      <c r="G44" s="23">
        <f ca="1">SUM(OFFSET($H44,0,0,1,MONTH(封面!$G$13)))-SUM(OFFSET('2017预算营业费用'!$H44,0,0,1,MONTH(封面!$G$13)))</f>
        <v>0</v>
      </c>
      <c r="H44" s="23"/>
      <c r="I44" s="23"/>
      <c r="J44" s="23"/>
      <c r="K44" s="23"/>
      <c r="L44" s="23"/>
      <c r="M44" s="23">
        <v>-4777.87</v>
      </c>
      <c r="N44" s="23"/>
      <c r="O44" s="23"/>
      <c r="P44" s="23"/>
      <c r="Q44" s="23">
        <v>228.53</v>
      </c>
      <c r="R44" s="23"/>
      <c r="S44" s="23"/>
      <c r="T44" s="27">
        <f t="shared" si="0"/>
        <v>-4549.34</v>
      </c>
      <c r="U44" s="78"/>
    </row>
    <row r="45" s="5" customFormat="1" spans="1:21">
      <c r="A45" s="80"/>
      <c r="B45" s="77"/>
      <c r="C45" s="82" t="s">
        <v>95</v>
      </c>
      <c r="D45" s="23">
        <f ca="1">OFFSET($H45,0,MONTH(封面!$G$13)-1,)-OFFSET('2019营业费用'!$H45,0,MONTH(封面!$G$13)-1,)</f>
        <v>0</v>
      </c>
      <c r="E45" s="23">
        <f ca="1">OFFSET($H45,0,MONTH(封面!$G$13)-1,)-OFFSET('2017预算营业费用'!$H45,0,MONTH(封面!$G$13)-1,)</f>
        <v>0</v>
      </c>
      <c r="F45" s="23">
        <f ca="1">SUM(OFFSET($H45,0,0,1,MONTH(封面!$G$13)))-SUM(OFFSET('2019营业费用'!$H45,0,0,1,MONTH(封面!$G$13)))</f>
        <v>0</v>
      </c>
      <c r="G45" s="23">
        <f ca="1">SUM(OFFSET($H45,0,0,1,MONTH(封面!$G$13)))-SUM(OFFSET('2017预算营业费用'!$H45,0,0,1,MONTH(封面!$G$13)))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7">
        <f t="shared" si="0"/>
        <v>0</v>
      </c>
      <c r="U45" s="78"/>
    </row>
    <row r="46" s="5" customFormat="1" spans="1:21">
      <c r="A46" s="80"/>
      <c r="B46" s="77" t="s">
        <v>96</v>
      </c>
      <c r="C46" s="82" t="s">
        <v>96</v>
      </c>
      <c r="D46" s="23">
        <f ca="1">OFFSET($H46,0,MONTH(封面!$G$13)-1,)-OFFSET('2019营业费用'!$H46,0,MONTH(封面!$G$13)-1,)</f>
        <v>0</v>
      </c>
      <c r="E46" s="23">
        <f ca="1">OFFSET($H46,0,MONTH(封面!$G$13)-1,)-OFFSET('2017预算营业费用'!$H46,0,MONTH(封面!$G$13)-1,)</f>
        <v>0</v>
      </c>
      <c r="F46" s="23">
        <f ca="1">SUM(OFFSET($H46,0,0,1,MONTH(封面!$G$13)))-SUM(OFFSET('2019营业费用'!$H46,0,0,1,MONTH(封面!$G$13)))</f>
        <v>0</v>
      </c>
      <c r="G46" s="23">
        <f ca="1">SUM(OFFSET($H46,0,0,1,MONTH(封面!$G$13)))-SUM(OFFSET('2017预算营业费用'!$H46,0,0,1,MONTH(封面!$G$13)))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7">
        <f t="shared" si="0"/>
        <v>0</v>
      </c>
      <c r="U46" s="78"/>
    </row>
    <row r="47" s="5" customFormat="1" spans="1:21">
      <c r="A47" s="80"/>
      <c r="B47" s="77" t="s">
        <v>97</v>
      </c>
      <c r="C47" s="82" t="s">
        <v>97</v>
      </c>
      <c r="D47" s="23">
        <f ca="1">OFFSET($H47,0,MONTH(封面!$G$13)-1,)-OFFSET('2019营业费用'!$H47,0,MONTH(封面!$G$13)-1,)</f>
        <v>0</v>
      </c>
      <c r="E47" s="23">
        <f ca="1">OFFSET($H47,0,MONTH(封面!$G$13)-1,)-OFFSET('2017预算营业费用'!$H47,0,MONTH(封面!$G$13)-1,)</f>
        <v>0</v>
      </c>
      <c r="F47" s="23">
        <f ca="1">SUM(OFFSET($H47,0,0,1,MONTH(封面!$G$13)))-SUM(OFFSET('2019营业费用'!$H47,0,0,1,MONTH(封面!$G$13)))</f>
        <v>0</v>
      </c>
      <c r="G47" s="23">
        <f ca="1">SUM(OFFSET($H47,0,0,1,MONTH(封面!$G$13)))-SUM(OFFSET('2017预算营业费用'!$H47,0,0,1,MONTH(封面!$G$13)))</f>
        <v>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7">
        <f t="shared" si="0"/>
        <v>0</v>
      </c>
      <c r="U47" s="78"/>
    </row>
    <row r="48" s="5" customFormat="1" spans="1:21">
      <c r="A48" s="80"/>
      <c r="B48" s="77" t="s">
        <v>98</v>
      </c>
      <c r="C48" s="82" t="s">
        <v>98</v>
      </c>
      <c r="D48" s="23">
        <f ca="1">OFFSET($H48,0,MONTH(封面!$G$13)-1,)-OFFSET('2019营业费用'!$H48,0,MONTH(封面!$G$13)-1,)</f>
        <v>0</v>
      </c>
      <c r="E48" s="23">
        <f ca="1">OFFSET($H48,0,MONTH(封面!$G$13)-1,)-OFFSET('2017预算营业费用'!$H48,0,MONTH(封面!$G$13)-1,)</f>
        <v>0</v>
      </c>
      <c r="F48" s="23">
        <f ca="1">SUM(OFFSET($H48,0,0,1,MONTH(封面!$G$13)))-SUM(OFFSET('2019营业费用'!$H48,0,0,1,MONTH(封面!$G$13)))</f>
        <v>0</v>
      </c>
      <c r="G48" s="23">
        <f ca="1">SUM(OFFSET($H48,0,0,1,MONTH(封面!$G$13)))-SUM(OFFSET('2017预算营业费用'!$H48,0,0,1,MONTH(封面!$G$13)))</f>
        <v>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7">
        <f t="shared" si="0"/>
        <v>0</v>
      </c>
      <c r="U48" s="78"/>
    </row>
    <row r="49" s="5" customFormat="1" customHeight="1" spans="1:21">
      <c r="A49" s="83" t="s">
        <v>99</v>
      </c>
      <c r="B49" s="84" t="s">
        <v>100</v>
      </c>
      <c r="C49" s="82" t="s">
        <v>101</v>
      </c>
      <c r="D49" s="23">
        <f ca="1">OFFSET($H49,0,MONTH(封面!$G$13)-1,)-OFFSET('2019营业费用'!$H49,0,MONTH(封面!$G$13)-1,)</f>
        <v>0</v>
      </c>
      <c r="E49" s="23">
        <f ca="1">OFFSET($H49,0,MONTH(封面!$G$13)-1,)-OFFSET('2017预算营业费用'!$H49,0,MONTH(封面!$G$13)-1,)</f>
        <v>0</v>
      </c>
      <c r="F49" s="23">
        <f ca="1">SUM(OFFSET($H49,0,0,1,MONTH(封面!$G$13)))-SUM(OFFSET('2019营业费用'!$H49,0,0,1,MONTH(封面!$G$13)))</f>
        <v>0</v>
      </c>
      <c r="G49" s="23">
        <f ca="1">SUM(OFFSET($H49,0,0,1,MONTH(封面!$G$13)))-SUM(OFFSET('2017预算营业费用'!$H49,0,0,1,MONTH(封面!$G$13)))</f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7">
        <f t="shared" si="0"/>
        <v>0</v>
      </c>
      <c r="U49" s="78"/>
    </row>
    <row r="50" s="5" customFormat="1" spans="1:21">
      <c r="A50" s="83"/>
      <c r="B50" s="84"/>
      <c r="C50" s="82" t="s">
        <v>102</v>
      </c>
      <c r="D50" s="23">
        <f ca="1">OFFSET($H50,0,MONTH(封面!$G$13)-1,)-OFFSET('2019营业费用'!$H50,0,MONTH(封面!$G$13)-1,)</f>
        <v>0</v>
      </c>
      <c r="E50" s="23">
        <f ca="1">OFFSET($H50,0,MONTH(封面!$G$13)-1,)-OFFSET('2017预算营业费用'!$H50,0,MONTH(封面!$G$13)-1,)</f>
        <v>0</v>
      </c>
      <c r="F50" s="23">
        <f ca="1">SUM(OFFSET($H50,0,0,1,MONTH(封面!$G$13)))-SUM(OFFSET('2019营业费用'!$H50,0,0,1,MONTH(封面!$G$13)))</f>
        <v>0</v>
      </c>
      <c r="G50" s="23">
        <f ca="1">SUM(OFFSET($H50,0,0,1,MONTH(封面!$G$13)))-SUM(OFFSET('2017预算营业费用'!$H50,0,0,1,MONTH(封面!$G$13)))</f>
        <v>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7">
        <f t="shared" si="0"/>
        <v>0</v>
      </c>
      <c r="U50" s="78"/>
    </row>
    <row r="51" s="5" customFormat="1" ht="24" spans="1:21">
      <c r="A51" s="83"/>
      <c r="B51" s="84"/>
      <c r="C51" s="82" t="s">
        <v>103</v>
      </c>
      <c r="D51" s="23">
        <f ca="1">OFFSET($H51,0,MONTH(封面!$G$13)-1,)-OFFSET('2019营业费用'!$H51,0,MONTH(封面!$G$13)-1,)</f>
        <v>0</v>
      </c>
      <c r="E51" s="23">
        <f ca="1">OFFSET($H51,0,MONTH(封面!$G$13)-1,)-OFFSET('2017预算营业费用'!$H51,0,MONTH(封面!$G$13)-1,)</f>
        <v>0</v>
      </c>
      <c r="F51" s="23">
        <f ca="1">SUM(OFFSET($H51,0,0,1,MONTH(封面!$G$13)))-SUM(OFFSET('2019营业费用'!$H51,0,0,1,MONTH(封面!$G$13)))</f>
        <v>0</v>
      </c>
      <c r="G51" s="23">
        <f ca="1">SUM(OFFSET($H51,0,0,1,MONTH(封面!$G$13)))-SUM(OFFSET('2017预算营业费用'!$H51,0,0,1,MONTH(封面!$G$13)))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7">
        <f t="shared" si="0"/>
        <v>0</v>
      </c>
      <c r="U51" s="78"/>
    </row>
    <row r="52" s="5" customFormat="1" spans="1:21">
      <c r="A52" s="83"/>
      <c r="B52" s="77" t="s">
        <v>104</v>
      </c>
      <c r="C52" s="82" t="s">
        <v>105</v>
      </c>
      <c r="D52" s="23">
        <f ca="1">OFFSET($H52,0,MONTH(封面!$G$13)-1,)-OFFSET('2019营业费用'!$H52,0,MONTH(封面!$G$13)-1,)</f>
        <v>0</v>
      </c>
      <c r="E52" s="23">
        <f ca="1">OFFSET($H52,0,MONTH(封面!$G$13)-1,)-OFFSET('2017预算营业费用'!$H52,0,MONTH(封面!$G$13)-1,)</f>
        <v>0</v>
      </c>
      <c r="F52" s="23">
        <f ca="1">SUM(OFFSET($H52,0,0,1,MONTH(封面!$G$13)))-SUM(OFFSET('2019营业费用'!$H52,0,0,1,MONTH(封面!$G$13)))</f>
        <v>0</v>
      </c>
      <c r="G52" s="23">
        <f ca="1">SUM(OFFSET($H52,0,0,1,MONTH(封面!$G$13)))-SUM(OFFSET('2017预算营业费用'!$H52,0,0,1,MONTH(封面!$G$13)))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7">
        <f t="shared" si="0"/>
        <v>0</v>
      </c>
      <c r="U52" s="78"/>
    </row>
    <row r="53" s="5" customFormat="1" spans="1:21">
      <c r="A53" s="83"/>
      <c r="B53" s="77"/>
      <c r="C53" s="82" t="s">
        <v>106</v>
      </c>
      <c r="D53" s="23">
        <f ca="1">OFFSET($H53,0,MONTH(封面!$G$13)-1,)-OFFSET('2019营业费用'!$H53,0,MONTH(封面!$G$13)-1,)</f>
        <v>0</v>
      </c>
      <c r="E53" s="23">
        <f ca="1">OFFSET($H53,0,MONTH(封面!$G$13)-1,)-OFFSET('2017预算营业费用'!$H53,0,MONTH(封面!$G$13)-1,)</f>
        <v>0</v>
      </c>
      <c r="F53" s="23">
        <f ca="1">SUM(OFFSET($H53,0,0,1,MONTH(封面!$G$13)))-SUM(OFFSET('2019营业费用'!$H53,0,0,1,MONTH(封面!$G$13)))</f>
        <v>0</v>
      </c>
      <c r="G53" s="23">
        <f ca="1">SUM(OFFSET($H53,0,0,1,MONTH(封面!$G$13)))-SUM(OFFSET('2017预算营业费用'!$H53,0,0,1,MONTH(封面!$G$13)))</f>
        <v>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7">
        <f t="shared" si="0"/>
        <v>0</v>
      </c>
      <c r="U53" s="78"/>
    </row>
    <row r="54" s="5" customFormat="1" spans="1:21">
      <c r="A54" s="83"/>
      <c r="B54" s="77"/>
      <c r="C54" s="82" t="s">
        <v>107</v>
      </c>
      <c r="D54" s="23">
        <f ca="1">OFFSET($H54,0,MONTH(封面!$G$13)-1,)-OFFSET('2019营业费用'!$H54,0,MONTH(封面!$G$13)-1,)</f>
        <v>0</v>
      </c>
      <c r="E54" s="23">
        <f ca="1">OFFSET($H54,0,MONTH(封面!$G$13)-1,)-OFFSET('2017预算营业费用'!$H54,0,MONTH(封面!$G$13)-1,)</f>
        <v>0</v>
      </c>
      <c r="F54" s="23">
        <f ca="1">SUM(OFFSET($H54,0,0,1,MONTH(封面!$G$13)))-SUM(OFFSET('2019营业费用'!$H54,0,0,1,MONTH(封面!$G$13)))</f>
        <v>0</v>
      </c>
      <c r="G54" s="23">
        <f ca="1">SUM(OFFSET($H54,0,0,1,MONTH(封面!$G$13)))-SUM(OFFSET('2017预算营业费用'!$H54,0,0,1,MONTH(封面!$G$13)))</f>
        <v>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7">
        <f t="shared" si="0"/>
        <v>0</v>
      </c>
      <c r="U54" s="78"/>
    </row>
    <row r="55" s="5" customFormat="1" spans="1:21">
      <c r="A55" s="83"/>
      <c r="B55" s="84" t="s">
        <v>108</v>
      </c>
      <c r="C55" s="82" t="s">
        <v>108</v>
      </c>
      <c r="D55" s="23">
        <f ca="1">OFFSET($H55,0,MONTH(封面!$G$13)-1,)-OFFSET('2019营业费用'!$H55,0,MONTH(封面!$G$13)-1,)</f>
        <v>0</v>
      </c>
      <c r="E55" s="23">
        <f ca="1">OFFSET($H55,0,MONTH(封面!$G$13)-1,)-OFFSET('2017预算营业费用'!$H55,0,MONTH(封面!$G$13)-1,)</f>
        <v>0</v>
      </c>
      <c r="F55" s="23">
        <f ca="1">SUM(OFFSET($H55,0,0,1,MONTH(封面!$G$13)))-SUM(OFFSET('2019营业费用'!$H55,0,0,1,MONTH(封面!$G$13)))</f>
        <v>0</v>
      </c>
      <c r="G55" s="23">
        <f ca="1">SUM(OFFSET($H55,0,0,1,MONTH(封面!$G$13)))-SUM(OFFSET('2017预算营业费用'!$H55,0,0,1,MONTH(封面!$G$13)))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7">
        <f t="shared" si="0"/>
        <v>0</v>
      </c>
      <c r="U55" s="78"/>
    </row>
    <row r="56" s="5" customFormat="1" spans="1:21">
      <c r="A56" s="83"/>
      <c r="B56" s="84" t="s">
        <v>109</v>
      </c>
      <c r="C56" s="82" t="s">
        <v>109</v>
      </c>
      <c r="D56" s="23">
        <f ca="1">OFFSET($H56,0,MONTH(封面!$G$13)-1,)-OFFSET('2019营业费用'!$H56,0,MONTH(封面!$G$13)-1,)</f>
        <v>0</v>
      </c>
      <c r="E56" s="23">
        <f ca="1">OFFSET($H56,0,MONTH(封面!$G$13)-1,)-OFFSET('2017预算营业费用'!$H56,0,MONTH(封面!$G$13)-1,)</f>
        <v>0</v>
      </c>
      <c r="F56" s="23">
        <f ca="1">SUM(OFFSET($H56,0,0,1,MONTH(封面!$G$13)))-SUM(OFFSET('2019营业费用'!$H56,0,0,1,MONTH(封面!$G$13)))</f>
        <v>0</v>
      </c>
      <c r="G56" s="23">
        <f ca="1">SUM(OFFSET($H56,0,0,1,MONTH(封面!$G$13)))-SUM(OFFSET('2017预算营业费用'!$H56,0,0,1,MONTH(封面!$G$13)))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7">
        <f t="shared" si="0"/>
        <v>0</v>
      </c>
      <c r="U56" s="78"/>
    </row>
    <row r="57" s="5" customFormat="1" customHeight="1" spans="1:21">
      <c r="A57" s="85" t="s">
        <v>110</v>
      </c>
      <c r="B57" s="77" t="s">
        <v>111</v>
      </c>
      <c r="C57" s="82" t="s">
        <v>111</v>
      </c>
      <c r="D57" s="23">
        <f ca="1">OFFSET($H57,0,MONTH(封面!$G$13)-1,)-OFFSET('2019营业费用'!$H57,0,MONTH(封面!$G$13)-1,)</f>
        <v>0</v>
      </c>
      <c r="E57" s="23">
        <f ca="1">OFFSET($H57,0,MONTH(封面!$G$13)-1,)-OFFSET('2017预算营业费用'!$H57,0,MONTH(封面!$G$13)-1,)</f>
        <v>0</v>
      </c>
      <c r="F57" s="23">
        <f ca="1">SUM(OFFSET($H57,0,0,1,MONTH(封面!$G$13)))-SUM(OFFSET('2019营业费用'!$H57,0,0,1,MONTH(封面!$G$13)))</f>
        <v>0</v>
      </c>
      <c r="G57" s="23">
        <f ca="1">SUM(OFFSET($H57,0,0,1,MONTH(封面!$G$13)))-SUM(OFFSET('2017预算营业费用'!$H57,0,0,1,MONTH(封面!$G$13)))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7">
        <f t="shared" si="0"/>
        <v>0</v>
      </c>
      <c r="U57" s="78"/>
    </row>
    <row r="58" s="5" customFormat="1" spans="1:21">
      <c r="A58" s="85"/>
      <c r="B58" s="84" t="s">
        <v>112</v>
      </c>
      <c r="C58" s="82" t="s">
        <v>112</v>
      </c>
      <c r="D58" s="23">
        <f ca="1">OFFSET($H58,0,MONTH(封面!$G$13)-1,)-OFFSET('2019营业费用'!$H58,0,MONTH(封面!$G$13)-1,)</f>
        <v>0</v>
      </c>
      <c r="E58" s="23">
        <f ca="1">OFFSET($H58,0,MONTH(封面!$G$13)-1,)-OFFSET('2017预算营业费用'!$H58,0,MONTH(封面!$G$13)-1,)</f>
        <v>0</v>
      </c>
      <c r="F58" s="23">
        <f ca="1">SUM(OFFSET($H58,0,0,1,MONTH(封面!$G$13)))-SUM(OFFSET('2019营业费用'!$H58,0,0,1,MONTH(封面!$G$13)))</f>
        <v>0</v>
      </c>
      <c r="G58" s="23">
        <f ca="1">SUM(OFFSET($H58,0,0,1,MONTH(封面!$G$13)))-SUM(OFFSET('2017预算营业费用'!$H58,0,0,1,MONTH(封面!$G$13)))</f>
        <v>24150.25</v>
      </c>
      <c r="H58" s="23"/>
      <c r="I58" s="23">
        <v>24150.25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7">
        <f t="shared" si="0"/>
        <v>24150.25</v>
      </c>
      <c r="U58" s="78"/>
    </row>
    <row r="59" s="5" customFormat="1" spans="1:21">
      <c r="A59" s="85"/>
      <c r="B59" s="84" t="s">
        <v>113</v>
      </c>
      <c r="C59" s="82" t="s">
        <v>114</v>
      </c>
      <c r="D59" s="23">
        <f ca="1">OFFSET($H59,0,MONTH(封面!$G$13)-1,)-OFFSET('2019营业费用'!$H59,0,MONTH(封面!$G$13)-1,)</f>
        <v>0</v>
      </c>
      <c r="E59" s="23">
        <f ca="1">OFFSET($H59,0,MONTH(封面!$G$13)-1,)-OFFSET('2017预算营业费用'!$H59,0,MONTH(封面!$G$13)-1,)</f>
        <v>0</v>
      </c>
      <c r="F59" s="23">
        <f ca="1">SUM(OFFSET($H59,0,0,1,MONTH(封面!$G$13)))-SUM(OFFSET('2019营业费用'!$H59,0,0,1,MONTH(封面!$G$13)))</f>
        <v>0</v>
      </c>
      <c r="G59" s="23">
        <f ca="1">SUM(OFFSET($H59,0,0,1,MONTH(封面!$G$13)))-SUM(OFFSET('2017预算营业费用'!$H59,0,0,1,MONTH(封面!$G$13)))</f>
        <v>112864.61</v>
      </c>
      <c r="H59" s="23"/>
      <c r="I59" s="23"/>
      <c r="J59" s="23">
        <v>112864.61</v>
      </c>
      <c r="K59" s="23"/>
      <c r="L59" s="23">
        <v>154529.98</v>
      </c>
      <c r="M59" s="23"/>
      <c r="N59" s="23"/>
      <c r="O59" s="23"/>
      <c r="P59" s="23"/>
      <c r="Q59" s="23">
        <v>60615.88</v>
      </c>
      <c r="R59" s="23"/>
      <c r="S59" s="23">
        <v>51712.83</v>
      </c>
      <c r="T59" s="27">
        <f t="shared" si="0"/>
        <v>379723.3</v>
      </c>
      <c r="U59" s="78"/>
    </row>
    <row r="60" s="5" customFormat="1" spans="1:21">
      <c r="A60" s="85"/>
      <c r="B60" s="84"/>
      <c r="C60" s="82" t="s">
        <v>115</v>
      </c>
      <c r="D60" s="23">
        <f ca="1">OFFSET($H60,0,MONTH(封面!$G$13)-1,)-OFFSET('2019营业费用'!$H60,0,MONTH(封面!$G$13)-1,)</f>
        <v>0</v>
      </c>
      <c r="E60" s="23">
        <f ca="1">OFFSET($H60,0,MONTH(封面!$G$13)-1,)-OFFSET('2017预算营业费用'!$H60,0,MONTH(封面!$G$13)-1,)</f>
        <v>0</v>
      </c>
      <c r="F60" s="23">
        <f ca="1">SUM(OFFSET($H60,0,0,1,MONTH(封面!$G$13)))-SUM(OFFSET('2019营业费用'!$H60,0,0,1,MONTH(封面!$G$13)))</f>
        <v>0</v>
      </c>
      <c r="G60" s="23">
        <f ca="1">SUM(OFFSET($H60,0,0,1,MONTH(封面!$G$13)))-SUM(OFFSET('2017预算营业费用'!$H60,0,0,1,MONTH(封面!$G$13)))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7">
        <f t="shared" si="0"/>
        <v>0</v>
      </c>
      <c r="U60" s="78"/>
    </row>
    <row r="61" s="5" customFormat="1" spans="1:21">
      <c r="A61" s="85"/>
      <c r="B61" s="84" t="s">
        <v>116</v>
      </c>
      <c r="C61" s="82" t="s">
        <v>116</v>
      </c>
      <c r="D61" s="23">
        <f ca="1">OFFSET($H61,0,MONTH(封面!$G$13)-1,)-OFFSET('2019营业费用'!$H61,0,MONTH(封面!$G$13)-1,)</f>
        <v>0</v>
      </c>
      <c r="E61" s="23">
        <f ca="1">OFFSET($H61,0,MONTH(封面!$G$13)-1,)-OFFSET('2017预算营业费用'!$H61,0,MONTH(封面!$G$13)-1,)</f>
        <v>0</v>
      </c>
      <c r="F61" s="23">
        <f ca="1">SUM(OFFSET($H61,0,0,1,MONTH(封面!$G$13)))-SUM(OFFSET('2019营业费用'!$H61,0,0,1,MONTH(封面!$G$13)))</f>
        <v>0</v>
      </c>
      <c r="G61" s="23">
        <f ca="1">SUM(OFFSET($H61,0,0,1,MONTH(封面!$G$13)))-SUM(OFFSET('2017预算营业费用'!$H61,0,0,1,MONTH(封面!$G$13)))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7">
        <f t="shared" si="0"/>
        <v>0</v>
      </c>
      <c r="U61" s="78"/>
    </row>
    <row r="62" s="5" customFormat="1" spans="1:21">
      <c r="A62" s="85"/>
      <c r="B62" s="77" t="s">
        <v>117</v>
      </c>
      <c r="C62" s="82" t="s">
        <v>117</v>
      </c>
      <c r="D62" s="23">
        <f ca="1">OFFSET($H62,0,MONTH(封面!$G$13)-1,)-OFFSET('2019营业费用'!$H62,0,MONTH(封面!$G$13)-1,)</f>
        <v>0</v>
      </c>
      <c r="E62" s="23">
        <f ca="1">OFFSET($H62,0,MONTH(封面!$G$13)-1,)-OFFSET('2017预算营业费用'!$H62,0,MONTH(封面!$G$13)-1,)</f>
        <v>0</v>
      </c>
      <c r="F62" s="23">
        <f ca="1">SUM(OFFSET($H62,0,0,1,MONTH(封面!$G$13)))-SUM(OFFSET('2019营业费用'!$H62,0,0,1,MONTH(封面!$G$13)))</f>
        <v>0</v>
      </c>
      <c r="G62" s="23">
        <f ca="1">SUM(OFFSET($H62,0,0,1,MONTH(封面!$G$13)))-SUM(OFFSET('2017预算营业费用'!$H62,0,0,1,MONTH(封面!$G$13)))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7">
        <f t="shared" si="0"/>
        <v>0</v>
      </c>
      <c r="U62" s="78"/>
    </row>
    <row r="63" s="5" customFormat="1" customHeight="1" spans="1:21">
      <c r="A63" s="86" t="s">
        <v>118</v>
      </c>
      <c r="B63" s="77" t="s">
        <v>119</v>
      </c>
      <c r="C63" s="82" t="s">
        <v>119</v>
      </c>
      <c r="D63" s="23">
        <f ca="1">OFFSET($H63,0,MONTH(封面!$G$13)-1,)-OFFSET('2019营业费用'!$H63,0,MONTH(封面!$G$13)-1,)</f>
        <v>0</v>
      </c>
      <c r="E63" s="23">
        <f ca="1">OFFSET($H63,0,MONTH(封面!$G$13)-1,)-OFFSET('2017预算营业费用'!$H63,0,MONTH(封面!$G$13)-1,)</f>
        <v>0</v>
      </c>
      <c r="F63" s="23">
        <f ca="1">SUM(OFFSET($H63,0,0,1,MONTH(封面!$G$13)))-SUM(OFFSET('2019营业费用'!$H63,0,0,1,MONTH(封面!$G$13)))</f>
        <v>0</v>
      </c>
      <c r="G63" s="23">
        <f ca="1">SUM(OFFSET($H63,0,0,1,MONTH(封面!$G$13)))-SUM(OFFSET('2017预算营业费用'!$H63,0,0,1,MONTH(封面!$G$13)))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7">
        <f t="shared" si="0"/>
        <v>0</v>
      </c>
      <c r="U63" s="78"/>
    </row>
    <row r="64" s="5" customFormat="1" spans="1:21">
      <c r="A64" s="86"/>
      <c r="B64" s="77" t="s">
        <v>120</v>
      </c>
      <c r="C64" s="82" t="s">
        <v>120</v>
      </c>
      <c r="D64" s="23">
        <f ca="1">OFFSET($H64,0,MONTH(封面!$G$13)-1,)-OFFSET('2019营业费用'!$H64,0,MONTH(封面!$G$13)-1,)</f>
        <v>0</v>
      </c>
      <c r="E64" s="23">
        <f ca="1">OFFSET($H64,0,MONTH(封面!$G$13)-1,)-OFFSET('2017预算营业费用'!$H64,0,MONTH(封面!$G$13)-1,)</f>
        <v>0</v>
      </c>
      <c r="F64" s="23">
        <f ca="1">SUM(OFFSET($H64,0,0,1,MONTH(封面!$G$13)))-SUM(OFFSET('2019营业费用'!$H64,0,0,1,MONTH(封面!$G$13)))</f>
        <v>0</v>
      </c>
      <c r="G64" s="23">
        <f ca="1">SUM(OFFSET($H64,0,0,1,MONTH(封面!$G$13)))-SUM(OFFSET('2017预算营业费用'!$H64,0,0,1,MONTH(封面!$G$13)))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7">
        <f t="shared" si="0"/>
        <v>0</v>
      </c>
      <c r="U64" s="78"/>
    </row>
    <row r="65" s="5" customFormat="1" spans="1:21">
      <c r="A65" s="86"/>
      <c r="B65" s="77" t="s">
        <v>121</v>
      </c>
      <c r="C65" s="82" t="s">
        <v>121</v>
      </c>
      <c r="D65" s="23">
        <f ca="1">OFFSET($H65,0,MONTH(封面!$G$13)-1,)-OFFSET('2019营业费用'!$H65,0,MONTH(封面!$G$13)-1,)</f>
        <v>0</v>
      </c>
      <c r="E65" s="23">
        <f ca="1">OFFSET($H65,0,MONTH(封面!$G$13)-1,)-OFFSET('2017预算营业费用'!$H65,0,MONTH(封面!$G$13)-1,)</f>
        <v>0</v>
      </c>
      <c r="F65" s="23">
        <f ca="1">SUM(OFFSET($H65,0,0,1,MONTH(封面!$G$13)))-SUM(OFFSET('2019营业费用'!$H65,0,0,1,MONTH(封面!$G$13)))</f>
        <v>0</v>
      </c>
      <c r="G65" s="23">
        <f ca="1">SUM(OFFSET($H65,0,0,1,MONTH(封面!$G$13)))-SUM(OFFSET('2017预算营业费用'!$H65,0,0,1,MONTH(封面!$G$13)))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7">
        <f t="shared" si="0"/>
        <v>0</v>
      </c>
      <c r="U65" s="78"/>
    </row>
    <row r="66" s="5" customFormat="1" spans="1:21">
      <c r="A66" s="86"/>
      <c r="B66" s="77" t="s">
        <v>122</v>
      </c>
      <c r="C66" s="82" t="s">
        <v>122</v>
      </c>
      <c r="D66" s="23">
        <f ca="1">OFFSET($H66,0,MONTH(封面!$G$13)-1,)-OFFSET('2019营业费用'!$H66,0,MONTH(封面!$G$13)-1,)</f>
        <v>0</v>
      </c>
      <c r="E66" s="23">
        <f ca="1">OFFSET($H66,0,MONTH(封面!$G$13)-1,)-OFFSET('2017预算营业费用'!$H66,0,MONTH(封面!$G$13)-1,)</f>
        <v>0</v>
      </c>
      <c r="F66" s="23">
        <f ca="1">SUM(OFFSET($H66,0,0,1,MONTH(封面!$G$13)))-SUM(OFFSET('2019营业费用'!$H66,0,0,1,MONTH(封面!$G$13)))</f>
        <v>0</v>
      </c>
      <c r="G66" s="23">
        <f ca="1">SUM(OFFSET($H66,0,0,1,MONTH(封面!$G$13)))-SUM(OFFSET('2017预算营业费用'!$H66,0,0,1,MONTH(封面!$G$13)))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7">
        <f t="shared" si="0"/>
        <v>0</v>
      </c>
      <c r="U66" s="78"/>
    </row>
    <row r="67" s="5" customFormat="1" spans="1:21">
      <c r="A67" s="86"/>
      <c r="B67" s="77" t="s">
        <v>123</v>
      </c>
      <c r="C67" s="82" t="s">
        <v>123</v>
      </c>
      <c r="D67" s="23">
        <f ca="1">OFFSET($H67,0,MONTH(封面!$G$13)-1,)-OFFSET('2019营业费用'!$H67,0,MONTH(封面!$G$13)-1,)</f>
        <v>0</v>
      </c>
      <c r="E67" s="23">
        <f ca="1">OFFSET($H67,0,MONTH(封面!$G$13)-1,)-OFFSET('2017预算营业费用'!$H67,0,MONTH(封面!$G$13)-1,)</f>
        <v>0</v>
      </c>
      <c r="F67" s="23">
        <f ca="1">SUM(OFFSET($H67,0,0,1,MONTH(封面!$G$13)))-SUM(OFFSET('2019营业费用'!$H67,0,0,1,MONTH(封面!$G$13)))</f>
        <v>0</v>
      </c>
      <c r="G67" s="23">
        <f ca="1">SUM(OFFSET($H67,0,0,1,MONTH(封面!$G$13)))-SUM(OFFSET('2017预算营业费用'!$H67,0,0,1,MONTH(封面!$G$13)))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7">
        <f t="shared" si="0"/>
        <v>0</v>
      </c>
      <c r="U67" s="78"/>
    </row>
    <row r="68" s="5" customFormat="1" spans="1:21">
      <c r="A68" s="86"/>
      <c r="B68" s="84" t="s">
        <v>124</v>
      </c>
      <c r="C68" s="82" t="s">
        <v>125</v>
      </c>
      <c r="D68" s="23">
        <f ca="1">OFFSET($H68,0,MONTH(封面!$G$13)-1,)-OFFSET('2019营业费用'!$H68,0,MONTH(封面!$G$13)-1,)</f>
        <v>0</v>
      </c>
      <c r="E68" s="23">
        <f ca="1">OFFSET($H68,0,MONTH(封面!$G$13)-1,)-OFFSET('2017预算营业费用'!$H68,0,MONTH(封面!$G$13)-1,)</f>
        <v>0</v>
      </c>
      <c r="F68" s="23">
        <f ca="1">SUM(OFFSET($H68,0,0,1,MONTH(封面!$G$13)))-SUM(OFFSET('2019营业费用'!$H68,0,0,1,MONTH(封面!$G$13)))</f>
        <v>0</v>
      </c>
      <c r="G68" s="23">
        <f ca="1">SUM(OFFSET($H68,0,0,1,MONTH(封面!$G$13)))-SUM(OFFSET('2017预算营业费用'!$H68,0,0,1,MONTH(封面!$G$13)))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7">
        <f t="shared" si="0"/>
        <v>0</v>
      </c>
      <c r="U68" s="78"/>
    </row>
    <row r="69" s="5" customFormat="1" spans="1:21">
      <c r="A69" s="86"/>
      <c r="B69" s="84"/>
      <c r="C69" s="82" t="s">
        <v>126</v>
      </c>
      <c r="D69" s="23">
        <f ca="1">OFFSET($H69,0,MONTH(封面!$G$13)-1,)-OFFSET('2019营业费用'!$H69,0,MONTH(封面!$G$13)-1,)</f>
        <v>0</v>
      </c>
      <c r="E69" s="23">
        <f ca="1">OFFSET($H69,0,MONTH(封面!$G$13)-1,)-OFFSET('2017预算营业费用'!$H69,0,MONTH(封面!$G$13)-1,)</f>
        <v>24538.99</v>
      </c>
      <c r="F69" s="23">
        <f ca="1">SUM(OFFSET($H69,0,0,1,MONTH(封面!$G$13)))-SUM(OFFSET('2019营业费用'!$H69,0,0,1,MONTH(封面!$G$13)))</f>
        <v>0</v>
      </c>
      <c r="G69" s="23">
        <f ca="1">SUM(OFFSET($H69,0,0,1,MONTH(封面!$G$13)))-SUM(OFFSET('2017预算营业费用'!$H69,0,0,1,MONTH(封面!$G$13)))</f>
        <v>139751.02</v>
      </c>
      <c r="H69" s="23">
        <v>26118.75</v>
      </c>
      <c r="I69" s="23">
        <v>20673.82</v>
      </c>
      <c r="J69" s="23">
        <v>68419.46</v>
      </c>
      <c r="K69" s="23">
        <v>24538.99</v>
      </c>
      <c r="L69" s="23">
        <v>13993.73</v>
      </c>
      <c r="M69" s="23">
        <v>75478.05</v>
      </c>
      <c r="N69" s="23">
        <v>59395.17</v>
      </c>
      <c r="O69" s="23">
        <v>56229.99</v>
      </c>
      <c r="P69" s="23">
        <v>12593.37</v>
      </c>
      <c r="Q69" s="23">
        <v>51525.67</v>
      </c>
      <c r="R69" s="23">
        <v>28722.86</v>
      </c>
      <c r="S69" s="23">
        <v>13314.66</v>
      </c>
      <c r="T69" s="27">
        <f t="shared" si="0"/>
        <v>451004.52</v>
      </c>
      <c r="U69" s="78"/>
    </row>
    <row r="70" s="5" customFormat="1" spans="1:21">
      <c r="A70" s="86"/>
      <c r="B70" s="84" t="s">
        <v>127</v>
      </c>
      <c r="C70" s="82" t="s">
        <v>127</v>
      </c>
      <c r="D70" s="23">
        <f ca="1">OFFSET($H70,0,MONTH(封面!$G$13)-1,)-OFFSET('2019营业费用'!$H70,0,MONTH(封面!$G$13)-1,)</f>
        <v>0</v>
      </c>
      <c r="E70" s="23">
        <f ca="1">OFFSET($H70,0,MONTH(封面!$G$13)-1,)-OFFSET('2017预算营业费用'!$H70,0,MONTH(封面!$G$13)-1,)</f>
        <v>0</v>
      </c>
      <c r="F70" s="23">
        <f ca="1">SUM(OFFSET($H70,0,0,1,MONTH(封面!$G$13)))-SUM(OFFSET('2019营业费用'!$H70,0,0,1,MONTH(封面!$G$13)))</f>
        <v>0</v>
      </c>
      <c r="G70" s="23">
        <f ca="1">SUM(OFFSET($H70,0,0,1,MONTH(封面!$G$13)))-SUM(OFFSET('2017预算营业费用'!$H70,0,0,1,MONTH(封面!$G$13)))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7">
        <f t="shared" ref="T70:T92" si="1">SUM(H70:S70)</f>
        <v>0</v>
      </c>
      <c r="U70" s="78"/>
    </row>
    <row r="71" s="5" customFormat="1" spans="1:21">
      <c r="A71" s="86"/>
      <c r="B71" s="84" t="s">
        <v>128</v>
      </c>
      <c r="C71" s="82" t="s">
        <v>128</v>
      </c>
      <c r="D71" s="23">
        <f ca="1">OFFSET($H71,0,MONTH(封面!$G$13)-1,)-OFFSET('2019营业费用'!$H71,0,MONTH(封面!$G$13)-1,)</f>
        <v>0</v>
      </c>
      <c r="E71" s="23">
        <f ca="1">OFFSET($H71,0,MONTH(封面!$G$13)-1,)-OFFSET('2017预算营业费用'!$H71,0,MONTH(封面!$G$13)-1,)</f>
        <v>0</v>
      </c>
      <c r="F71" s="23">
        <f ca="1">SUM(OFFSET($H71,0,0,1,MONTH(封面!$G$13)))-SUM(OFFSET('2019营业费用'!$H71,0,0,1,MONTH(封面!$G$13)))</f>
        <v>0</v>
      </c>
      <c r="G71" s="23">
        <f ca="1">SUM(OFFSET($H71,0,0,1,MONTH(封面!$G$13)))-SUM(OFFSET('2017预算营业费用'!$H71,0,0,1,MONTH(封面!$G$13)))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7">
        <f t="shared" si="1"/>
        <v>0</v>
      </c>
      <c r="U71" s="78"/>
    </row>
    <row r="72" s="5" customFormat="1" spans="1:21">
      <c r="A72" s="86"/>
      <c r="B72" s="84" t="s">
        <v>129</v>
      </c>
      <c r="C72" s="82" t="s">
        <v>129</v>
      </c>
      <c r="D72" s="23">
        <f ca="1">OFFSET($H72,0,MONTH(封面!$G$13)-1,)-OFFSET('2019营业费用'!$H72,0,MONTH(封面!$G$13)-1,)</f>
        <v>0</v>
      </c>
      <c r="E72" s="23">
        <f ca="1">OFFSET($H72,0,MONTH(封面!$G$13)-1,)-OFFSET('2017预算营业费用'!$H72,0,MONTH(封面!$G$13)-1,)</f>
        <v>0</v>
      </c>
      <c r="F72" s="23">
        <f ca="1">SUM(OFFSET($H72,0,0,1,MONTH(封面!$G$13)))-SUM(OFFSET('2019营业费用'!$H72,0,0,1,MONTH(封面!$G$13)))</f>
        <v>0</v>
      </c>
      <c r="G72" s="23">
        <f ca="1">SUM(OFFSET($H72,0,0,1,MONTH(封面!$G$13)))-SUM(OFFSET('2017预算营业费用'!$H72,0,0,1,MONTH(封面!$G$13)))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7">
        <f t="shared" si="1"/>
        <v>0</v>
      </c>
      <c r="U72" s="78"/>
    </row>
    <row r="73" s="5" customFormat="1" spans="1:21">
      <c r="A73" s="86"/>
      <c r="B73" s="84" t="s">
        <v>130</v>
      </c>
      <c r="C73" s="82" t="s">
        <v>131</v>
      </c>
      <c r="D73" s="23">
        <f ca="1">OFFSET($H73,0,MONTH(封面!$G$13)-1,)-OFFSET('2019营业费用'!$H73,0,MONTH(封面!$G$13)-1,)</f>
        <v>0</v>
      </c>
      <c r="E73" s="23">
        <f ca="1">OFFSET($H73,0,MONTH(封面!$G$13)-1,)-OFFSET('2017预算营业费用'!$H73,0,MONTH(封面!$G$13)-1,)</f>
        <v>0</v>
      </c>
      <c r="F73" s="23">
        <f ca="1">SUM(OFFSET($H73,0,0,1,MONTH(封面!$G$13)))-SUM(OFFSET('2019营业费用'!$H73,0,0,1,MONTH(封面!$G$13)))</f>
        <v>0</v>
      </c>
      <c r="G73" s="23">
        <f ca="1">SUM(OFFSET($H73,0,0,1,MONTH(封面!$G$13)))-SUM(OFFSET('2017预算营业费用'!$H73,0,0,1,MONTH(封面!$G$13)))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7">
        <f t="shared" si="1"/>
        <v>0</v>
      </c>
      <c r="U73" s="78"/>
    </row>
    <row r="74" s="5" customFormat="1" spans="1:21">
      <c r="A74" s="86"/>
      <c r="B74" s="84"/>
      <c r="C74" s="87" t="s">
        <v>132</v>
      </c>
      <c r="D74" s="23">
        <f ca="1">OFFSET($H74,0,MONTH(封面!$G$13)-1,)-OFFSET('2019营业费用'!$H74,0,MONTH(封面!$G$13)-1,)</f>
        <v>0</v>
      </c>
      <c r="E74" s="23">
        <f ca="1">OFFSET($H74,0,MONTH(封面!$G$13)-1,)-OFFSET('2017预算营业费用'!$H74,0,MONTH(封面!$G$13)-1,)</f>
        <v>0</v>
      </c>
      <c r="F74" s="23">
        <f ca="1">SUM(OFFSET($H74,0,0,1,MONTH(封面!$G$13)))-SUM(OFFSET('2019营业费用'!$H74,0,0,1,MONTH(封面!$G$13)))</f>
        <v>0</v>
      </c>
      <c r="G74" s="23">
        <f ca="1">SUM(OFFSET($H74,0,0,1,MONTH(封面!$G$13)))-SUM(OFFSET('2017预算营业费用'!$H74,0,0,1,MONTH(封面!$G$13)))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7">
        <f t="shared" si="1"/>
        <v>0</v>
      </c>
      <c r="U74" s="78"/>
    </row>
    <row r="75" s="5" customFormat="1" spans="1:21">
      <c r="A75" s="86"/>
      <c r="B75" s="84" t="s">
        <v>133</v>
      </c>
      <c r="C75" s="82" t="s">
        <v>133</v>
      </c>
      <c r="D75" s="23">
        <f ca="1">OFFSET($H75,0,MONTH(封面!$G$13)-1,)-OFFSET('2019营业费用'!$H75,0,MONTH(封面!$G$13)-1,)</f>
        <v>0</v>
      </c>
      <c r="E75" s="23">
        <f ca="1">OFFSET($H75,0,MONTH(封面!$G$13)-1,)-OFFSET('2017预算营业费用'!$H75,0,MONTH(封面!$G$13)-1,)</f>
        <v>0</v>
      </c>
      <c r="F75" s="23">
        <f ca="1">SUM(OFFSET($H75,0,0,1,MONTH(封面!$G$13)))-SUM(OFFSET('2019营业费用'!$H75,0,0,1,MONTH(封面!$G$13)))</f>
        <v>0</v>
      </c>
      <c r="G75" s="23">
        <f ca="1">SUM(OFFSET($H75,0,0,1,MONTH(封面!$G$13)))-SUM(OFFSET('2017预算营业费用'!$H75,0,0,1,MONTH(封面!$G$13)))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7">
        <f t="shared" si="1"/>
        <v>0</v>
      </c>
      <c r="U75" s="78"/>
    </row>
    <row r="76" s="5" customFormat="1" customHeight="1" spans="1:21">
      <c r="A76" s="88" t="s">
        <v>134</v>
      </c>
      <c r="B76" s="77" t="s">
        <v>135</v>
      </c>
      <c r="C76" s="82" t="s">
        <v>135</v>
      </c>
      <c r="D76" s="23">
        <f ca="1">OFFSET($H76,0,MONTH(封面!$G$13)-1,)-OFFSET('2019营业费用'!$H76,0,MONTH(封面!$G$13)-1,)</f>
        <v>0</v>
      </c>
      <c r="E76" s="23">
        <f ca="1">OFFSET($H76,0,MONTH(封面!$G$13)-1,)-OFFSET('2017预算营业费用'!$H76,0,MONTH(封面!$G$13)-1,)</f>
        <v>0</v>
      </c>
      <c r="F76" s="23">
        <f ca="1">SUM(OFFSET($H76,0,0,1,MONTH(封面!$G$13)))-SUM(OFFSET('2019营业费用'!$H76,0,0,1,MONTH(封面!$G$13)))</f>
        <v>0</v>
      </c>
      <c r="G76" s="23">
        <f ca="1">SUM(OFFSET($H76,0,0,1,MONTH(封面!$G$13)))-SUM(OFFSET('2017预算营业费用'!$H76,0,0,1,MONTH(封面!$G$13)))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7">
        <f t="shared" si="1"/>
        <v>0</v>
      </c>
      <c r="U76" s="78"/>
    </row>
    <row r="77" s="5" customFormat="1" spans="1:21">
      <c r="A77" s="88"/>
      <c r="B77" s="77" t="s">
        <v>136</v>
      </c>
      <c r="C77" s="82" t="s">
        <v>137</v>
      </c>
      <c r="D77" s="23">
        <f ca="1">OFFSET($H77,0,MONTH(封面!$G$13)-1,)-OFFSET('2019营业费用'!$H77,0,MONTH(封面!$G$13)-1,)</f>
        <v>0</v>
      </c>
      <c r="E77" s="23">
        <f ca="1">OFFSET($H77,0,MONTH(封面!$G$13)-1,)-OFFSET('2017预算营业费用'!$H77,0,MONTH(封面!$G$13)-1,)</f>
        <v>0</v>
      </c>
      <c r="F77" s="23">
        <f ca="1">SUM(OFFSET($H77,0,0,1,MONTH(封面!$G$13)))-SUM(OFFSET('2019营业费用'!$H77,0,0,1,MONTH(封面!$G$13)))</f>
        <v>0</v>
      </c>
      <c r="G77" s="23">
        <f ca="1">SUM(OFFSET($H77,0,0,1,MONTH(封面!$G$13)))-SUM(OFFSET('2017预算营业费用'!$H77,0,0,1,MONTH(封面!$G$13)))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7">
        <f t="shared" si="1"/>
        <v>0</v>
      </c>
      <c r="U77" s="78"/>
    </row>
    <row r="78" s="5" customFormat="1" spans="1:21">
      <c r="A78" s="88"/>
      <c r="B78" s="77"/>
      <c r="C78" s="87" t="s">
        <v>138</v>
      </c>
      <c r="D78" s="23">
        <f ca="1">OFFSET($H78,0,MONTH(封面!$G$13)-1,)-OFFSET('2019营业费用'!$H78,0,MONTH(封面!$G$13)-1,)</f>
        <v>0</v>
      </c>
      <c r="E78" s="23">
        <f ca="1">OFFSET($H78,0,MONTH(封面!$G$13)-1,)-OFFSET('2017预算营业费用'!$H78,0,MONTH(封面!$G$13)-1,)</f>
        <v>0</v>
      </c>
      <c r="F78" s="23">
        <f ca="1">SUM(OFFSET($H78,0,0,1,MONTH(封面!$G$13)))-SUM(OFFSET('2019营业费用'!$H78,0,0,1,MONTH(封面!$G$13)))</f>
        <v>0</v>
      </c>
      <c r="G78" s="23">
        <f ca="1">SUM(OFFSET($H78,0,0,1,MONTH(封面!$G$13)))-SUM(OFFSET('2017预算营业费用'!$H78,0,0,1,MONTH(封面!$G$13)))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7">
        <f t="shared" si="1"/>
        <v>0</v>
      </c>
      <c r="U78" s="78"/>
    </row>
    <row r="79" s="5" customFormat="1" spans="1:21">
      <c r="A79" s="88"/>
      <c r="B79" s="77" t="s">
        <v>139</v>
      </c>
      <c r="C79" s="82" t="s">
        <v>139</v>
      </c>
      <c r="D79" s="23">
        <f ca="1">OFFSET($H79,0,MONTH(封面!$G$13)-1,)-OFFSET('2019营业费用'!$H79,0,MONTH(封面!$G$13)-1,)</f>
        <v>0</v>
      </c>
      <c r="E79" s="23">
        <f ca="1">OFFSET($H79,0,MONTH(封面!$G$13)-1,)-OFFSET('2017预算营业费用'!$H79,0,MONTH(封面!$G$13)-1,)</f>
        <v>0</v>
      </c>
      <c r="F79" s="23">
        <f ca="1">SUM(OFFSET($H79,0,0,1,MONTH(封面!$G$13)))-SUM(OFFSET('2019营业费用'!$H79,0,0,1,MONTH(封面!$G$13)))</f>
        <v>0</v>
      </c>
      <c r="G79" s="23">
        <f ca="1">SUM(OFFSET($H79,0,0,1,MONTH(封面!$G$13)))-SUM(OFFSET('2017预算营业费用'!$H79,0,0,1,MONTH(封面!$G$13)))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7">
        <f t="shared" si="1"/>
        <v>0</v>
      </c>
      <c r="U79" s="78"/>
    </row>
    <row r="80" s="5" customFormat="1" customHeight="1" spans="1:21">
      <c r="A80" s="89" t="s">
        <v>140</v>
      </c>
      <c r="B80" s="77" t="s">
        <v>141</v>
      </c>
      <c r="C80" s="82" t="s">
        <v>141</v>
      </c>
      <c r="D80" s="23">
        <f ca="1">OFFSET($H80,0,MONTH(封面!$G$13)-1,)-OFFSET('2019营业费用'!$H80,0,MONTH(封面!$G$13)-1,)</f>
        <v>0</v>
      </c>
      <c r="E80" s="23">
        <f ca="1">OFFSET($H80,0,MONTH(封面!$G$13)-1,)-OFFSET('2017预算营业费用'!$H80,0,MONTH(封面!$G$13)-1,)</f>
        <v>0</v>
      </c>
      <c r="F80" s="23">
        <f ca="1">SUM(OFFSET($H80,0,0,1,MONTH(封面!$G$13)))-SUM(OFFSET('2019营业费用'!$H80,0,0,1,MONTH(封面!$G$13)))</f>
        <v>0</v>
      </c>
      <c r="G80" s="23">
        <f ca="1">SUM(OFFSET($H80,0,0,1,MONTH(封面!$G$13)))-SUM(OFFSET('2017预算营业费用'!$H80,0,0,1,MONTH(封面!$G$13)))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7">
        <f t="shared" si="1"/>
        <v>0</v>
      </c>
      <c r="U80" s="78"/>
    </row>
    <row r="81" s="5" customFormat="1" ht="17.25" customHeight="1" spans="1:21">
      <c r="A81" s="89"/>
      <c r="B81" s="77" t="s">
        <v>142</v>
      </c>
      <c r="C81" s="78" t="s">
        <v>142</v>
      </c>
      <c r="D81" s="23">
        <f ca="1">OFFSET($H81,0,MONTH(封面!$G$13)-1,)-OFFSET('2019营业费用'!$H81,0,MONTH(封面!$G$13)-1,)</f>
        <v>0</v>
      </c>
      <c r="E81" s="23">
        <f ca="1">OFFSET($H81,0,MONTH(封面!$G$13)-1,)-OFFSET('2017预算营业费用'!$H81,0,MONTH(封面!$G$13)-1,)</f>
        <v>0</v>
      </c>
      <c r="F81" s="23">
        <f ca="1">SUM(OFFSET($H81,0,0,1,MONTH(封面!$G$13)))-SUM(OFFSET('2019营业费用'!$H81,0,0,1,MONTH(封面!$G$13)))</f>
        <v>0</v>
      </c>
      <c r="G81" s="23">
        <f ca="1">SUM(OFFSET($H81,0,0,1,MONTH(封面!$G$13)))-SUM(OFFSET('2017预算营业费用'!$H81,0,0,1,MONTH(封面!$G$13)))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7">
        <f t="shared" si="1"/>
        <v>0</v>
      </c>
      <c r="U81" s="78"/>
    </row>
    <row r="82" s="5" customFormat="1" ht="17.25" customHeight="1" spans="1:21">
      <c r="A82" s="89"/>
      <c r="B82" s="77" t="s">
        <v>143</v>
      </c>
      <c r="C82" s="78" t="s">
        <v>144</v>
      </c>
      <c r="D82" s="23">
        <f ca="1">OFFSET($H82,0,MONTH(封面!$G$13)-1,)-OFFSET('2019营业费用'!$H82,0,MONTH(封面!$G$13)-1,)</f>
        <v>0</v>
      </c>
      <c r="E82" s="23">
        <f ca="1">OFFSET($H82,0,MONTH(封面!$G$13)-1,)-OFFSET('2017预算营业费用'!$H82,0,MONTH(封面!$G$13)-1,)</f>
        <v>0</v>
      </c>
      <c r="F82" s="23">
        <f ca="1">SUM(OFFSET($H82,0,0,1,MONTH(封面!$G$13)))-SUM(OFFSET('2019营业费用'!$H82,0,0,1,MONTH(封面!$G$13)))</f>
        <v>0</v>
      </c>
      <c r="G82" s="23">
        <f ca="1">SUM(OFFSET($H82,0,0,1,MONTH(封面!$G$13)))-SUM(OFFSET('2017预算营业费用'!$H82,0,0,1,MONTH(封面!$G$13)))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7">
        <f t="shared" si="1"/>
        <v>0</v>
      </c>
      <c r="U82" s="78"/>
    </row>
    <row r="83" s="5" customFormat="1" ht="17.25" customHeight="1" spans="1:21">
      <c r="A83" s="89"/>
      <c r="B83" s="77"/>
      <c r="C83" s="78" t="s">
        <v>145</v>
      </c>
      <c r="D83" s="23">
        <f ca="1">OFFSET($H83,0,MONTH(封面!$G$13)-1,)-OFFSET('2019营业费用'!$H83,0,MONTH(封面!$G$13)-1,)</f>
        <v>0</v>
      </c>
      <c r="E83" s="23">
        <f ca="1">OFFSET($H83,0,MONTH(封面!$G$13)-1,)-OFFSET('2017预算营业费用'!$H83,0,MONTH(封面!$G$13)-1,)</f>
        <v>0</v>
      </c>
      <c r="F83" s="23">
        <f ca="1">SUM(OFFSET($H83,0,0,1,MONTH(封面!$G$13)))-SUM(OFFSET('2019营业费用'!$H83,0,0,1,MONTH(封面!$G$13)))</f>
        <v>0</v>
      </c>
      <c r="G83" s="23">
        <f ca="1">SUM(OFFSET($H83,0,0,1,MONTH(封面!$G$13)))-SUM(OFFSET('2017预算营业费用'!$H83,0,0,1,MONTH(封面!$G$13)))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7">
        <f t="shared" si="1"/>
        <v>0</v>
      </c>
      <c r="U83" s="78"/>
    </row>
    <row r="84" s="5" customFormat="1" ht="17.25" customHeight="1" spans="1:21">
      <c r="A84" s="89"/>
      <c r="B84" s="77"/>
      <c r="C84" s="78" t="s">
        <v>146</v>
      </c>
      <c r="D84" s="23">
        <f ca="1">OFFSET($H84,0,MONTH(封面!$G$13)-1,)-OFFSET('2019营业费用'!$H84,0,MONTH(封面!$G$13)-1,)</f>
        <v>0</v>
      </c>
      <c r="E84" s="23">
        <f ca="1">OFFSET($H84,0,MONTH(封面!$G$13)-1,)-OFFSET('2017预算营业费用'!$H84,0,MONTH(封面!$G$13)-1,)</f>
        <v>0</v>
      </c>
      <c r="F84" s="23">
        <f ca="1">SUM(OFFSET($H84,0,0,1,MONTH(封面!$G$13)))-SUM(OFFSET('2019营业费用'!$H84,0,0,1,MONTH(封面!$G$13)))</f>
        <v>0</v>
      </c>
      <c r="G84" s="23">
        <f ca="1">SUM(OFFSET($H84,0,0,1,MONTH(封面!$G$13)))-SUM(OFFSET('2017预算营业费用'!$H84,0,0,1,MONTH(封面!$G$13)))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7">
        <f t="shared" si="1"/>
        <v>0</v>
      </c>
      <c r="U84" s="78"/>
    </row>
    <row r="85" s="5" customFormat="1" ht="17.25" customHeight="1" spans="1:21">
      <c r="A85" s="89"/>
      <c r="B85" s="77" t="s">
        <v>147</v>
      </c>
      <c r="C85" s="82" t="s">
        <v>147</v>
      </c>
      <c r="D85" s="23">
        <f ca="1">OFFSET($H85,0,MONTH(封面!$G$13)-1,)-OFFSET('2019营业费用'!$H85,0,MONTH(封面!$G$13)-1,)</f>
        <v>0</v>
      </c>
      <c r="E85" s="23">
        <f ca="1">OFFSET($H85,0,MONTH(封面!$G$13)-1,)-OFFSET('2017预算营业费用'!$H85,0,MONTH(封面!$G$13)-1,)</f>
        <v>0</v>
      </c>
      <c r="F85" s="23">
        <f ca="1">SUM(OFFSET($H85,0,0,1,MONTH(封面!$G$13)))-SUM(OFFSET('2019营业费用'!$H85,0,0,1,MONTH(封面!$G$13)))</f>
        <v>0</v>
      </c>
      <c r="G85" s="23">
        <f ca="1">SUM(OFFSET($H85,0,0,1,MONTH(封面!$G$13)))-SUM(OFFSET('2017预算营业费用'!$H85,0,0,1,MONTH(封面!$G$13)))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7">
        <f t="shared" si="1"/>
        <v>0</v>
      </c>
      <c r="U85" s="78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23">
        <f ca="1">OFFSET($H86,0,MONTH(封面!$G$13)-1,)-OFFSET('2019营业费用'!$H86,0,MONTH(封面!$G$13)-1,)</f>
        <v>0</v>
      </c>
      <c r="E86" s="23">
        <f ca="1">OFFSET($H86,0,MONTH(封面!$G$13)-1,)-OFFSET('2017预算营业费用'!$H86,0,MONTH(封面!$G$13)-1,)</f>
        <v>0</v>
      </c>
      <c r="F86" s="23">
        <f ca="1">SUM(OFFSET($H86,0,0,1,MONTH(封面!$G$13)))-SUM(OFFSET('2019营业费用'!$H86,0,0,1,MONTH(封面!$G$13)))</f>
        <v>0</v>
      </c>
      <c r="G86" s="23">
        <f ca="1">SUM(OFFSET($H86,0,0,1,MONTH(封面!$G$13)))-SUM(OFFSET('2017预算营业费用'!$H86,0,0,1,MONTH(封面!$G$13)))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7">
        <f t="shared" si="1"/>
        <v>0</v>
      </c>
      <c r="U86" s="78"/>
    </row>
    <row r="87" s="5" customFormat="1" ht="17.25" customHeight="1" spans="1:21">
      <c r="A87" s="90"/>
      <c r="B87" s="77" t="s">
        <v>150</v>
      </c>
      <c r="C87" s="82" t="s">
        <v>150</v>
      </c>
      <c r="D87" s="23">
        <f ca="1">OFFSET($H87,0,MONTH(封面!$G$13)-1,)-OFFSET('2019营业费用'!$H87,0,MONTH(封面!$G$13)-1,)</f>
        <v>0</v>
      </c>
      <c r="E87" s="23">
        <f ca="1">OFFSET($H87,0,MONTH(封面!$G$13)-1,)-OFFSET('2017预算营业费用'!$H87,0,MONTH(封面!$G$13)-1,)</f>
        <v>0</v>
      </c>
      <c r="F87" s="23">
        <f ca="1">SUM(OFFSET($H87,0,0,1,MONTH(封面!$G$13)))-SUM(OFFSET('2019营业费用'!$H87,0,0,1,MONTH(封面!$G$13)))</f>
        <v>0</v>
      </c>
      <c r="G87" s="23">
        <f ca="1">SUM(OFFSET($H87,0,0,1,MONTH(封面!$G$13)))-SUM(OFFSET('2017预算营业费用'!$H87,0,0,1,MONTH(封面!$G$13)))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7">
        <f t="shared" si="1"/>
        <v>0</v>
      </c>
      <c r="U87" s="78"/>
    </row>
    <row r="88" s="5" customFormat="1" ht="17.25" customHeight="1" spans="1:21">
      <c r="A88" s="90"/>
      <c r="B88" s="77" t="s">
        <v>151</v>
      </c>
      <c r="C88" s="82" t="s">
        <v>151</v>
      </c>
      <c r="D88" s="23">
        <f ca="1">OFFSET($H88,0,MONTH(封面!$G$13)-1,)-OFFSET('2019营业费用'!$H88,0,MONTH(封面!$G$13)-1,)</f>
        <v>0</v>
      </c>
      <c r="E88" s="23">
        <f ca="1">OFFSET($H88,0,MONTH(封面!$G$13)-1,)-OFFSET('2017预算营业费用'!$H88,0,MONTH(封面!$G$13)-1,)</f>
        <v>0</v>
      </c>
      <c r="F88" s="23">
        <f ca="1">SUM(OFFSET($H88,0,0,1,MONTH(封面!$G$13)))-SUM(OFFSET('2019营业费用'!$H88,0,0,1,MONTH(封面!$G$13)))</f>
        <v>0</v>
      </c>
      <c r="G88" s="23">
        <f ca="1">SUM(OFFSET($H88,0,0,1,MONTH(封面!$G$13)))-SUM(OFFSET('2017预算营业费用'!$H88,0,0,1,MONTH(封面!$G$13)))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7">
        <f t="shared" si="1"/>
        <v>0</v>
      </c>
      <c r="U88" s="78"/>
    </row>
    <row r="89" s="5" customFormat="1" ht="17.25" customHeight="1" spans="1:21">
      <c r="A89" s="90"/>
      <c r="B89" s="77" t="s">
        <v>152</v>
      </c>
      <c r="C89" s="82" t="s">
        <v>152</v>
      </c>
      <c r="D89" s="23">
        <f ca="1">OFFSET($H89,0,MONTH(封面!$G$13)-1,)-OFFSET('2019营业费用'!$H89,0,MONTH(封面!$G$13)-1,)</f>
        <v>0</v>
      </c>
      <c r="E89" s="23">
        <f ca="1">OFFSET($H89,0,MONTH(封面!$G$13)-1,)-OFFSET('2017预算营业费用'!$H89,0,MONTH(封面!$G$13)-1,)</f>
        <v>0</v>
      </c>
      <c r="F89" s="23">
        <f ca="1">SUM(OFFSET($H89,0,0,1,MONTH(封面!$G$13)))-SUM(OFFSET('2019营业费用'!$H89,0,0,1,MONTH(封面!$G$13)))</f>
        <v>0</v>
      </c>
      <c r="G89" s="23">
        <f ca="1">SUM(OFFSET($H89,0,0,1,MONTH(封面!$G$13)))-SUM(OFFSET('2017预算营业费用'!$H89,0,0,1,MONTH(封面!$G$13)))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7">
        <f t="shared" si="1"/>
        <v>0</v>
      </c>
      <c r="U89" s="78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23">
        <f ca="1">OFFSET($H90,0,MONTH(封面!$G$13)-1,)-OFFSET('2019营业费用'!$H90,0,MONTH(封面!$G$13)-1,)</f>
        <v>0</v>
      </c>
      <c r="E90" s="23">
        <f ca="1">OFFSET($H90,0,MONTH(封面!$G$13)-1,)-OFFSET('2017预算营业费用'!$H90,0,MONTH(封面!$G$13)-1,)</f>
        <v>0</v>
      </c>
      <c r="F90" s="23">
        <f ca="1">SUM(OFFSET($H90,0,0,1,MONTH(封面!$G$13)))-SUM(OFFSET('2019营业费用'!$H90,0,0,1,MONTH(封面!$G$13)))</f>
        <v>0</v>
      </c>
      <c r="G90" s="23">
        <f ca="1">SUM(OFFSET($H90,0,0,1,MONTH(封面!$G$13)))-SUM(OFFSET('2017预算营业费用'!$H90,0,0,1,MONTH(封面!$G$13)))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7">
        <f t="shared" si="1"/>
        <v>0</v>
      </c>
      <c r="U90" s="78"/>
    </row>
    <row r="91" s="5" customFormat="1" ht="17.25" customHeight="1" spans="1:21">
      <c r="A91" s="91"/>
      <c r="B91" s="77" t="s">
        <v>155</v>
      </c>
      <c r="C91" s="82" t="s">
        <v>155</v>
      </c>
      <c r="D91" s="23">
        <f ca="1">OFFSET($H91,0,MONTH(封面!$G$13)-1,)-OFFSET('2019营业费用'!$H91,0,MONTH(封面!$G$13)-1,)</f>
        <v>0</v>
      </c>
      <c r="E91" s="23">
        <f ca="1">OFFSET($H91,0,MONTH(封面!$G$13)-1,)-OFFSET('2017预算营业费用'!$H91,0,MONTH(封面!$G$13)-1,)</f>
        <v>0</v>
      </c>
      <c r="F91" s="23">
        <f ca="1">SUM(OFFSET($H91,0,0,1,MONTH(封面!$G$13)))-SUM(OFFSET('2019营业费用'!$H91,0,0,1,MONTH(封面!$G$13)))</f>
        <v>0</v>
      </c>
      <c r="G91" s="23">
        <f ca="1">SUM(OFFSET($H91,0,0,1,MONTH(封面!$G$13)))-SUM(OFFSET('2017预算营业费用'!$H91,0,0,1,MONTH(封面!$G$13)))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7">
        <f t="shared" si="1"/>
        <v>0</v>
      </c>
      <c r="U91" s="78"/>
    </row>
    <row r="92" s="5" customFormat="1" ht="17.25" customHeight="1" spans="1:21">
      <c r="A92" s="91"/>
      <c r="B92" s="77" t="s">
        <v>156</v>
      </c>
      <c r="C92" s="82" t="s">
        <v>156</v>
      </c>
      <c r="D92" s="23">
        <f ca="1">OFFSET($H92,0,MONTH(封面!$G$13)-1,)-OFFSET('2019营业费用'!$H92,0,MONTH(封面!$G$13)-1,)</f>
        <v>0</v>
      </c>
      <c r="E92" s="23">
        <f ca="1">OFFSET($H92,0,MONTH(封面!$G$13)-1,)-OFFSET('2017预算营业费用'!$H92,0,MONTH(封面!$G$13)-1,)</f>
        <v>0</v>
      </c>
      <c r="F92" s="23">
        <f ca="1">SUM(OFFSET($H92,0,0,1,MONTH(封面!$G$13)))-SUM(OFFSET('2019营业费用'!$H92,0,0,1,MONTH(封面!$G$13)))</f>
        <v>0</v>
      </c>
      <c r="G92" s="23">
        <f ca="1">SUM(OFFSET($H92,0,0,1,MONTH(封面!$G$13)))-SUM(OFFSET('2017预算营业费用'!$H92,0,0,1,MONTH(封面!$G$13)))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7">
        <f t="shared" si="1"/>
        <v>0</v>
      </c>
      <c r="U92" s="78"/>
    </row>
    <row r="93" s="74" customFormat="1" ht="15" customHeight="1" spans="1:29">
      <c r="A93" s="123" t="s">
        <v>157</v>
      </c>
      <c r="B93" s="123"/>
      <c r="C93" s="123"/>
      <c r="D93" s="27">
        <f ca="1" t="shared" ref="D93:T93" si="2">SUM(D6:D92)</f>
        <v>0</v>
      </c>
      <c r="E93" s="27">
        <f ca="1" t="shared" si="2"/>
        <v>24538.99</v>
      </c>
      <c r="F93" s="27">
        <f ca="1" t="shared" si="2"/>
        <v>0</v>
      </c>
      <c r="G93" s="27">
        <f ca="1" t="shared" si="2"/>
        <v>276765.88</v>
      </c>
      <c r="H93" s="27">
        <f ca="1" t="shared" si="2"/>
        <v>26118.75</v>
      </c>
      <c r="I93" s="27">
        <f ca="1" t="shared" si="2"/>
        <v>44824.07</v>
      </c>
      <c r="J93" s="27">
        <f ca="1" t="shared" si="2"/>
        <v>181284.07</v>
      </c>
      <c r="K93" s="27">
        <f ca="1" t="shared" si="2"/>
        <v>24538.99</v>
      </c>
      <c r="L93" s="27">
        <f ca="1" t="shared" si="2"/>
        <v>168523.71</v>
      </c>
      <c r="M93" s="27">
        <f ca="1" t="shared" si="2"/>
        <v>70700.18</v>
      </c>
      <c r="N93" s="27">
        <f ca="1" t="shared" si="2"/>
        <v>59395.17</v>
      </c>
      <c r="O93" s="27">
        <f ca="1" t="shared" si="2"/>
        <v>56229.99</v>
      </c>
      <c r="P93" s="27">
        <f ca="1" t="shared" si="2"/>
        <v>12593.37</v>
      </c>
      <c r="Q93" s="27">
        <f ca="1" t="shared" si="2"/>
        <v>112370.08</v>
      </c>
      <c r="R93" s="27">
        <f ca="1" t="shared" si="2"/>
        <v>98129.64</v>
      </c>
      <c r="S93" s="27">
        <f ca="1" t="shared" si="2"/>
        <v>65027.49</v>
      </c>
      <c r="T93" s="27">
        <f ca="1" t="shared" si="2"/>
        <v>919735.51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183</v>
      </c>
      <c r="B94" s="96"/>
      <c r="C94" s="97"/>
      <c r="D94" s="23">
        <f ca="1">OFFSET($H94,0,MONTH(封面!$G$13)-1,)-OFFSET('2019营业费用'!$H94,0,MONTH(封面!$G$13)-1,)</f>
        <v>0</v>
      </c>
      <c r="E94" s="23"/>
      <c r="F94" s="23">
        <f ca="1">SUM(OFFSET($H94,0,0,1,MONTH(封面!$G$13)))-SUM(OFFSET('2019营业费用'!$H94,0,0,1,MONTH(封面!$G$13)))</f>
        <v>0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7">
        <f t="shared" ref="T94:T104" si="3">SUM(H94:S94)</f>
        <v>0</v>
      </c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/>
      <c r="B95" s="124" t="s">
        <v>194</v>
      </c>
      <c r="C95" s="97"/>
      <c r="D95" s="23">
        <f ca="1">OFFSET($H95,0,MONTH(封面!$G$13)-1,)-OFFSET('2019营业费用'!$H95,0,MONTH(封面!$G$13)-1,)</f>
        <v>0</v>
      </c>
      <c r="E95" s="23"/>
      <c r="F95" s="23">
        <f ca="1">SUM(OFFSET($H95,0,0,1,MONTH(封面!$G$13)))-SUM(OFFSET('2019营业费用'!$H95,0,0,1,MONTH(封面!$G$13)))</f>
        <v>0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7">
        <f t="shared" si="3"/>
        <v>0</v>
      </c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184</v>
      </c>
      <c r="B96" s="96"/>
      <c r="C96" s="97"/>
      <c r="D96" s="23">
        <f ca="1">OFFSET($H96,0,MONTH(封面!$G$13)-1,)-OFFSET('2019营业费用'!$H96,0,MONTH(封面!$G$13)-1,)</f>
        <v>0</v>
      </c>
      <c r="E96" s="23"/>
      <c r="F96" s="23">
        <f ca="1">SUM(OFFSET($H96,0,0,1,MONTH(封面!$G$13)))-SUM(OFFSET('2019营业费用'!$H96,0,0,1,MONTH(封面!$G$13)))</f>
        <v>0</v>
      </c>
      <c r="G96" s="23"/>
      <c r="H96" s="23">
        <v>26118.75</v>
      </c>
      <c r="I96" s="23">
        <v>44824.07</v>
      </c>
      <c r="J96" s="23">
        <v>181284.07</v>
      </c>
      <c r="K96" s="23">
        <v>24538.99</v>
      </c>
      <c r="L96" s="23">
        <v>168523.71</v>
      </c>
      <c r="M96" s="23">
        <v>70700.18</v>
      </c>
      <c r="N96" s="23">
        <v>59395.17</v>
      </c>
      <c r="O96" s="23">
        <v>56229.99</v>
      </c>
      <c r="P96" s="23">
        <v>12593.37</v>
      </c>
      <c r="Q96" s="23">
        <v>112370.08</v>
      </c>
      <c r="R96" s="23">
        <v>98129.64</v>
      </c>
      <c r="S96" s="23">
        <v>65027.49</v>
      </c>
      <c r="T96" s="27">
        <f t="shared" si="3"/>
        <v>919735.51</v>
      </c>
      <c r="U96" s="43"/>
      <c r="V96" s="5"/>
      <c r="W96" s="5"/>
      <c r="X96" s="5"/>
      <c r="Y96" s="5"/>
      <c r="Z96" s="5"/>
      <c r="AA96" s="5"/>
      <c r="AB96" s="5"/>
      <c r="AC96" s="5"/>
    </row>
    <row r="97" s="75" customFormat="1" ht="12.75" spans="1:21">
      <c r="A97" s="95"/>
      <c r="B97" s="124" t="s">
        <v>194</v>
      </c>
      <c r="C97" s="97"/>
      <c r="D97" s="23">
        <f ca="1">OFFSET($H97,0,MONTH(封面!$G$13)-1,)-OFFSET('2019营业费用'!$H97,0,MONTH(封面!$G$13)-1,)</f>
        <v>0</v>
      </c>
      <c r="E97" s="23"/>
      <c r="F97" s="23">
        <f ca="1">SUM(OFFSET($H97,0,0,1,MONTH(封面!$G$13)))-SUM(OFFSET('2019营业费用'!$H97,0,0,1,MONTH(封面!$G$13)))</f>
        <v>0</v>
      </c>
      <c r="G97" s="23"/>
      <c r="H97" s="23">
        <v>26118.75</v>
      </c>
      <c r="I97" s="23">
        <v>20673.82</v>
      </c>
      <c r="J97" s="23">
        <v>68419.46</v>
      </c>
      <c r="K97" s="23">
        <v>24538.99</v>
      </c>
      <c r="L97" s="23">
        <v>13993.73</v>
      </c>
      <c r="M97" s="23">
        <v>75478.05</v>
      </c>
      <c r="N97" s="23">
        <v>59395.17</v>
      </c>
      <c r="O97" s="23">
        <v>56229.99</v>
      </c>
      <c r="P97" s="23">
        <v>12593.37</v>
      </c>
      <c r="Q97" s="23">
        <v>51525.67</v>
      </c>
      <c r="R97" s="23">
        <v>28722.86</v>
      </c>
      <c r="S97" s="23">
        <v>13314.66</v>
      </c>
      <c r="T97" s="27">
        <f t="shared" si="3"/>
        <v>451004.52</v>
      </c>
      <c r="U97" s="128"/>
    </row>
    <row r="98" s="75" customFormat="1" spans="1:21">
      <c r="A98" s="95" t="s">
        <v>195</v>
      </c>
      <c r="B98" s="96"/>
      <c r="C98" s="97"/>
      <c r="D98" s="23">
        <f ca="1">OFFSET($H98,0,MONTH(封面!$G$13)-1,)-OFFSET('2019营业费用'!$H98,0,MONTH(封面!$G$13)-1,)</f>
        <v>0</v>
      </c>
      <c r="E98" s="23"/>
      <c r="F98" s="23">
        <f ca="1">SUM(OFFSET($H98,0,0,1,MONTH(封面!$G$13)))-SUM(OFFSET('2019营业费用'!$H98,0,0,1,MONTH(封面!$G$13)))</f>
        <v>0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7">
        <f t="shared" si="3"/>
        <v>0</v>
      </c>
      <c r="U98" s="43"/>
    </row>
    <row r="99" s="75" customFormat="1" ht="12.75" spans="1:21">
      <c r="A99" s="95"/>
      <c r="B99" s="124" t="s">
        <v>194</v>
      </c>
      <c r="C99" s="97"/>
      <c r="D99" s="23">
        <f ca="1">OFFSET($H99,0,MONTH(封面!$G$13)-1,)-OFFSET('2019营业费用'!$H99,0,MONTH(封面!$G$13)-1,)</f>
        <v>0</v>
      </c>
      <c r="E99" s="23"/>
      <c r="F99" s="23">
        <f ca="1">SUM(OFFSET($H99,0,0,1,MONTH(封面!$G$13)))-SUM(OFFSET('2019营业费用'!$H99,0,0,1,MONTH(封面!$G$13)))</f>
        <v>0</v>
      </c>
      <c r="G99" s="23"/>
      <c r="H99" s="23"/>
      <c r="I99" s="23"/>
      <c r="J99" s="23"/>
      <c r="K99" s="23"/>
      <c r="L99" s="23"/>
      <c r="M99" s="23"/>
      <c r="N99" s="125"/>
      <c r="O99" s="126"/>
      <c r="P99" s="126"/>
      <c r="Q99" s="126"/>
      <c r="R99" s="126"/>
      <c r="S99" s="126"/>
      <c r="T99" s="27">
        <f t="shared" si="3"/>
        <v>0</v>
      </c>
      <c r="U99" s="128"/>
    </row>
    <row r="100" s="75" customFormat="1" spans="1:21">
      <c r="A100" s="95" t="s">
        <v>196</v>
      </c>
      <c r="B100" s="96"/>
      <c r="C100" s="97"/>
      <c r="D100" s="23">
        <f ca="1">OFFSET($H100,0,MONTH(封面!$G$13)-1,)-OFFSET('2019营业费用'!$H102,0,MONTH(封面!$G$13)-1,)</f>
        <v>0</v>
      </c>
      <c r="E100" s="23"/>
      <c r="F100" s="23">
        <f ca="1">SUM(OFFSET($H100,0,0,1,MONTH(封面!$G$13)))-SUM(OFFSET('2019营业费用'!$H102,0,0,1,MONTH(封面!$G$13)))</f>
        <v>0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7">
        <f t="shared" si="3"/>
        <v>0</v>
      </c>
      <c r="U100" s="43"/>
    </row>
    <row r="101" s="75" customFormat="1" ht="12.75" spans="1:21">
      <c r="A101" s="95"/>
      <c r="B101" s="124" t="s">
        <v>194</v>
      </c>
      <c r="C101" s="97"/>
      <c r="D101" s="23">
        <f ca="1">OFFSET($H101,0,MONTH(封面!$G$13)-1,)-OFFSET('2019营业费用'!$H103,0,MONTH(封面!$G$13)-1,)</f>
        <v>0</v>
      </c>
      <c r="E101" s="23"/>
      <c r="F101" s="23">
        <f ca="1">SUM(OFFSET($H101,0,0,1,MONTH(封面!$G$13)))-SUM(OFFSET('2019营业费用'!$H103,0,0,1,MONTH(封面!$G$13)))</f>
        <v>0</v>
      </c>
      <c r="G101" s="23"/>
      <c r="H101" s="23"/>
      <c r="I101" s="23"/>
      <c r="J101" s="23"/>
      <c r="K101" s="23"/>
      <c r="L101" s="23"/>
      <c r="M101" s="23"/>
      <c r="N101" s="125"/>
      <c r="O101" s="126"/>
      <c r="P101" s="126"/>
      <c r="Q101" s="126"/>
      <c r="R101" s="126"/>
      <c r="S101" s="126"/>
      <c r="T101" s="27">
        <f t="shared" si="3"/>
        <v>0</v>
      </c>
      <c r="U101" s="128"/>
    </row>
    <row r="102" s="75" customFormat="1" spans="1:21">
      <c r="A102" s="95" t="s">
        <v>168</v>
      </c>
      <c r="B102" s="96"/>
      <c r="C102" s="97"/>
      <c r="D102" s="23">
        <f ca="1">OFFSET($H102,0,MONTH(封面!$G$13)-1,)-OFFSET('2019营业费用'!$H102,0,MONTH(封面!$G$13)-1,)</f>
        <v>0</v>
      </c>
      <c r="E102" s="23"/>
      <c r="F102" s="23">
        <f ca="1">SUM(OFFSET($H102,0,0,1,MONTH(封面!$G$13)))-SUM(OFFSET('2019营业费用'!$H102,0,0,1,MONTH(封面!$G$13)))</f>
        <v>0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7">
        <f t="shared" si="3"/>
        <v>0</v>
      </c>
      <c r="U102" s="43"/>
    </row>
    <row r="103" s="75" customFormat="1" ht="12.75" spans="1:21">
      <c r="A103" s="95"/>
      <c r="B103" s="124" t="s">
        <v>194</v>
      </c>
      <c r="C103" s="97"/>
      <c r="D103" s="23">
        <f ca="1">OFFSET($H103,0,MONTH(封面!$G$13)-1,)-OFFSET('2019营业费用'!$H103,0,MONTH(封面!$G$13)-1,)</f>
        <v>0</v>
      </c>
      <c r="E103" s="23"/>
      <c r="F103" s="23">
        <f ca="1">SUM(OFFSET($H103,0,0,1,MONTH(封面!$G$13)))-SUM(OFFSET('2019营业费用'!$H103,0,0,1,MONTH(封面!$G$13)))</f>
        <v>0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7">
        <f t="shared" si="3"/>
        <v>0</v>
      </c>
      <c r="U103" s="128"/>
    </row>
    <row r="104" s="75" customFormat="1" spans="1:21">
      <c r="A104" s="95" t="s">
        <v>179</v>
      </c>
      <c r="B104" s="96"/>
      <c r="C104" s="97"/>
      <c r="D104" s="23">
        <f ca="1">OFFSET($H104,0,MONTH(封面!$G$13)-1,)-OFFSET('2019营业费用'!$H104,0,MONTH(封面!$G$13)-1,)</f>
        <v>0</v>
      </c>
      <c r="E104" s="23"/>
      <c r="F104" s="23">
        <f ca="1">SUM(OFFSET($H104,0,0,1,MONTH(封面!$G$13)))-SUM(OFFSET('2019营业费用'!$H104,0,0,1,MONTH(封面!$G$13)))</f>
        <v>0</v>
      </c>
      <c r="G104" s="23"/>
      <c r="H104" s="23">
        <v>0</v>
      </c>
      <c r="I104" s="23">
        <v>0</v>
      </c>
      <c r="J104" s="23">
        <v>0</v>
      </c>
      <c r="K104" s="23"/>
      <c r="L104" s="23"/>
      <c r="M104" s="23"/>
      <c r="N104" s="23">
        <v>0</v>
      </c>
      <c r="O104" s="23"/>
      <c r="P104" s="23"/>
      <c r="Q104" s="23"/>
      <c r="R104" s="23"/>
      <c r="S104" s="23"/>
      <c r="T104" s="27">
        <f t="shared" si="3"/>
        <v>0</v>
      </c>
      <c r="U104" s="43"/>
    </row>
    <row r="105" s="121" customFormat="1" ht="12" spans="3:20">
      <c r="C105" s="121" t="s">
        <v>170</v>
      </c>
      <c r="H105" s="121">
        <f ca="1">H93-SUM(H94,H96,H98,H100,H102,H104)</f>
        <v>0</v>
      </c>
      <c r="I105" s="121">
        <f ca="1" t="shared" ref="I105:T105" si="4">I93-SUM(I94,I96,I98,I100,I102,I104)</f>
        <v>0</v>
      </c>
      <c r="J105" s="121">
        <f ca="1" t="shared" si="4"/>
        <v>0</v>
      </c>
      <c r="K105" s="121">
        <f ca="1" t="shared" si="4"/>
        <v>0</v>
      </c>
      <c r="L105" s="121">
        <f ca="1" t="shared" si="4"/>
        <v>0</v>
      </c>
      <c r="M105" s="121">
        <f ca="1" t="shared" si="4"/>
        <v>0</v>
      </c>
      <c r="N105" s="121">
        <f ca="1" t="shared" si="4"/>
        <v>0</v>
      </c>
      <c r="O105" s="121">
        <f ca="1" t="shared" si="4"/>
        <v>0</v>
      </c>
      <c r="P105" s="121">
        <f ca="1" t="shared" si="4"/>
        <v>0</v>
      </c>
      <c r="Q105" s="121">
        <f ca="1" t="shared" si="4"/>
        <v>0</v>
      </c>
      <c r="R105" s="121">
        <f ca="1" t="shared" si="4"/>
        <v>0</v>
      </c>
      <c r="S105" s="121">
        <f ca="1" t="shared" si="4"/>
        <v>0</v>
      </c>
      <c r="T105" s="121">
        <f ca="1" t="shared" si="4"/>
        <v>0</v>
      </c>
    </row>
    <row r="106" spans="7:12">
      <c r="G106" s="31"/>
      <c r="L106" s="127"/>
    </row>
    <row r="107" spans="1:12">
      <c r="A107" s="28" t="s">
        <v>171</v>
      </c>
      <c r="G107" s="31"/>
      <c r="L107" s="127"/>
    </row>
    <row r="108" spans="1:12">
      <c r="A108" s="28" t="s">
        <v>197</v>
      </c>
      <c r="G108" s="31"/>
      <c r="L108" s="127"/>
    </row>
    <row r="109" spans="1:12">
      <c r="A109" s="28" t="s">
        <v>198</v>
      </c>
      <c r="G109" s="31"/>
      <c r="L109" s="127"/>
    </row>
    <row r="110" spans="12:12">
      <c r="L110" s="127"/>
    </row>
    <row r="111" spans="12:12">
      <c r="L111" s="127"/>
    </row>
  </sheetData>
  <mergeCells count="41">
    <mergeCell ref="A1:N1"/>
    <mergeCell ref="D4:E4"/>
    <mergeCell ref="F4:G4"/>
    <mergeCell ref="H4:S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V41:XFD41">
    <cfRule type="cellIs" dxfId="0" priority="2" stopIfTrue="1" operator="equal">
      <formula>"no"</formula>
    </cfRule>
  </conditionalFormatting>
  <conditionalFormatting sqref="K41:L41 A41:C41 O41:S41 U41">
    <cfRule type="cellIs" dxfId="0" priority="1" stopIfTrue="1" operator="equal">
      <formula>"no"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03"/>
  <sheetViews>
    <sheetView workbookViewId="0">
      <pane xSplit="3" ySplit="5" topLeftCell="D63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7" width="10.625" style="7" customWidth="1"/>
    <col min="8" max="9" width="10.625" style="6" customWidth="1"/>
    <col min="10" max="14" width="10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="1" customFormat="1" ht="28.5" customHeight="1" spans="1:16">
      <c r="A1" s="101" t="s">
        <v>200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="34" customFormat="1" ht="18" customHeight="1" spans="1:10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5" customHeight="1" spans="1:15">
      <c r="A3" s="9" t="str">
        <f>"编制期间："&amp;YEAR(封面!$G$13)&amp;"年"&amp;MONTH(封面!$G$13)&amp;"月"</f>
        <v>编制期间：2020年4月</v>
      </c>
      <c r="G3" s="12"/>
      <c r="I3" s="37"/>
      <c r="L3" s="37" t="str">
        <f>"编制日期："&amp;YEAR(封面!$G$14)&amp;"年"&amp;MONTH(封面!$G$14)&amp;"月2日"</f>
        <v>编制日期：2020年5月2日</v>
      </c>
      <c r="N3" s="37"/>
      <c r="O3" s="37"/>
    </row>
    <row r="4" s="4" customFormat="1" customHeight="1" spans="1:18">
      <c r="A4" s="13" t="s">
        <v>24</v>
      </c>
      <c r="B4" s="13" t="s">
        <v>25</v>
      </c>
      <c r="C4" s="14" t="s">
        <v>26</v>
      </c>
      <c r="D4" s="102" t="s">
        <v>159</v>
      </c>
      <c r="E4" s="103" t="s">
        <v>160</v>
      </c>
      <c r="F4" s="104"/>
      <c r="G4" s="104"/>
      <c r="H4" s="104"/>
      <c r="I4" s="108"/>
      <c r="J4" s="109" t="s">
        <v>161</v>
      </c>
      <c r="K4" s="110"/>
      <c r="L4" s="110"/>
      <c r="M4" s="110"/>
      <c r="N4" s="111"/>
      <c r="O4" s="112" t="s">
        <v>31</v>
      </c>
      <c r="P4" s="6"/>
      <c r="Q4" s="6"/>
      <c r="R4" s="6"/>
    </row>
    <row r="5" s="5" customFormat="1" spans="1:18">
      <c r="A5" s="13"/>
      <c r="B5" s="13"/>
      <c r="C5" s="14"/>
      <c r="D5" s="105"/>
      <c r="E5" s="106" t="s">
        <v>162</v>
      </c>
      <c r="F5" s="107" t="s">
        <v>159</v>
      </c>
      <c r="G5" s="107" t="s">
        <v>163</v>
      </c>
      <c r="H5" s="106" t="s">
        <v>164</v>
      </c>
      <c r="I5" s="106" t="s">
        <v>165</v>
      </c>
      <c r="J5" s="113" t="s">
        <v>162</v>
      </c>
      <c r="K5" s="114" t="s">
        <v>159</v>
      </c>
      <c r="L5" s="114" t="s">
        <v>163</v>
      </c>
      <c r="M5" s="106" t="s">
        <v>164</v>
      </c>
      <c r="N5" s="106" t="s">
        <v>165</v>
      </c>
      <c r="O5" s="115"/>
      <c r="P5" s="71"/>
      <c r="Q5" s="71"/>
      <c r="R5" s="71"/>
    </row>
    <row r="6" s="5" customFormat="1" ht="17.25" customHeight="1" spans="1:18">
      <c r="A6" s="76" t="s">
        <v>46</v>
      </c>
      <c r="B6" s="77" t="s">
        <v>47</v>
      </c>
      <c r="C6" s="78" t="s">
        <v>47</v>
      </c>
      <c r="D6" s="58">
        <f>'2017预算研发费用 '!T6</f>
        <v>0</v>
      </c>
      <c r="E6" s="58">
        <f ca="1">OFFSET('2016研发费用 '!$H6,0,MONTH(封面!$G$13)-1,)</f>
        <v>0</v>
      </c>
      <c r="F6" s="59">
        <f ca="1">OFFSET('2017预算研发费用 '!$H6,0,MONTH(封面!$G$13)-1,)</f>
        <v>0</v>
      </c>
      <c r="G6" s="59">
        <f ca="1">OFFSET('2018实际研发费用 '!$H6,0,MONTH(封面!$G$13)-1,)</f>
        <v>0</v>
      </c>
      <c r="H6" s="58">
        <f ca="1" t="shared" ref="H6" si="0">G6-E6</f>
        <v>0</v>
      </c>
      <c r="I6" s="58">
        <f ca="1" t="shared" ref="I6" si="1">G6-F6</f>
        <v>0</v>
      </c>
      <c r="J6" s="58">
        <f ca="1">SUM(OFFSET('2016研发费用 '!$H6,0,0,1,MONTH(封面!$G$13)))</f>
        <v>0</v>
      </c>
      <c r="K6" s="58">
        <f ca="1">SUM(OFFSET('2017预算研发费用 '!$H6,0,0,1,MONTH(封面!$G$13)))</f>
        <v>0</v>
      </c>
      <c r="L6" s="58">
        <f ca="1">SUM(OFFSET('2018实际研发费用 '!$H6,0,0,1,MONTH(封面!$G$13)))</f>
        <v>0</v>
      </c>
      <c r="M6" s="58">
        <f ca="1">L6-J6</f>
        <v>0</v>
      </c>
      <c r="N6" s="58">
        <f ca="1">L6-K6</f>
        <v>0</v>
      </c>
      <c r="O6" s="116" t="str">
        <f>IF('2018实际研发费用 '!U6="","",'2018实际研发费用 '!U6)</f>
        <v/>
      </c>
      <c r="P6" s="73"/>
      <c r="Q6" s="73"/>
      <c r="R6" s="73"/>
    </row>
    <row r="7" s="5" customFormat="1" ht="17.25" customHeight="1" spans="1:18">
      <c r="A7" s="76"/>
      <c r="B7" s="77"/>
      <c r="C7" s="78" t="s">
        <v>48</v>
      </c>
      <c r="D7" s="58">
        <f>'2017预算研发费用 '!T7</f>
        <v>0</v>
      </c>
      <c r="E7" s="58">
        <f ca="1">OFFSET('2016研发费用 '!$H7,0,MONTH(封面!$G$13)-1,)</f>
        <v>0</v>
      </c>
      <c r="F7" s="59">
        <f ca="1">OFFSET('2017预算研发费用 '!$H7,0,MONTH(封面!$G$13)-1,)</f>
        <v>0</v>
      </c>
      <c r="G7" s="59">
        <f ca="1">OFFSET('2018实际研发费用 '!$H7,0,MONTH(封面!$G$13)-1,)</f>
        <v>0</v>
      </c>
      <c r="H7" s="58">
        <f ca="1" t="shared" ref="H7:H10" si="2">G7-E7</f>
        <v>0</v>
      </c>
      <c r="I7" s="58">
        <f ca="1" t="shared" ref="I7:I10" si="3">G7-F7</f>
        <v>0</v>
      </c>
      <c r="J7" s="58">
        <f ca="1">SUM(OFFSET('2016研发费用 '!$H7,0,0,1,MONTH(封面!$G$13)))</f>
        <v>0</v>
      </c>
      <c r="K7" s="58">
        <f ca="1">SUM(OFFSET('2017预算研发费用 '!$H7,0,0,1,MONTH(封面!$G$13)))</f>
        <v>0</v>
      </c>
      <c r="L7" s="58">
        <f ca="1">SUM(OFFSET('2018实际研发费用 '!$H7,0,0,1,MONTH(封面!$G$13)))</f>
        <v>0</v>
      </c>
      <c r="M7" s="58">
        <f ca="1" t="shared" ref="M7:M10" si="4">L7-J7</f>
        <v>0</v>
      </c>
      <c r="N7" s="58">
        <f ca="1" t="shared" ref="N7:N10" si="5">L7-K7</f>
        <v>0</v>
      </c>
      <c r="O7" s="116" t="str">
        <f>IF('2018实际研发费用 '!U7="","",'2018实际研发费用 '!U7)</f>
        <v/>
      </c>
      <c r="P7" s="73"/>
      <c r="Q7" s="73"/>
      <c r="R7" s="73"/>
    </row>
    <row r="8" s="5" customFormat="1" ht="17.25" customHeight="1" spans="1:18">
      <c r="A8" s="76"/>
      <c r="B8" s="77" t="s">
        <v>49</v>
      </c>
      <c r="C8" s="78" t="s">
        <v>49</v>
      </c>
      <c r="D8" s="58">
        <f>'2017预算研发费用 '!T8</f>
        <v>0</v>
      </c>
      <c r="E8" s="58">
        <f ca="1">OFFSET('2016研发费用 '!$H8,0,MONTH(封面!$G$13)-1,)</f>
        <v>0</v>
      </c>
      <c r="F8" s="59">
        <f ca="1">OFFSET('2017预算研发费用 '!$H8,0,MONTH(封面!$G$13)-1,)</f>
        <v>0</v>
      </c>
      <c r="G8" s="59">
        <f ca="1">OFFSET('2018实际研发费用 '!$H8,0,MONTH(封面!$G$13)-1,)</f>
        <v>0</v>
      </c>
      <c r="H8" s="58">
        <f ca="1" t="shared" si="2"/>
        <v>0</v>
      </c>
      <c r="I8" s="58">
        <f ca="1" t="shared" si="3"/>
        <v>0</v>
      </c>
      <c r="J8" s="58">
        <f ca="1">SUM(OFFSET('2016研发费用 '!$H8,0,0,1,MONTH(封面!$G$13)))</f>
        <v>0</v>
      </c>
      <c r="K8" s="58">
        <f ca="1">SUM(OFFSET('2017预算研发费用 '!$H8,0,0,1,MONTH(封面!$G$13)))</f>
        <v>0</v>
      </c>
      <c r="L8" s="58">
        <f ca="1">SUM(OFFSET('2018实际研发费用 '!$H8,0,0,1,MONTH(封面!$G$13)))</f>
        <v>0</v>
      </c>
      <c r="M8" s="58">
        <f ca="1" t="shared" si="4"/>
        <v>0</v>
      </c>
      <c r="N8" s="58">
        <f ca="1" t="shared" si="5"/>
        <v>0</v>
      </c>
      <c r="O8" s="116" t="str">
        <f>IF('2018实际研发费用 '!U8="","",'2018实际研发费用 '!U8)</f>
        <v/>
      </c>
      <c r="P8" s="73"/>
      <c r="Q8" s="73"/>
      <c r="R8" s="73"/>
    </row>
    <row r="9" s="5" customFormat="1" ht="17.25" customHeight="1" spans="1:18">
      <c r="A9" s="76"/>
      <c r="B9" s="77" t="s">
        <v>50</v>
      </c>
      <c r="C9" s="78" t="s">
        <v>50</v>
      </c>
      <c r="D9" s="58">
        <f>'2017预算研发费用 '!T9</f>
        <v>0</v>
      </c>
      <c r="E9" s="58">
        <f ca="1">OFFSET('2016研发费用 '!$H9,0,MONTH(封面!$G$13)-1,)</f>
        <v>0</v>
      </c>
      <c r="F9" s="59">
        <f ca="1">OFFSET('2017预算研发费用 '!$H9,0,MONTH(封面!$G$13)-1,)</f>
        <v>0</v>
      </c>
      <c r="G9" s="59">
        <f ca="1">OFFSET('2018实际研发费用 '!$H9,0,MONTH(封面!$G$13)-1,)</f>
        <v>0</v>
      </c>
      <c r="H9" s="58">
        <f ca="1" t="shared" si="2"/>
        <v>0</v>
      </c>
      <c r="I9" s="58">
        <f ca="1" t="shared" si="3"/>
        <v>0</v>
      </c>
      <c r="J9" s="58">
        <f ca="1">SUM(OFFSET('2016研发费用 '!$H9,0,0,1,MONTH(封面!$G$13)))</f>
        <v>0</v>
      </c>
      <c r="K9" s="58">
        <f ca="1">SUM(OFFSET('2017预算研发费用 '!$H9,0,0,1,MONTH(封面!$G$13)))</f>
        <v>0</v>
      </c>
      <c r="L9" s="58">
        <f ca="1">SUM(OFFSET('2018实际研发费用 '!$H9,0,0,1,MONTH(封面!$G$13)))</f>
        <v>0</v>
      </c>
      <c r="M9" s="58">
        <f ca="1" t="shared" si="4"/>
        <v>0</v>
      </c>
      <c r="N9" s="58">
        <f ca="1" t="shared" si="5"/>
        <v>0</v>
      </c>
      <c r="O9" s="116" t="str">
        <f>IF('2018实际研发费用 '!U9="","",'2018实际研发费用 '!U9)</f>
        <v/>
      </c>
      <c r="P9" s="73"/>
      <c r="Q9" s="73"/>
      <c r="R9" s="73"/>
    </row>
    <row r="10" s="5" customFormat="1" ht="17.25" customHeight="1" spans="1:18">
      <c r="A10" s="76"/>
      <c r="B10" s="77" t="s">
        <v>51</v>
      </c>
      <c r="C10" s="78" t="s">
        <v>52</v>
      </c>
      <c r="D10" s="58">
        <f>'2017预算研发费用 '!T10</f>
        <v>0</v>
      </c>
      <c r="E10" s="58">
        <f ca="1">OFFSET('2016研发费用 '!$H10,0,MONTH(封面!$G$13)-1,)</f>
        <v>0</v>
      </c>
      <c r="F10" s="59">
        <f ca="1">OFFSET('2017预算研发费用 '!$H10,0,MONTH(封面!$G$13)-1,)</f>
        <v>0</v>
      </c>
      <c r="G10" s="59">
        <f ca="1">OFFSET('2018实际研发费用 '!$H10,0,MONTH(封面!$G$13)-1,)</f>
        <v>0</v>
      </c>
      <c r="H10" s="58">
        <f ca="1" t="shared" si="2"/>
        <v>0</v>
      </c>
      <c r="I10" s="58">
        <f ca="1" t="shared" si="3"/>
        <v>0</v>
      </c>
      <c r="J10" s="58">
        <f ca="1">SUM(OFFSET('2016研发费用 '!$H10,0,0,1,MONTH(封面!$G$13)))</f>
        <v>0</v>
      </c>
      <c r="K10" s="58">
        <f ca="1">SUM(OFFSET('2017预算研发费用 '!$H10,0,0,1,MONTH(封面!$G$13)))</f>
        <v>0</v>
      </c>
      <c r="L10" s="58">
        <f ca="1">SUM(OFFSET('2018实际研发费用 '!$H10,0,0,1,MONTH(封面!$G$13)))</f>
        <v>0</v>
      </c>
      <c r="M10" s="58">
        <f ca="1" t="shared" si="4"/>
        <v>0</v>
      </c>
      <c r="N10" s="58">
        <f ca="1" t="shared" si="5"/>
        <v>0</v>
      </c>
      <c r="O10" s="116" t="str">
        <f>IF('2018实际研发费用 '!U10="","",'2018实际研发费用 '!U10)</f>
        <v/>
      </c>
      <c r="P10" s="73"/>
      <c r="Q10" s="73"/>
      <c r="R10" s="73"/>
    </row>
    <row r="11" s="5" customFormat="1" ht="17.25" customHeight="1" spans="1:18">
      <c r="A11" s="76"/>
      <c r="B11" s="77"/>
      <c r="C11" s="78" t="s">
        <v>53</v>
      </c>
      <c r="D11" s="58">
        <f>'2017预算研发费用 '!T11</f>
        <v>0</v>
      </c>
      <c r="E11" s="58">
        <f ca="1">OFFSET('2016研发费用 '!$H11,0,MONTH(封面!$G$13)-1,)</f>
        <v>0</v>
      </c>
      <c r="F11" s="59">
        <f ca="1">OFFSET('2017预算研发费用 '!$H11,0,MONTH(封面!$G$13)-1,)</f>
        <v>0</v>
      </c>
      <c r="G11" s="59">
        <f ca="1">OFFSET('2018实际研发费用 '!$H11,0,MONTH(封面!$G$13)-1,)</f>
        <v>0</v>
      </c>
      <c r="H11" s="58">
        <f ca="1" t="shared" ref="H11:H74" si="6">G11-E11</f>
        <v>0</v>
      </c>
      <c r="I11" s="58">
        <f ca="1" t="shared" ref="I11:I74" si="7">G11-F11</f>
        <v>0</v>
      </c>
      <c r="J11" s="58">
        <f ca="1">SUM(OFFSET('2016研发费用 '!$H11,0,0,1,MONTH(封面!$G$13)))</f>
        <v>0</v>
      </c>
      <c r="K11" s="58">
        <f ca="1">SUM(OFFSET('2017预算研发费用 '!$H11,0,0,1,MONTH(封面!$G$13)))</f>
        <v>0</v>
      </c>
      <c r="L11" s="58">
        <f ca="1">SUM(OFFSET('2018实际研发费用 '!$H11,0,0,1,MONTH(封面!$G$13)))</f>
        <v>0</v>
      </c>
      <c r="M11" s="58">
        <f ca="1" t="shared" ref="M11:M74" si="8">L11-J11</f>
        <v>0</v>
      </c>
      <c r="N11" s="58">
        <f ca="1" t="shared" ref="N11:N74" si="9">L11-K11</f>
        <v>0</v>
      </c>
      <c r="O11" s="116" t="str">
        <f>IF('2018实际研发费用 '!U11="","",'2018实际研发费用 '!U11)</f>
        <v/>
      </c>
      <c r="P11" s="73"/>
      <c r="Q11" s="73"/>
      <c r="R11" s="73"/>
    </row>
    <row r="12" s="5" customFormat="1" ht="17.25" customHeight="1" spans="1:18">
      <c r="A12" s="76"/>
      <c r="B12" s="77"/>
      <c r="C12" s="78" t="s">
        <v>54</v>
      </c>
      <c r="D12" s="58">
        <f>'2017预算研发费用 '!T12</f>
        <v>0</v>
      </c>
      <c r="E12" s="58">
        <f ca="1">OFFSET('2016研发费用 '!$H12,0,MONTH(封面!$G$13)-1,)</f>
        <v>0</v>
      </c>
      <c r="F12" s="59">
        <f ca="1">OFFSET('2017预算研发费用 '!$H12,0,MONTH(封面!$G$13)-1,)</f>
        <v>0</v>
      </c>
      <c r="G12" s="59">
        <f ca="1">OFFSET('2018实际研发费用 '!$H12,0,MONTH(封面!$G$13)-1,)</f>
        <v>0</v>
      </c>
      <c r="H12" s="58">
        <f ca="1" t="shared" si="6"/>
        <v>0</v>
      </c>
      <c r="I12" s="58">
        <f ca="1" t="shared" si="7"/>
        <v>0</v>
      </c>
      <c r="J12" s="58">
        <f ca="1">SUM(OFFSET('2016研发费用 '!$H12,0,0,1,MONTH(封面!$G$13)))</f>
        <v>0</v>
      </c>
      <c r="K12" s="58">
        <f ca="1">SUM(OFFSET('2017预算研发费用 '!$H12,0,0,1,MONTH(封面!$G$13)))</f>
        <v>0</v>
      </c>
      <c r="L12" s="58">
        <f ca="1">SUM(OFFSET('2018实际研发费用 '!$H12,0,0,1,MONTH(封面!$G$13)))</f>
        <v>0</v>
      </c>
      <c r="M12" s="58">
        <f ca="1" t="shared" si="8"/>
        <v>0</v>
      </c>
      <c r="N12" s="58">
        <f ca="1" t="shared" si="9"/>
        <v>0</v>
      </c>
      <c r="O12" s="116" t="str">
        <f>IF('2018实际研发费用 '!U12="","",'2018实际研发费用 '!U12)</f>
        <v/>
      </c>
      <c r="P12" s="73"/>
      <c r="Q12" s="73"/>
      <c r="R12" s="73"/>
    </row>
    <row r="13" s="5" customFormat="1" ht="17.25" customHeight="1" spans="1:18">
      <c r="A13" s="76"/>
      <c r="B13" s="77"/>
      <c r="C13" s="78" t="s">
        <v>55</v>
      </c>
      <c r="D13" s="58">
        <f>'2017预算研发费用 '!T13</f>
        <v>0</v>
      </c>
      <c r="E13" s="58">
        <f ca="1">OFFSET('2016研发费用 '!$H13,0,MONTH(封面!$G$13)-1,)</f>
        <v>0</v>
      </c>
      <c r="F13" s="59">
        <f ca="1">OFFSET('2017预算研发费用 '!$H13,0,MONTH(封面!$G$13)-1,)</f>
        <v>0</v>
      </c>
      <c r="G13" s="59">
        <f ca="1">OFFSET('2018实际研发费用 '!$H13,0,MONTH(封面!$G$13)-1,)</f>
        <v>0</v>
      </c>
      <c r="H13" s="58">
        <f ca="1" t="shared" si="6"/>
        <v>0</v>
      </c>
      <c r="I13" s="58">
        <f ca="1" t="shared" si="7"/>
        <v>0</v>
      </c>
      <c r="J13" s="58">
        <f ca="1">SUM(OFFSET('2016研发费用 '!$H13,0,0,1,MONTH(封面!$G$13)))</f>
        <v>0</v>
      </c>
      <c r="K13" s="58">
        <f ca="1">SUM(OFFSET('2017预算研发费用 '!$H13,0,0,1,MONTH(封面!$G$13)))</f>
        <v>0</v>
      </c>
      <c r="L13" s="58">
        <f ca="1">SUM(OFFSET('2018实际研发费用 '!$H13,0,0,1,MONTH(封面!$G$13)))</f>
        <v>0</v>
      </c>
      <c r="M13" s="58">
        <f ca="1" t="shared" si="8"/>
        <v>0</v>
      </c>
      <c r="N13" s="58">
        <f ca="1" t="shared" si="9"/>
        <v>0</v>
      </c>
      <c r="O13" s="116" t="str">
        <f>IF('2018实际研发费用 '!U13="","",'2018实际研发费用 '!U13)</f>
        <v/>
      </c>
      <c r="P13" s="73"/>
      <c r="Q13" s="73"/>
      <c r="R13" s="73"/>
    </row>
    <row r="14" s="5" customFormat="1" ht="17.25" customHeight="1" spans="1:18">
      <c r="A14" s="76"/>
      <c r="B14" s="77"/>
      <c r="C14" s="78" t="s">
        <v>56</v>
      </c>
      <c r="D14" s="58">
        <f>'2017预算研发费用 '!T14</f>
        <v>0</v>
      </c>
      <c r="E14" s="58">
        <f ca="1">OFFSET('2016研发费用 '!$H14,0,MONTH(封面!$G$13)-1,)</f>
        <v>0</v>
      </c>
      <c r="F14" s="59">
        <f ca="1">OFFSET('2017预算研发费用 '!$H14,0,MONTH(封面!$G$13)-1,)</f>
        <v>0</v>
      </c>
      <c r="G14" s="59">
        <f ca="1">OFFSET('2018实际研发费用 '!$H14,0,MONTH(封面!$G$13)-1,)</f>
        <v>0</v>
      </c>
      <c r="H14" s="58">
        <f ca="1" t="shared" si="6"/>
        <v>0</v>
      </c>
      <c r="I14" s="58">
        <f ca="1" t="shared" si="7"/>
        <v>0</v>
      </c>
      <c r="J14" s="58">
        <f ca="1">SUM(OFFSET('2016研发费用 '!$H14,0,0,1,MONTH(封面!$G$13)))</f>
        <v>0</v>
      </c>
      <c r="K14" s="58">
        <f ca="1">SUM(OFFSET('2017预算研发费用 '!$H14,0,0,1,MONTH(封面!$G$13)))</f>
        <v>0</v>
      </c>
      <c r="L14" s="58">
        <f ca="1">SUM(OFFSET('2018实际研发费用 '!$H14,0,0,1,MONTH(封面!$G$13)))</f>
        <v>0</v>
      </c>
      <c r="M14" s="58">
        <f ca="1" t="shared" si="8"/>
        <v>0</v>
      </c>
      <c r="N14" s="58">
        <f ca="1" t="shared" si="9"/>
        <v>0</v>
      </c>
      <c r="O14" s="116" t="str">
        <f>IF('2018实际研发费用 '!U14="","",'2018实际研发费用 '!U14)</f>
        <v/>
      </c>
      <c r="P14" s="73"/>
      <c r="Q14" s="73"/>
      <c r="R14" s="73"/>
    </row>
    <row r="15" s="5" customFormat="1" ht="17.25" customHeight="1" spans="1:18">
      <c r="A15" s="76"/>
      <c r="B15" s="77"/>
      <c r="C15" s="78" t="s">
        <v>57</v>
      </c>
      <c r="D15" s="58">
        <f>'2017预算研发费用 '!T15</f>
        <v>0</v>
      </c>
      <c r="E15" s="58">
        <f ca="1">OFFSET('2016研发费用 '!$H15,0,MONTH(封面!$G$13)-1,)</f>
        <v>0</v>
      </c>
      <c r="F15" s="59">
        <f ca="1">OFFSET('2017预算研发费用 '!$H15,0,MONTH(封面!$G$13)-1,)</f>
        <v>0</v>
      </c>
      <c r="G15" s="59">
        <f ca="1">OFFSET('2018实际研发费用 '!$H15,0,MONTH(封面!$G$13)-1,)</f>
        <v>0</v>
      </c>
      <c r="H15" s="58">
        <f ca="1" t="shared" si="6"/>
        <v>0</v>
      </c>
      <c r="I15" s="58">
        <f ca="1" t="shared" si="7"/>
        <v>0</v>
      </c>
      <c r="J15" s="58">
        <f ca="1">SUM(OFFSET('2016研发费用 '!$H15,0,0,1,MONTH(封面!$G$13)))</f>
        <v>0</v>
      </c>
      <c r="K15" s="58">
        <f ca="1">SUM(OFFSET('2017预算研发费用 '!$H15,0,0,1,MONTH(封面!$G$13)))</f>
        <v>0</v>
      </c>
      <c r="L15" s="58">
        <f ca="1">SUM(OFFSET('2018实际研发费用 '!$H15,0,0,1,MONTH(封面!$G$13)))</f>
        <v>0</v>
      </c>
      <c r="M15" s="58">
        <f ca="1" t="shared" si="8"/>
        <v>0</v>
      </c>
      <c r="N15" s="58">
        <f ca="1" t="shared" si="9"/>
        <v>0</v>
      </c>
      <c r="O15" s="116" t="str">
        <f>IF('2018实际研发费用 '!U15="","",'2018实际研发费用 '!U15)</f>
        <v/>
      </c>
      <c r="P15" s="73"/>
      <c r="Q15" s="73"/>
      <c r="R15" s="73"/>
    </row>
    <row r="16" s="5" customFormat="1" ht="17.25" customHeight="1" spans="1:18">
      <c r="A16" s="76"/>
      <c r="B16" s="77"/>
      <c r="C16" s="78" t="s">
        <v>58</v>
      </c>
      <c r="D16" s="58">
        <f>'2017预算研发费用 '!T16</f>
        <v>0</v>
      </c>
      <c r="E16" s="58">
        <f ca="1">OFFSET('2016研发费用 '!$H16,0,MONTH(封面!$G$13)-1,)</f>
        <v>0</v>
      </c>
      <c r="F16" s="59">
        <f ca="1">OFFSET('2017预算研发费用 '!$H16,0,MONTH(封面!$G$13)-1,)</f>
        <v>0</v>
      </c>
      <c r="G16" s="59">
        <f ca="1">OFFSET('2018实际研发费用 '!$H16,0,MONTH(封面!$G$13)-1,)</f>
        <v>0</v>
      </c>
      <c r="H16" s="58">
        <f ca="1" t="shared" si="6"/>
        <v>0</v>
      </c>
      <c r="I16" s="58">
        <f ca="1" t="shared" si="7"/>
        <v>0</v>
      </c>
      <c r="J16" s="58">
        <f ca="1">SUM(OFFSET('2016研发费用 '!$H16,0,0,1,MONTH(封面!$G$13)))</f>
        <v>0</v>
      </c>
      <c r="K16" s="58">
        <f ca="1">SUM(OFFSET('2017预算研发费用 '!$H16,0,0,1,MONTH(封面!$G$13)))</f>
        <v>0</v>
      </c>
      <c r="L16" s="58">
        <f ca="1">SUM(OFFSET('2018实际研发费用 '!$H16,0,0,1,MONTH(封面!$G$13)))</f>
        <v>0</v>
      </c>
      <c r="M16" s="58">
        <f ca="1" t="shared" si="8"/>
        <v>0</v>
      </c>
      <c r="N16" s="58">
        <f ca="1" t="shared" si="9"/>
        <v>0</v>
      </c>
      <c r="O16" s="116" t="str">
        <f>IF('2018实际研发费用 '!U16="","",'2018实际研发费用 '!U16)</f>
        <v/>
      </c>
      <c r="P16" s="73"/>
      <c r="Q16" s="73"/>
      <c r="R16" s="73"/>
    </row>
    <row r="17" s="5" customFormat="1" ht="17.25" customHeight="1" spans="1:18">
      <c r="A17" s="76"/>
      <c r="B17" s="77"/>
      <c r="C17" s="78" t="s">
        <v>59</v>
      </c>
      <c r="D17" s="58">
        <f>'2017预算研发费用 '!T17</f>
        <v>0</v>
      </c>
      <c r="E17" s="58">
        <f ca="1">OFFSET('2016研发费用 '!$H17,0,MONTH(封面!$G$13)-1,)</f>
        <v>0</v>
      </c>
      <c r="F17" s="59">
        <f ca="1">OFFSET('2017预算研发费用 '!$H17,0,MONTH(封面!$G$13)-1,)</f>
        <v>0</v>
      </c>
      <c r="G17" s="59">
        <f ca="1">OFFSET('2018实际研发费用 '!$H17,0,MONTH(封面!$G$13)-1,)</f>
        <v>0</v>
      </c>
      <c r="H17" s="58">
        <f ca="1" t="shared" si="6"/>
        <v>0</v>
      </c>
      <c r="I17" s="58">
        <f ca="1" t="shared" si="7"/>
        <v>0</v>
      </c>
      <c r="J17" s="58">
        <f ca="1">SUM(OFFSET('2016研发费用 '!$H17,0,0,1,MONTH(封面!$G$13)))</f>
        <v>0</v>
      </c>
      <c r="K17" s="58">
        <f ca="1">SUM(OFFSET('2017预算研发费用 '!$H17,0,0,1,MONTH(封面!$G$13)))</f>
        <v>0</v>
      </c>
      <c r="L17" s="58">
        <f ca="1">SUM(OFFSET('2018实际研发费用 '!$H17,0,0,1,MONTH(封面!$G$13)))</f>
        <v>0</v>
      </c>
      <c r="M17" s="58">
        <f ca="1" t="shared" si="8"/>
        <v>0</v>
      </c>
      <c r="N17" s="58">
        <f ca="1" t="shared" si="9"/>
        <v>0</v>
      </c>
      <c r="O17" s="116" t="str">
        <f>IF('2018实际研发费用 '!U17="","",'2018实际研发费用 '!U17)</f>
        <v/>
      </c>
      <c r="P17" s="73"/>
      <c r="Q17" s="73"/>
      <c r="R17" s="73"/>
    </row>
    <row r="18" s="5" customFormat="1" ht="17.25" customHeight="1" spans="1:18">
      <c r="A18" s="76"/>
      <c r="B18" s="77"/>
      <c r="C18" s="78" t="s">
        <v>60</v>
      </c>
      <c r="D18" s="58">
        <f>'2017预算研发费用 '!T18</f>
        <v>0</v>
      </c>
      <c r="E18" s="58">
        <f ca="1">OFFSET('2016研发费用 '!$H18,0,MONTH(封面!$G$13)-1,)</f>
        <v>0</v>
      </c>
      <c r="F18" s="59">
        <f ca="1">OFFSET('2017预算研发费用 '!$H18,0,MONTH(封面!$G$13)-1,)</f>
        <v>0</v>
      </c>
      <c r="G18" s="59">
        <f ca="1">OFFSET('2018实际研发费用 '!$H18,0,MONTH(封面!$G$13)-1,)</f>
        <v>0</v>
      </c>
      <c r="H18" s="58">
        <f ca="1" t="shared" si="6"/>
        <v>0</v>
      </c>
      <c r="I18" s="58">
        <f ca="1" t="shared" si="7"/>
        <v>0</v>
      </c>
      <c r="J18" s="58">
        <f ca="1">SUM(OFFSET('2016研发费用 '!$H18,0,0,1,MONTH(封面!$G$13)))</f>
        <v>0</v>
      </c>
      <c r="K18" s="58">
        <f ca="1">SUM(OFFSET('2017预算研发费用 '!$H18,0,0,1,MONTH(封面!$G$13)))</f>
        <v>0</v>
      </c>
      <c r="L18" s="58">
        <f ca="1">SUM(OFFSET('2018实际研发费用 '!$H18,0,0,1,MONTH(封面!$G$13)))</f>
        <v>0</v>
      </c>
      <c r="M18" s="58">
        <f ca="1" t="shared" si="8"/>
        <v>0</v>
      </c>
      <c r="N18" s="58">
        <f ca="1" t="shared" si="9"/>
        <v>0</v>
      </c>
      <c r="O18" s="116" t="str">
        <f>IF('2018实际研发费用 '!U18="","",'2018实际研发费用 '!U18)</f>
        <v/>
      </c>
      <c r="P18" s="73"/>
      <c r="Q18" s="73"/>
      <c r="R18" s="73"/>
    </row>
    <row r="19" s="5" customFormat="1" ht="17.25" customHeight="1" spans="1:18">
      <c r="A19" s="76"/>
      <c r="B19" s="77" t="s">
        <v>61</v>
      </c>
      <c r="C19" s="78" t="s">
        <v>61</v>
      </c>
      <c r="D19" s="58">
        <f>'2017预算研发费用 '!T19</f>
        <v>0</v>
      </c>
      <c r="E19" s="58">
        <f ca="1">OFFSET('2016研发费用 '!$H19,0,MONTH(封面!$G$13)-1,)</f>
        <v>0</v>
      </c>
      <c r="F19" s="59">
        <f ca="1">OFFSET('2017预算研发费用 '!$H19,0,MONTH(封面!$G$13)-1,)</f>
        <v>0</v>
      </c>
      <c r="G19" s="59">
        <f ca="1">OFFSET('2018实际研发费用 '!$H19,0,MONTH(封面!$G$13)-1,)</f>
        <v>0</v>
      </c>
      <c r="H19" s="58">
        <f ca="1" t="shared" si="6"/>
        <v>0</v>
      </c>
      <c r="I19" s="58">
        <f ca="1" t="shared" si="7"/>
        <v>0</v>
      </c>
      <c r="J19" s="58">
        <f ca="1">SUM(OFFSET('2016研发费用 '!$H19,0,0,1,MONTH(封面!$G$13)))</f>
        <v>0</v>
      </c>
      <c r="K19" s="58">
        <f ca="1">SUM(OFFSET('2017预算研发费用 '!$H19,0,0,1,MONTH(封面!$G$13)))</f>
        <v>0</v>
      </c>
      <c r="L19" s="58">
        <f ca="1">SUM(OFFSET('2018实际研发费用 '!$H19,0,0,1,MONTH(封面!$G$13)))</f>
        <v>0</v>
      </c>
      <c r="M19" s="58">
        <f ca="1" t="shared" si="8"/>
        <v>0</v>
      </c>
      <c r="N19" s="58">
        <f ca="1" t="shared" si="9"/>
        <v>0</v>
      </c>
      <c r="O19" s="116" t="str">
        <f>IF('2018实际研发费用 '!U19="","",'2018实际研发费用 '!U19)</f>
        <v/>
      </c>
      <c r="P19" s="73"/>
      <c r="Q19" s="73"/>
      <c r="R19" s="73"/>
    </row>
    <row r="20" s="5" customFormat="1" ht="17.25" customHeight="1" spans="1:18">
      <c r="A20" s="76"/>
      <c r="B20" s="77" t="s">
        <v>62</v>
      </c>
      <c r="C20" s="78" t="s">
        <v>62</v>
      </c>
      <c r="D20" s="58">
        <f>'2017预算研发费用 '!T20</f>
        <v>0</v>
      </c>
      <c r="E20" s="58">
        <f ca="1">OFFSET('2016研发费用 '!$H20,0,MONTH(封面!$G$13)-1,)</f>
        <v>0</v>
      </c>
      <c r="F20" s="59">
        <f ca="1">OFFSET('2017预算研发费用 '!$H20,0,MONTH(封面!$G$13)-1,)</f>
        <v>0</v>
      </c>
      <c r="G20" s="59">
        <f ca="1">OFFSET('2018实际研发费用 '!$H20,0,MONTH(封面!$G$13)-1,)</f>
        <v>0</v>
      </c>
      <c r="H20" s="58">
        <f ca="1" t="shared" si="6"/>
        <v>0</v>
      </c>
      <c r="I20" s="58">
        <f ca="1" t="shared" si="7"/>
        <v>0</v>
      </c>
      <c r="J20" s="58">
        <f ca="1">SUM(OFFSET('2016研发费用 '!$H20,0,0,1,MONTH(封面!$G$13)))</f>
        <v>0</v>
      </c>
      <c r="K20" s="58">
        <f ca="1">SUM(OFFSET('2017预算研发费用 '!$H20,0,0,1,MONTH(封面!$G$13)))</f>
        <v>0</v>
      </c>
      <c r="L20" s="58">
        <f ca="1">SUM(OFFSET('2018实际研发费用 '!$H20,0,0,1,MONTH(封面!$G$13)))</f>
        <v>0</v>
      </c>
      <c r="M20" s="58">
        <f ca="1" t="shared" si="8"/>
        <v>0</v>
      </c>
      <c r="N20" s="58">
        <f ca="1" t="shared" si="9"/>
        <v>0</v>
      </c>
      <c r="O20" s="116" t="str">
        <f>IF('2018实际研发费用 '!U20="","",'2018实际研发费用 '!U20)</f>
        <v/>
      </c>
      <c r="P20" s="73"/>
      <c r="Q20" s="73"/>
      <c r="R20" s="73"/>
    </row>
    <row r="21" s="5" customFormat="1" ht="17.25" customHeight="1" spans="1:18">
      <c r="A21" s="76"/>
      <c r="B21" s="77" t="s">
        <v>63</v>
      </c>
      <c r="C21" s="78" t="s">
        <v>63</v>
      </c>
      <c r="D21" s="58">
        <f>'2017预算研发费用 '!T21</f>
        <v>0</v>
      </c>
      <c r="E21" s="58">
        <f ca="1">OFFSET('2016研发费用 '!$H21,0,MONTH(封面!$G$13)-1,)</f>
        <v>0</v>
      </c>
      <c r="F21" s="59">
        <f ca="1">OFFSET('2017预算研发费用 '!$H21,0,MONTH(封面!$G$13)-1,)</f>
        <v>0</v>
      </c>
      <c r="G21" s="59">
        <f ca="1">OFFSET('2018实际研发费用 '!$H21,0,MONTH(封面!$G$13)-1,)</f>
        <v>0</v>
      </c>
      <c r="H21" s="58">
        <f ca="1" t="shared" si="6"/>
        <v>0</v>
      </c>
      <c r="I21" s="58">
        <f ca="1" t="shared" si="7"/>
        <v>0</v>
      </c>
      <c r="J21" s="58">
        <f ca="1">SUM(OFFSET('2016研发费用 '!$H21,0,0,1,MONTH(封面!$G$13)))</f>
        <v>0</v>
      </c>
      <c r="K21" s="58">
        <f ca="1">SUM(OFFSET('2017预算研发费用 '!$H21,0,0,1,MONTH(封面!$G$13)))</f>
        <v>0</v>
      </c>
      <c r="L21" s="58">
        <f ca="1">SUM(OFFSET('2018实际研发费用 '!$H21,0,0,1,MONTH(封面!$G$13)))</f>
        <v>0</v>
      </c>
      <c r="M21" s="58">
        <f ca="1" t="shared" si="8"/>
        <v>0</v>
      </c>
      <c r="N21" s="58">
        <f ca="1" t="shared" si="9"/>
        <v>0</v>
      </c>
      <c r="O21" s="116" t="str">
        <f>IF('2018实际研发费用 '!U21="","",'2018实际研发费用 '!U21)</f>
        <v/>
      </c>
      <c r="P21" s="73"/>
      <c r="Q21" s="73"/>
      <c r="R21" s="73"/>
    </row>
    <row r="22" s="5" customFormat="1" ht="17.25" customHeight="1" spans="1:18">
      <c r="A22" s="76"/>
      <c r="B22" s="77" t="s">
        <v>64</v>
      </c>
      <c r="C22" s="78" t="s">
        <v>65</v>
      </c>
      <c r="D22" s="58">
        <f>'2017预算研发费用 '!T22</f>
        <v>0</v>
      </c>
      <c r="E22" s="58">
        <f ca="1">OFFSET('2016研发费用 '!$H22,0,MONTH(封面!$G$13)-1,)</f>
        <v>0</v>
      </c>
      <c r="F22" s="59">
        <f ca="1">OFFSET('2017预算研发费用 '!$H22,0,MONTH(封面!$G$13)-1,)</f>
        <v>0</v>
      </c>
      <c r="G22" s="59">
        <f ca="1">OFFSET('2018实际研发费用 '!$H22,0,MONTH(封面!$G$13)-1,)</f>
        <v>0</v>
      </c>
      <c r="H22" s="58">
        <f ca="1" t="shared" si="6"/>
        <v>0</v>
      </c>
      <c r="I22" s="58">
        <f ca="1" t="shared" si="7"/>
        <v>0</v>
      </c>
      <c r="J22" s="58">
        <f ca="1">SUM(OFFSET('2016研发费用 '!$H22,0,0,1,MONTH(封面!$G$13)))</f>
        <v>0</v>
      </c>
      <c r="K22" s="58">
        <f ca="1">SUM(OFFSET('2017预算研发费用 '!$H22,0,0,1,MONTH(封面!$G$13)))</f>
        <v>0</v>
      </c>
      <c r="L22" s="58">
        <f ca="1">SUM(OFFSET('2018实际研发费用 '!$H22,0,0,1,MONTH(封面!$G$13)))</f>
        <v>0</v>
      </c>
      <c r="M22" s="58">
        <f ca="1" t="shared" si="8"/>
        <v>0</v>
      </c>
      <c r="N22" s="58">
        <f ca="1" t="shared" si="9"/>
        <v>0</v>
      </c>
      <c r="O22" s="116" t="str">
        <f>IF('2018实际研发费用 '!U22="","",'2018实际研发费用 '!U22)</f>
        <v/>
      </c>
      <c r="P22" s="73"/>
      <c r="Q22" s="73"/>
      <c r="R22" s="73"/>
    </row>
    <row r="23" s="5" customFormat="1" ht="17.25" customHeight="1" spans="1:18">
      <c r="A23" s="76"/>
      <c r="B23" s="77"/>
      <c r="C23" s="78" t="s">
        <v>66</v>
      </c>
      <c r="D23" s="58">
        <f>'2017预算研发费用 '!T23</f>
        <v>0</v>
      </c>
      <c r="E23" s="58">
        <f ca="1">OFFSET('2016研发费用 '!$H23,0,MONTH(封面!$G$13)-1,)</f>
        <v>0</v>
      </c>
      <c r="F23" s="59">
        <f ca="1">OFFSET('2017预算研发费用 '!$H23,0,MONTH(封面!$G$13)-1,)</f>
        <v>0</v>
      </c>
      <c r="G23" s="59">
        <f ca="1">OFFSET('2018实际研发费用 '!$H23,0,MONTH(封面!$G$13)-1,)</f>
        <v>0</v>
      </c>
      <c r="H23" s="58">
        <f ca="1" t="shared" si="6"/>
        <v>0</v>
      </c>
      <c r="I23" s="58">
        <f ca="1" t="shared" si="7"/>
        <v>0</v>
      </c>
      <c r="J23" s="58">
        <f ca="1">SUM(OFFSET('2016研发费用 '!$H23,0,0,1,MONTH(封面!$G$13)))</f>
        <v>0</v>
      </c>
      <c r="K23" s="58">
        <f ca="1">SUM(OFFSET('2017预算研发费用 '!$H23,0,0,1,MONTH(封面!$G$13)))</f>
        <v>0</v>
      </c>
      <c r="L23" s="58">
        <f ca="1">SUM(OFFSET('2018实际研发费用 '!$H23,0,0,1,MONTH(封面!$G$13)))</f>
        <v>0</v>
      </c>
      <c r="M23" s="58">
        <f ca="1" t="shared" si="8"/>
        <v>0</v>
      </c>
      <c r="N23" s="58">
        <f ca="1" t="shared" si="9"/>
        <v>0</v>
      </c>
      <c r="O23" s="116" t="str">
        <f>IF('2018实际研发费用 '!U23="","",'2018实际研发费用 '!U23)</f>
        <v/>
      </c>
      <c r="P23" s="73"/>
      <c r="Q23" s="73"/>
      <c r="R23" s="73"/>
    </row>
    <row r="24" s="5" customFormat="1" ht="17.25" customHeight="1" spans="1:18">
      <c r="A24" s="76"/>
      <c r="B24" s="77"/>
      <c r="C24" s="78" t="s">
        <v>67</v>
      </c>
      <c r="D24" s="58">
        <f>'2017预算研发费用 '!T24</f>
        <v>0</v>
      </c>
      <c r="E24" s="58">
        <f ca="1">OFFSET('2016研发费用 '!$H24,0,MONTH(封面!$G$13)-1,)</f>
        <v>0</v>
      </c>
      <c r="F24" s="59">
        <f ca="1">OFFSET('2017预算研发费用 '!$H24,0,MONTH(封面!$G$13)-1,)</f>
        <v>0</v>
      </c>
      <c r="G24" s="59">
        <f ca="1">OFFSET('2018实际研发费用 '!$H24,0,MONTH(封面!$G$13)-1,)</f>
        <v>0</v>
      </c>
      <c r="H24" s="58">
        <f ca="1" t="shared" si="6"/>
        <v>0</v>
      </c>
      <c r="I24" s="58">
        <f ca="1" t="shared" si="7"/>
        <v>0</v>
      </c>
      <c r="J24" s="58">
        <f ca="1">SUM(OFFSET('2016研发费用 '!$H24,0,0,1,MONTH(封面!$G$13)))</f>
        <v>0</v>
      </c>
      <c r="K24" s="58">
        <f ca="1">SUM(OFFSET('2017预算研发费用 '!$H24,0,0,1,MONTH(封面!$G$13)))</f>
        <v>0</v>
      </c>
      <c r="L24" s="58">
        <f ca="1">SUM(OFFSET('2018实际研发费用 '!$H24,0,0,1,MONTH(封面!$G$13)))</f>
        <v>0</v>
      </c>
      <c r="M24" s="58">
        <f ca="1" t="shared" si="8"/>
        <v>0</v>
      </c>
      <c r="N24" s="58">
        <f ca="1" t="shared" si="9"/>
        <v>0</v>
      </c>
      <c r="O24" s="116" t="str">
        <f>IF('2018实际研发费用 '!U24="","",'2018实际研发费用 '!U24)</f>
        <v/>
      </c>
      <c r="P24" s="73"/>
      <c r="Q24" s="73"/>
      <c r="R24" s="73"/>
    </row>
    <row r="25" s="5" customFormat="1" ht="17.25" customHeight="1" spans="1:18">
      <c r="A25" s="76"/>
      <c r="B25" s="77"/>
      <c r="C25" s="78" t="s">
        <v>68</v>
      </c>
      <c r="D25" s="58">
        <f>'2017预算研发费用 '!T25</f>
        <v>0</v>
      </c>
      <c r="E25" s="58">
        <f ca="1">OFFSET('2016研发费用 '!$H25,0,MONTH(封面!$G$13)-1,)</f>
        <v>0</v>
      </c>
      <c r="F25" s="59">
        <f ca="1">OFFSET('2017预算研发费用 '!$H25,0,MONTH(封面!$G$13)-1,)</f>
        <v>0</v>
      </c>
      <c r="G25" s="59">
        <f ca="1">OFFSET('2018实际研发费用 '!$H25,0,MONTH(封面!$G$13)-1,)</f>
        <v>0</v>
      </c>
      <c r="H25" s="58">
        <f ca="1" t="shared" si="6"/>
        <v>0</v>
      </c>
      <c r="I25" s="58">
        <f ca="1" t="shared" si="7"/>
        <v>0</v>
      </c>
      <c r="J25" s="58">
        <f ca="1">SUM(OFFSET('2016研发费用 '!$H25,0,0,1,MONTH(封面!$G$13)))</f>
        <v>0</v>
      </c>
      <c r="K25" s="58">
        <f ca="1">SUM(OFFSET('2017预算研发费用 '!$H25,0,0,1,MONTH(封面!$G$13)))</f>
        <v>0</v>
      </c>
      <c r="L25" s="58">
        <f ca="1">SUM(OFFSET('2018实际研发费用 '!$H25,0,0,1,MONTH(封面!$G$13)))</f>
        <v>0</v>
      </c>
      <c r="M25" s="58">
        <f ca="1" t="shared" si="8"/>
        <v>0</v>
      </c>
      <c r="N25" s="58">
        <f ca="1" t="shared" si="9"/>
        <v>0</v>
      </c>
      <c r="O25" s="116" t="str">
        <f>IF('2018实际研发费用 '!U25="","",'2018实际研发费用 '!U25)</f>
        <v/>
      </c>
      <c r="P25" s="73"/>
      <c r="Q25" s="73"/>
      <c r="R25" s="73"/>
    </row>
    <row r="26" s="5" customFormat="1" ht="17.25" customHeight="1" spans="1:18">
      <c r="A26" s="76"/>
      <c r="B26" s="77"/>
      <c r="C26" s="78" t="s">
        <v>69</v>
      </c>
      <c r="D26" s="58">
        <f>'2017预算研发费用 '!T26</f>
        <v>0</v>
      </c>
      <c r="E26" s="58">
        <f ca="1">OFFSET('2016研发费用 '!$H26,0,MONTH(封面!$G$13)-1,)</f>
        <v>0</v>
      </c>
      <c r="F26" s="59">
        <f ca="1">OFFSET('2017预算研发费用 '!$H26,0,MONTH(封面!$G$13)-1,)</f>
        <v>0</v>
      </c>
      <c r="G26" s="59">
        <f ca="1">OFFSET('2018实际研发费用 '!$H26,0,MONTH(封面!$G$13)-1,)</f>
        <v>0</v>
      </c>
      <c r="H26" s="58">
        <f ca="1" t="shared" si="6"/>
        <v>0</v>
      </c>
      <c r="I26" s="58">
        <f ca="1" t="shared" si="7"/>
        <v>0</v>
      </c>
      <c r="J26" s="58">
        <f ca="1">SUM(OFFSET('2016研发费用 '!$H26,0,0,1,MONTH(封面!$G$13)))</f>
        <v>0</v>
      </c>
      <c r="K26" s="58">
        <f ca="1">SUM(OFFSET('2017预算研发费用 '!$H26,0,0,1,MONTH(封面!$G$13)))</f>
        <v>0</v>
      </c>
      <c r="L26" s="58">
        <f ca="1">SUM(OFFSET('2018实际研发费用 '!$H26,0,0,1,MONTH(封面!$G$13)))</f>
        <v>0</v>
      </c>
      <c r="M26" s="58">
        <f ca="1" t="shared" si="8"/>
        <v>0</v>
      </c>
      <c r="N26" s="58">
        <f ca="1" t="shared" si="9"/>
        <v>0</v>
      </c>
      <c r="O26" s="116" t="str">
        <f>IF('2018实际研发费用 '!U26="","",'2018实际研发费用 '!U26)</f>
        <v/>
      </c>
      <c r="P26" s="73"/>
      <c r="Q26" s="73"/>
      <c r="R26" s="73"/>
    </row>
    <row r="27" s="5" customFormat="1" ht="17.25" customHeight="1" spans="1:18">
      <c r="A27" s="76"/>
      <c r="B27" s="77" t="s">
        <v>70</v>
      </c>
      <c r="C27" s="78" t="s">
        <v>70</v>
      </c>
      <c r="D27" s="58">
        <f>'2017预算研发费用 '!T27</f>
        <v>0</v>
      </c>
      <c r="E27" s="58">
        <f ca="1">OFFSET('2016研发费用 '!$H27,0,MONTH(封面!$G$13)-1,)</f>
        <v>0</v>
      </c>
      <c r="F27" s="59">
        <f ca="1">OFFSET('2017预算研发费用 '!$H27,0,MONTH(封面!$G$13)-1,)</f>
        <v>0</v>
      </c>
      <c r="G27" s="59">
        <f ca="1">OFFSET('2018实际研发费用 '!$H27,0,MONTH(封面!$G$13)-1,)</f>
        <v>0</v>
      </c>
      <c r="H27" s="58">
        <f ca="1" t="shared" si="6"/>
        <v>0</v>
      </c>
      <c r="I27" s="58">
        <f ca="1" t="shared" si="7"/>
        <v>0</v>
      </c>
      <c r="J27" s="58">
        <f ca="1">SUM(OFFSET('2016研发费用 '!$H27,0,0,1,MONTH(封面!$G$13)))</f>
        <v>0</v>
      </c>
      <c r="K27" s="58">
        <f ca="1">SUM(OFFSET('2017预算研发费用 '!$H27,0,0,1,MONTH(封面!$G$13)))</f>
        <v>0</v>
      </c>
      <c r="L27" s="58">
        <f ca="1">SUM(OFFSET('2018实际研发费用 '!$H27,0,0,1,MONTH(封面!$G$13)))</f>
        <v>0</v>
      </c>
      <c r="M27" s="58">
        <f ca="1" t="shared" si="8"/>
        <v>0</v>
      </c>
      <c r="N27" s="58">
        <f ca="1" t="shared" si="9"/>
        <v>0</v>
      </c>
      <c r="O27" s="116" t="str">
        <f>IF('2018实际研发费用 '!U27="","",'2018实际研发费用 '!U27)</f>
        <v/>
      </c>
      <c r="P27" s="73"/>
      <c r="Q27" s="73"/>
      <c r="R27" s="73"/>
    </row>
    <row r="28" s="5" customFormat="1" ht="17.25" customHeight="1" spans="1:18">
      <c r="A28" s="79" t="s">
        <v>71</v>
      </c>
      <c r="B28" s="77" t="s">
        <v>72</v>
      </c>
      <c r="C28" s="78" t="s">
        <v>73</v>
      </c>
      <c r="D28" s="58">
        <f>'2017预算研发费用 '!T28</f>
        <v>0</v>
      </c>
      <c r="E28" s="58">
        <f ca="1">OFFSET('2016研发费用 '!$H28,0,MONTH(封面!$G$13)-1,)</f>
        <v>0</v>
      </c>
      <c r="F28" s="59">
        <f ca="1">OFFSET('2017预算研发费用 '!$H28,0,MONTH(封面!$G$13)-1,)</f>
        <v>0</v>
      </c>
      <c r="G28" s="59">
        <f ca="1">OFFSET('2018实际研发费用 '!$H28,0,MONTH(封面!$G$13)-1,)</f>
        <v>0</v>
      </c>
      <c r="H28" s="58">
        <f ca="1" t="shared" si="6"/>
        <v>0</v>
      </c>
      <c r="I28" s="58">
        <f ca="1" t="shared" si="7"/>
        <v>0</v>
      </c>
      <c r="J28" s="58">
        <f ca="1">SUM(OFFSET('2016研发费用 '!$H28,0,0,1,MONTH(封面!$G$13)))</f>
        <v>0</v>
      </c>
      <c r="K28" s="58">
        <f ca="1">SUM(OFFSET('2017预算研发费用 '!$H28,0,0,1,MONTH(封面!$G$13)))</f>
        <v>0</v>
      </c>
      <c r="L28" s="58">
        <f ca="1">SUM(OFFSET('2018实际研发费用 '!$H28,0,0,1,MONTH(封面!$G$13)))</f>
        <v>0</v>
      </c>
      <c r="M28" s="58">
        <f ca="1" t="shared" si="8"/>
        <v>0</v>
      </c>
      <c r="N28" s="58">
        <f ca="1" t="shared" si="9"/>
        <v>0</v>
      </c>
      <c r="O28" s="116" t="str">
        <f>IF('2018实际研发费用 '!U28="","",'2018实际研发费用 '!U28)</f>
        <v/>
      </c>
      <c r="P28" s="73"/>
      <c r="Q28" s="73"/>
      <c r="R28" s="73"/>
    </row>
    <row r="29" s="5" customFormat="1" ht="17.25" customHeight="1" spans="1:18">
      <c r="A29" s="79"/>
      <c r="B29" s="77"/>
      <c r="C29" s="78" t="s">
        <v>74</v>
      </c>
      <c r="D29" s="58">
        <f>'2017预算研发费用 '!T29</f>
        <v>0</v>
      </c>
      <c r="E29" s="58">
        <f ca="1">OFFSET('2016研发费用 '!$H29,0,MONTH(封面!$G$13)-1,)</f>
        <v>0</v>
      </c>
      <c r="F29" s="59">
        <f ca="1">OFFSET('2017预算研发费用 '!$H29,0,MONTH(封面!$G$13)-1,)</f>
        <v>0</v>
      </c>
      <c r="G29" s="59">
        <f ca="1">OFFSET('2018实际研发费用 '!$H29,0,MONTH(封面!$G$13)-1,)</f>
        <v>0</v>
      </c>
      <c r="H29" s="58">
        <f ca="1" t="shared" si="6"/>
        <v>0</v>
      </c>
      <c r="I29" s="58">
        <f ca="1" t="shared" si="7"/>
        <v>0</v>
      </c>
      <c r="J29" s="58">
        <f ca="1">SUM(OFFSET('2016研发费用 '!$H29,0,0,1,MONTH(封面!$G$13)))</f>
        <v>0</v>
      </c>
      <c r="K29" s="58">
        <f ca="1">SUM(OFFSET('2017预算研发费用 '!$H29,0,0,1,MONTH(封面!$G$13)))</f>
        <v>0</v>
      </c>
      <c r="L29" s="58">
        <f ca="1">SUM(OFFSET('2018实际研发费用 '!$H29,0,0,1,MONTH(封面!$G$13)))</f>
        <v>0</v>
      </c>
      <c r="M29" s="58">
        <f ca="1" t="shared" si="8"/>
        <v>0</v>
      </c>
      <c r="N29" s="58">
        <f ca="1" t="shared" si="9"/>
        <v>0</v>
      </c>
      <c r="O29" s="116" t="str">
        <f>IF('2018实际研发费用 '!U29="","",'2018实际研发费用 '!U29)</f>
        <v/>
      </c>
      <c r="P29" s="73"/>
      <c r="Q29" s="73"/>
      <c r="R29" s="73"/>
    </row>
    <row r="30" s="5" customFormat="1" ht="17.25" customHeight="1" spans="1:18">
      <c r="A30" s="79"/>
      <c r="B30" s="77" t="s">
        <v>75</v>
      </c>
      <c r="C30" s="78" t="s">
        <v>75</v>
      </c>
      <c r="D30" s="58">
        <f>'2017预算研发费用 '!T30</f>
        <v>0</v>
      </c>
      <c r="E30" s="58">
        <f ca="1">OFFSET('2016研发费用 '!$H30,0,MONTH(封面!$G$13)-1,)</f>
        <v>0</v>
      </c>
      <c r="F30" s="59">
        <f ca="1">OFFSET('2017预算研发费用 '!$H30,0,MONTH(封面!$G$13)-1,)</f>
        <v>0</v>
      </c>
      <c r="G30" s="59">
        <f ca="1">OFFSET('2018实际研发费用 '!$H30,0,MONTH(封面!$G$13)-1,)</f>
        <v>0</v>
      </c>
      <c r="H30" s="58">
        <f ca="1" t="shared" si="6"/>
        <v>0</v>
      </c>
      <c r="I30" s="58">
        <f ca="1" t="shared" si="7"/>
        <v>0</v>
      </c>
      <c r="J30" s="58">
        <f ca="1">SUM(OFFSET('2016研发费用 '!$H30,0,0,1,MONTH(封面!$G$13)))</f>
        <v>0</v>
      </c>
      <c r="K30" s="58">
        <f ca="1">SUM(OFFSET('2017预算研发费用 '!$H30,0,0,1,MONTH(封面!$G$13)))</f>
        <v>0</v>
      </c>
      <c r="L30" s="58">
        <f ca="1">SUM(OFFSET('2018实际研发费用 '!$H30,0,0,1,MONTH(封面!$G$13)))</f>
        <v>0</v>
      </c>
      <c r="M30" s="58">
        <f ca="1" t="shared" si="8"/>
        <v>0</v>
      </c>
      <c r="N30" s="58">
        <f ca="1" t="shared" si="9"/>
        <v>0</v>
      </c>
      <c r="O30" s="116" t="str">
        <f>IF('2018实际研发费用 '!U30="","",'2018实际研发费用 '!U30)</f>
        <v/>
      </c>
      <c r="P30" s="73"/>
      <c r="Q30" s="73"/>
      <c r="R30" s="73"/>
    </row>
    <row r="31" s="5" customFormat="1" ht="17.25" customHeight="1" spans="1:18">
      <c r="A31" s="79"/>
      <c r="B31" s="77" t="s">
        <v>76</v>
      </c>
      <c r="C31" s="78" t="s">
        <v>77</v>
      </c>
      <c r="D31" s="58">
        <f>'2017预算研发费用 '!T31</f>
        <v>0</v>
      </c>
      <c r="E31" s="58">
        <f ca="1">OFFSET('2016研发费用 '!$H31,0,MONTH(封面!$G$13)-1,)</f>
        <v>0</v>
      </c>
      <c r="F31" s="59">
        <f ca="1">OFFSET('2017预算研发费用 '!$H31,0,MONTH(封面!$G$13)-1,)</f>
        <v>0</v>
      </c>
      <c r="G31" s="59">
        <f ca="1">OFFSET('2018实际研发费用 '!$H31,0,MONTH(封面!$G$13)-1,)</f>
        <v>0</v>
      </c>
      <c r="H31" s="58">
        <f ca="1" t="shared" si="6"/>
        <v>0</v>
      </c>
      <c r="I31" s="58">
        <f ca="1" t="shared" si="7"/>
        <v>0</v>
      </c>
      <c r="J31" s="58">
        <f ca="1">SUM(OFFSET('2016研发费用 '!$H31,0,0,1,MONTH(封面!$G$13)))</f>
        <v>0</v>
      </c>
      <c r="K31" s="58">
        <f ca="1">SUM(OFFSET('2017预算研发费用 '!$H31,0,0,1,MONTH(封面!$G$13)))</f>
        <v>0</v>
      </c>
      <c r="L31" s="58">
        <f ca="1">SUM(OFFSET('2018实际研发费用 '!$H31,0,0,1,MONTH(封面!$G$13)))</f>
        <v>0</v>
      </c>
      <c r="M31" s="58">
        <f ca="1" t="shared" si="8"/>
        <v>0</v>
      </c>
      <c r="N31" s="58">
        <f ca="1" t="shared" si="9"/>
        <v>0</v>
      </c>
      <c r="O31" s="116" t="str">
        <f>IF('2018实际研发费用 '!U31="","",'2018实际研发费用 '!U31)</f>
        <v/>
      </c>
      <c r="P31" s="73"/>
      <c r="Q31" s="73"/>
      <c r="R31" s="73"/>
    </row>
    <row r="32" s="5" customFormat="1" ht="17.25" customHeight="1" spans="1:18">
      <c r="A32" s="79"/>
      <c r="B32" s="77"/>
      <c r="C32" s="78" t="s">
        <v>78</v>
      </c>
      <c r="D32" s="58">
        <f>'2017预算研发费用 '!T32</f>
        <v>0</v>
      </c>
      <c r="E32" s="58">
        <f ca="1">OFFSET('2016研发费用 '!$H32,0,MONTH(封面!$G$13)-1,)</f>
        <v>0</v>
      </c>
      <c r="F32" s="59">
        <f ca="1">OFFSET('2017预算研发费用 '!$H32,0,MONTH(封面!$G$13)-1,)</f>
        <v>0</v>
      </c>
      <c r="G32" s="59">
        <f ca="1">OFFSET('2018实际研发费用 '!$H32,0,MONTH(封面!$G$13)-1,)</f>
        <v>0</v>
      </c>
      <c r="H32" s="58">
        <f ca="1" t="shared" si="6"/>
        <v>0</v>
      </c>
      <c r="I32" s="58">
        <f ca="1" t="shared" si="7"/>
        <v>0</v>
      </c>
      <c r="J32" s="58">
        <f ca="1">SUM(OFFSET('2016研发费用 '!$H32,0,0,1,MONTH(封面!$G$13)))</f>
        <v>0</v>
      </c>
      <c r="K32" s="58">
        <f ca="1">SUM(OFFSET('2017预算研发费用 '!$H32,0,0,1,MONTH(封面!$G$13)))</f>
        <v>0</v>
      </c>
      <c r="L32" s="58">
        <f ca="1">SUM(OFFSET('2018实际研发费用 '!$H32,0,0,1,MONTH(封面!$G$13)))</f>
        <v>0</v>
      </c>
      <c r="M32" s="58">
        <f ca="1" t="shared" si="8"/>
        <v>0</v>
      </c>
      <c r="N32" s="58">
        <f ca="1" t="shared" si="9"/>
        <v>0</v>
      </c>
      <c r="O32" s="116" t="str">
        <f>IF('2018实际研发费用 '!U32="","",'2018实际研发费用 '!U32)</f>
        <v/>
      </c>
      <c r="P32" s="73"/>
      <c r="Q32" s="73"/>
      <c r="R32" s="73"/>
    </row>
    <row r="33" s="5" customFormat="1" ht="17.25" customHeight="1" spans="1:18">
      <c r="A33" s="79"/>
      <c r="B33" s="77"/>
      <c r="C33" s="78" t="s">
        <v>79</v>
      </c>
      <c r="D33" s="58">
        <f>'2017预算研发费用 '!T33</f>
        <v>0</v>
      </c>
      <c r="E33" s="58">
        <f ca="1">OFFSET('2016研发费用 '!$H33,0,MONTH(封面!$G$13)-1,)</f>
        <v>0</v>
      </c>
      <c r="F33" s="59">
        <f ca="1">OFFSET('2017预算研发费用 '!$H33,0,MONTH(封面!$G$13)-1,)</f>
        <v>0</v>
      </c>
      <c r="G33" s="59">
        <f ca="1">OFFSET('2018实际研发费用 '!$H33,0,MONTH(封面!$G$13)-1,)</f>
        <v>0</v>
      </c>
      <c r="H33" s="58">
        <f ca="1" t="shared" si="6"/>
        <v>0</v>
      </c>
      <c r="I33" s="58">
        <f ca="1" t="shared" si="7"/>
        <v>0</v>
      </c>
      <c r="J33" s="58">
        <f ca="1">SUM(OFFSET('2016研发费用 '!$H33,0,0,1,MONTH(封面!$G$13)))</f>
        <v>0</v>
      </c>
      <c r="K33" s="58">
        <f ca="1">SUM(OFFSET('2017预算研发费用 '!$H33,0,0,1,MONTH(封面!$G$13)))</f>
        <v>0</v>
      </c>
      <c r="L33" s="58">
        <f ca="1">SUM(OFFSET('2018实际研发费用 '!$H33,0,0,1,MONTH(封面!$G$13)))</f>
        <v>0</v>
      </c>
      <c r="M33" s="58">
        <f ca="1" t="shared" si="8"/>
        <v>0</v>
      </c>
      <c r="N33" s="58">
        <f ca="1" t="shared" si="9"/>
        <v>0</v>
      </c>
      <c r="O33" s="116" t="str">
        <f>IF('2018实际研发费用 '!U33="","",'2018实际研发费用 '!U33)</f>
        <v/>
      </c>
      <c r="P33" s="73"/>
      <c r="Q33" s="73"/>
      <c r="R33" s="73"/>
    </row>
    <row r="34" s="5" customFormat="1" ht="17.25" customHeight="1" spans="1:18">
      <c r="A34" s="79"/>
      <c r="B34" s="77" t="s">
        <v>80</v>
      </c>
      <c r="C34" s="78" t="s">
        <v>81</v>
      </c>
      <c r="D34" s="58">
        <f>'2017预算研发费用 '!T34</f>
        <v>0</v>
      </c>
      <c r="E34" s="58">
        <f ca="1">OFFSET('2016研发费用 '!$H34,0,MONTH(封面!$G$13)-1,)</f>
        <v>0</v>
      </c>
      <c r="F34" s="59">
        <f ca="1">OFFSET('2017预算研发费用 '!$H34,0,MONTH(封面!$G$13)-1,)</f>
        <v>0</v>
      </c>
      <c r="G34" s="59">
        <f ca="1">OFFSET('2018实际研发费用 '!$H34,0,MONTH(封面!$G$13)-1,)</f>
        <v>0</v>
      </c>
      <c r="H34" s="58">
        <f ca="1" t="shared" si="6"/>
        <v>0</v>
      </c>
      <c r="I34" s="58">
        <f ca="1" t="shared" si="7"/>
        <v>0</v>
      </c>
      <c r="J34" s="58">
        <f ca="1">SUM(OFFSET('2016研发费用 '!$H34,0,0,1,MONTH(封面!$G$13)))</f>
        <v>0</v>
      </c>
      <c r="K34" s="58">
        <f ca="1">SUM(OFFSET('2017预算研发费用 '!$H34,0,0,1,MONTH(封面!$G$13)))</f>
        <v>0</v>
      </c>
      <c r="L34" s="58">
        <f ca="1">SUM(OFFSET('2018实际研发费用 '!$H34,0,0,1,MONTH(封面!$G$13)))</f>
        <v>0</v>
      </c>
      <c r="M34" s="58">
        <f ca="1" t="shared" si="8"/>
        <v>0</v>
      </c>
      <c r="N34" s="58">
        <f ca="1" t="shared" si="9"/>
        <v>0</v>
      </c>
      <c r="O34" s="116" t="str">
        <f>IF('2018实际研发费用 '!U34="","",'2018实际研发费用 '!U34)</f>
        <v/>
      </c>
      <c r="P34" s="73"/>
      <c r="Q34" s="73"/>
      <c r="R34" s="73"/>
    </row>
    <row r="35" s="5" customFormat="1" ht="17.25" customHeight="1" spans="1:18">
      <c r="A35" s="79"/>
      <c r="B35" s="77"/>
      <c r="C35" s="78" t="s">
        <v>82</v>
      </c>
      <c r="D35" s="58">
        <f>'2017预算研发费用 '!T35</f>
        <v>0</v>
      </c>
      <c r="E35" s="58">
        <f ca="1">OFFSET('2016研发费用 '!$H35,0,MONTH(封面!$G$13)-1,)</f>
        <v>0</v>
      </c>
      <c r="F35" s="59">
        <f ca="1">OFFSET('2017预算研发费用 '!$H35,0,MONTH(封面!$G$13)-1,)</f>
        <v>0</v>
      </c>
      <c r="G35" s="59">
        <f ca="1">OFFSET('2018实际研发费用 '!$H35,0,MONTH(封面!$G$13)-1,)</f>
        <v>0</v>
      </c>
      <c r="H35" s="58">
        <f ca="1" t="shared" si="6"/>
        <v>0</v>
      </c>
      <c r="I35" s="58">
        <f ca="1" t="shared" si="7"/>
        <v>0</v>
      </c>
      <c r="J35" s="58">
        <f ca="1">SUM(OFFSET('2016研发费用 '!$H35,0,0,1,MONTH(封面!$G$13)))</f>
        <v>0</v>
      </c>
      <c r="K35" s="58">
        <f ca="1">SUM(OFFSET('2017预算研发费用 '!$H35,0,0,1,MONTH(封面!$G$13)))</f>
        <v>0</v>
      </c>
      <c r="L35" s="58">
        <f ca="1">SUM(OFFSET('2018实际研发费用 '!$H35,0,0,1,MONTH(封面!$G$13)))</f>
        <v>0</v>
      </c>
      <c r="M35" s="58">
        <f ca="1" t="shared" si="8"/>
        <v>0</v>
      </c>
      <c r="N35" s="58">
        <f ca="1" t="shared" si="9"/>
        <v>0</v>
      </c>
      <c r="O35" s="116" t="str">
        <f>IF('2018实际研发费用 '!U35="","",'2018实际研发费用 '!U35)</f>
        <v/>
      </c>
      <c r="P35" s="73"/>
      <c r="Q35" s="73"/>
      <c r="R35" s="73"/>
    </row>
    <row r="36" s="5" customFormat="1" ht="17.25" customHeight="1" spans="1:18">
      <c r="A36" s="79"/>
      <c r="B36" s="77" t="s">
        <v>83</v>
      </c>
      <c r="C36" s="78" t="s">
        <v>83</v>
      </c>
      <c r="D36" s="58">
        <f>'2017预算研发费用 '!T36</f>
        <v>0</v>
      </c>
      <c r="E36" s="58">
        <f ca="1">OFFSET('2016研发费用 '!$H36,0,MONTH(封面!$G$13)-1,)</f>
        <v>0</v>
      </c>
      <c r="F36" s="59">
        <f ca="1">OFFSET('2017预算研发费用 '!$H36,0,MONTH(封面!$G$13)-1,)</f>
        <v>0</v>
      </c>
      <c r="G36" s="59">
        <f ca="1">OFFSET('2018实际研发费用 '!$H36,0,MONTH(封面!$G$13)-1,)</f>
        <v>0</v>
      </c>
      <c r="H36" s="58">
        <f ca="1" t="shared" si="6"/>
        <v>0</v>
      </c>
      <c r="I36" s="58">
        <f ca="1" t="shared" si="7"/>
        <v>0</v>
      </c>
      <c r="J36" s="58">
        <f ca="1">SUM(OFFSET('2016研发费用 '!$H36,0,0,1,MONTH(封面!$G$13)))</f>
        <v>0</v>
      </c>
      <c r="K36" s="58">
        <f ca="1">SUM(OFFSET('2017预算研发费用 '!$H36,0,0,1,MONTH(封面!$G$13)))</f>
        <v>0</v>
      </c>
      <c r="L36" s="58">
        <f ca="1">SUM(OFFSET('2018实际研发费用 '!$H36,0,0,1,MONTH(封面!$G$13)))</f>
        <v>0</v>
      </c>
      <c r="M36" s="58">
        <f ca="1" t="shared" si="8"/>
        <v>0</v>
      </c>
      <c r="N36" s="58">
        <f ca="1" t="shared" si="9"/>
        <v>0</v>
      </c>
      <c r="O36" s="116" t="str">
        <f>IF('2018实际研发费用 '!U36="","",'2018实际研发费用 '!U36)</f>
        <v/>
      </c>
      <c r="P36" s="73"/>
      <c r="Q36" s="73"/>
      <c r="R36" s="73"/>
    </row>
    <row r="37" s="5" customFormat="1" ht="17.25" customHeight="1" spans="1:18">
      <c r="A37" s="79"/>
      <c r="B37" s="77" t="s">
        <v>84</v>
      </c>
      <c r="C37" s="78" t="s">
        <v>84</v>
      </c>
      <c r="D37" s="58">
        <f>'2017预算研发费用 '!T37</f>
        <v>0</v>
      </c>
      <c r="E37" s="58">
        <f ca="1">OFFSET('2016研发费用 '!$H37,0,MONTH(封面!$G$13)-1,)</f>
        <v>0</v>
      </c>
      <c r="F37" s="59">
        <f ca="1">OFFSET('2017预算研发费用 '!$H37,0,MONTH(封面!$G$13)-1,)</f>
        <v>0</v>
      </c>
      <c r="G37" s="59">
        <f ca="1">OFFSET('2018实际研发费用 '!$H37,0,MONTH(封面!$G$13)-1,)</f>
        <v>0</v>
      </c>
      <c r="H37" s="58">
        <f ca="1" t="shared" si="6"/>
        <v>0</v>
      </c>
      <c r="I37" s="58">
        <f ca="1" t="shared" si="7"/>
        <v>0</v>
      </c>
      <c r="J37" s="58">
        <f ca="1">SUM(OFFSET('2016研发费用 '!$H37,0,0,1,MONTH(封面!$G$13)))</f>
        <v>0</v>
      </c>
      <c r="K37" s="58">
        <f ca="1">SUM(OFFSET('2017预算研发费用 '!$H37,0,0,1,MONTH(封面!$G$13)))</f>
        <v>0</v>
      </c>
      <c r="L37" s="58">
        <f ca="1">SUM(OFFSET('2018实际研发费用 '!$H37,0,0,1,MONTH(封面!$G$13)))</f>
        <v>0</v>
      </c>
      <c r="M37" s="58">
        <f ca="1" t="shared" si="8"/>
        <v>0</v>
      </c>
      <c r="N37" s="58">
        <f ca="1" t="shared" si="9"/>
        <v>0</v>
      </c>
      <c r="O37" s="116" t="str">
        <f>IF('2018实际研发费用 '!U37="","",'2018实际研发费用 '!U37)</f>
        <v/>
      </c>
      <c r="P37" s="73"/>
      <c r="Q37" s="73"/>
      <c r="R37" s="73"/>
    </row>
    <row r="38" s="5" customFormat="1" ht="17.25" customHeight="1" spans="1:18">
      <c r="A38" s="79"/>
      <c r="B38" s="77" t="s">
        <v>85</v>
      </c>
      <c r="C38" s="78" t="s">
        <v>86</v>
      </c>
      <c r="D38" s="58">
        <f>'2017预算研发费用 '!T38</f>
        <v>0</v>
      </c>
      <c r="E38" s="58">
        <f ca="1">OFFSET('2016研发费用 '!$H38,0,MONTH(封面!$G$13)-1,)</f>
        <v>0</v>
      </c>
      <c r="F38" s="59">
        <f ca="1">OFFSET('2017预算研发费用 '!$H38,0,MONTH(封面!$G$13)-1,)</f>
        <v>0</v>
      </c>
      <c r="G38" s="59">
        <f ca="1">OFFSET('2018实际研发费用 '!$H38,0,MONTH(封面!$G$13)-1,)</f>
        <v>0</v>
      </c>
      <c r="H38" s="58">
        <f ca="1" t="shared" si="6"/>
        <v>0</v>
      </c>
      <c r="I38" s="58">
        <f ca="1" t="shared" si="7"/>
        <v>0</v>
      </c>
      <c r="J38" s="58">
        <f ca="1">SUM(OFFSET('2016研发费用 '!$H38,0,0,1,MONTH(封面!$G$13)))</f>
        <v>0</v>
      </c>
      <c r="K38" s="58">
        <f ca="1">SUM(OFFSET('2017预算研发费用 '!$H38,0,0,1,MONTH(封面!$G$13)))</f>
        <v>0</v>
      </c>
      <c r="L38" s="58">
        <f ca="1">SUM(OFFSET('2018实际研发费用 '!$H38,0,0,1,MONTH(封面!$G$13)))</f>
        <v>0</v>
      </c>
      <c r="M38" s="58">
        <f ca="1" t="shared" si="8"/>
        <v>0</v>
      </c>
      <c r="N38" s="58">
        <f ca="1" t="shared" si="9"/>
        <v>0</v>
      </c>
      <c r="O38" s="116" t="str">
        <f>IF('2018实际研发费用 '!U38="","",'2018实际研发费用 '!U38)</f>
        <v/>
      </c>
      <c r="P38" s="73"/>
      <c r="Q38" s="73"/>
      <c r="R38" s="73"/>
    </row>
    <row r="39" s="5" customFormat="1" ht="17.25" customHeight="1" spans="1:18">
      <c r="A39" s="79"/>
      <c r="B39" s="77"/>
      <c r="C39" s="78" t="s">
        <v>87</v>
      </c>
      <c r="D39" s="58">
        <f>'2017预算研发费用 '!T39</f>
        <v>0</v>
      </c>
      <c r="E39" s="58">
        <f ca="1">OFFSET('2016研发费用 '!$H39,0,MONTH(封面!$G$13)-1,)</f>
        <v>0</v>
      </c>
      <c r="F39" s="59">
        <f ca="1">OFFSET('2017预算研发费用 '!$H39,0,MONTH(封面!$G$13)-1,)</f>
        <v>0</v>
      </c>
      <c r="G39" s="59">
        <f ca="1">OFFSET('2018实际研发费用 '!$H39,0,MONTH(封面!$G$13)-1,)</f>
        <v>0</v>
      </c>
      <c r="H39" s="58">
        <f ca="1" t="shared" si="6"/>
        <v>0</v>
      </c>
      <c r="I39" s="58">
        <f ca="1" t="shared" si="7"/>
        <v>0</v>
      </c>
      <c r="J39" s="58">
        <f ca="1">SUM(OFFSET('2016研发费用 '!$H39,0,0,1,MONTH(封面!$G$13)))</f>
        <v>0</v>
      </c>
      <c r="K39" s="58">
        <f ca="1">SUM(OFFSET('2017预算研发费用 '!$H39,0,0,1,MONTH(封面!$G$13)))</f>
        <v>0</v>
      </c>
      <c r="L39" s="58">
        <f ca="1">SUM(OFFSET('2018实际研发费用 '!$H39,0,0,1,MONTH(封面!$G$13)))</f>
        <v>0</v>
      </c>
      <c r="M39" s="58">
        <f ca="1" t="shared" si="8"/>
        <v>0</v>
      </c>
      <c r="N39" s="58">
        <f ca="1" t="shared" si="9"/>
        <v>0</v>
      </c>
      <c r="O39" s="116" t="str">
        <f>IF('2018实际研发费用 '!U39="","",'2018实际研发费用 '!U39)</f>
        <v/>
      </c>
      <c r="P39" s="73"/>
      <c r="Q39" s="73"/>
      <c r="R39" s="73"/>
    </row>
    <row r="40" s="5" customFormat="1" ht="17.25" customHeight="1" spans="1:18">
      <c r="A40" s="79"/>
      <c r="B40" s="77" t="s">
        <v>88</v>
      </c>
      <c r="C40" s="78" t="s">
        <v>88</v>
      </c>
      <c r="D40" s="58">
        <f>'2017预算研发费用 '!T40</f>
        <v>0</v>
      </c>
      <c r="E40" s="58">
        <f ca="1">OFFSET('2016研发费用 '!$H40,0,MONTH(封面!$G$13)-1,)</f>
        <v>0</v>
      </c>
      <c r="F40" s="59">
        <f ca="1">OFFSET('2017预算研发费用 '!$H40,0,MONTH(封面!$G$13)-1,)</f>
        <v>0</v>
      </c>
      <c r="G40" s="59">
        <f ca="1">OFFSET('2018实际研发费用 '!$H40,0,MONTH(封面!$G$13)-1,)</f>
        <v>0</v>
      </c>
      <c r="H40" s="58">
        <f ca="1" t="shared" si="6"/>
        <v>0</v>
      </c>
      <c r="I40" s="58">
        <f ca="1" t="shared" si="7"/>
        <v>0</v>
      </c>
      <c r="J40" s="58">
        <f ca="1">SUM(OFFSET('2016研发费用 '!$H40,0,0,1,MONTH(封面!$G$13)))</f>
        <v>0</v>
      </c>
      <c r="K40" s="58">
        <f ca="1">SUM(OFFSET('2017预算研发费用 '!$H40,0,0,1,MONTH(封面!$G$13)))</f>
        <v>0</v>
      </c>
      <c r="L40" s="58">
        <f ca="1">SUM(OFFSET('2018实际研发费用 '!$H40,0,0,1,MONTH(封面!$G$13)))</f>
        <v>0</v>
      </c>
      <c r="M40" s="58">
        <f ca="1" t="shared" si="8"/>
        <v>0</v>
      </c>
      <c r="N40" s="58">
        <f ca="1" t="shared" si="9"/>
        <v>0</v>
      </c>
      <c r="O40" s="116" t="str">
        <f>IF('2018实际研发费用 '!U40="","",'2018实际研发费用 '!U40)</f>
        <v/>
      </c>
      <c r="P40" s="73"/>
      <c r="Q40" s="73"/>
      <c r="R40" s="73"/>
    </row>
    <row r="41" s="5" customFormat="1" ht="17.25" customHeight="1" spans="1:18">
      <c r="A41" s="80" t="s">
        <v>89</v>
      </c>
      <c r="B41" s="81" t="s">
        <v>90</v>
      </c>
      <c r="C41" s="78" t="s">
        <v>90</v>
      </c>
      <c r="D41" s="58">
        <f>'2017预算研发费用 '!T41</f>
        <v>0</v>
      </c>
      <c r="E41" s="58">
        <f ca="1">OFFSET('2016研发费用 '!$H41,0,MONTH(封面!$G$13)-1,)</f>
        <v>0</v>
      </c>
      <c r="F41" s="59">
        <f ca="1">OFFSET('2017预算研发费用 '!$H41,0,MONTH(封面!$G$13)-1,)</f>
        <v>0</v>
      </c>
      <c r="G41" s="59">
        <f ca="1">OFFSET('2018实际研发费用 '!$H41,0,MONTH(封面!$G$13)-1,)</f>
        <v>0</v>
      </c>
      <c r="H41" s="58">
        <f ca="1" t="shared" si="6"/>
        <v>0</v>
      </c>
      <c r="I41" s="58">
        <f ca="1" t="shared" si="7"/>
        <v>0</v>
      </c>
      <c r="J41" s="58">
        <f ca="1">SUM(OFFSET('2016研发费用 '!$H41,0,0,1,MONTH(封面!$G$13)))</f>
        <v>0</v>
      </c>
      <c r="K41" s="58">
        <f ca="1">SUM(OFFSET('2017预算研发费用 '!$H41,0,0,1,MONTH(封面!$G$13)))</f>
        <v>0</v>
      </c>
      <c r="L41" s="58">
        <f ca="1">SUM(OFFSET('2018实际研发费用 '!$H41,0,0,1,MONTH(封面!$G$13)))</f>
        <v>0</v>
      </c>
      <c r="M41" s="58">
        <f ca="1" t="shared" si="8"/>
        <v>0</v>
      </c>
      <c r="N41" s="58">
        <f ca="1" t="shared" si="9"/>
        <v>0</v>
      </c>
      <c r="O41" s="116" t="str">
        <f>IF('2018实际研发费用 '!U41="","",'2018实际研发费用 '!U41)</f>
        <v/>
      </c>
      <c r="P41" s="73"/>
      <c r="Q41" s="73"/>
      <c r="R41" s="73"/>
    </row>
    <row r="42" s="5" customFormat="1" ht="17.25" customHeight="1" spans="1:18">
      <c r="A42" s="80"/>
      <c r="B42" s="77" t="s">
        <v>91</v>
      </c>
      <c r="C42" s="82" t="s">
        <v>91</v>
      </c>
      <c r="D42" s="58">
        <f>'2017预算研发费用 '!T42</f>
        <v>0</v>
      </c>
      <c r="E42" s="58">
        <f ca="1">OFFSET('2016研发费用 '!$H42,0,MONTH(封面!$G$13)-1,)</f>
        <v>0</v>
      </c>
      <c r="F42" s="59">
        <f ca="1">OFFSET('2017预算研发费用 '!$H42,0,MONTH(封面!$G$13)-1,)</f>
        <v>0</v>
      </c>
      <c r="G42" s="59">
        <f ca="1">OFFSET('2018实际研发费用 '!$H42,0,MONTH(封面!$G$13)-1,)</f>
        <v>0</v>
      </c>
      <c r="H42" s="58">
        <f ca="1" t="shared" si="6"/>
        <v>0</v>
      </c>
      <c r="I42" s="58">
        <f ca="1" t="shared" si="7"/>
        <v>0</v>
      </c>
      <c r="J42" s="58">
        <f ca="1">SUM(OFFSET('2016研发费用 '!$H42,0,0,1,MONTH(封面!$G$13)))</f>
        <v>0</v>
      </c>
      <c r="K42" s="58">
        <f ca="1">SUM(OFFSET('2017预算研发费用 '!$H42,0,0,1,MONTH(封面!$G$13)))</f>
        <v>0</v>
      </c>
      <c r="L42" s="58">
        <f ca="1">SUM(OFFSET('2018实际研发费用 '!$H42,0,0,1,MONTH(封面!$G$13)))</f>
        <v>0</v>
      </c>
      <c r="M42" s="58">
        <f ca="1" t="shared" si="8"/>
        <v>0</v>
      </c>
      <c r="N42" s="58">
        <f ca="1" t="shared" si="9"/>
        <v>0</v>
      </c>
      <c r="O42" s="116" t="str">
        <f>IF('2018实际研发费用 '!U42="","",'2018实际研发费用 '!U42)</f>
        <v/>
      </c>
      <c r="P42" s="73"/>
      <c r="Q42" s="73"/>
      <c r="R42" s="73"/>
    </row>
    <row r="43" s="5" customFormat="1" ht="17.25" customHeight="1" spans="1:18">
      <c r="A43" s="80"/>
      <c r="B43" s="77" t="s">
        <v>92</v>
      </c>
      <c r="C43" s="82" t="s">
        <v>92</v>
      </c>
      <c r="D43" s="58">
        <f>'2017预算研发费用 '!T43</f>
        <v>0</v>
      </c>
      <c r="E43" s="58">
        <f ca="1">OFFSET('2016研发费用 '!$H43,0,MONTH(封面!$G$13)-1,)</f>
        <v>0</v>
      </c>
      <c r="F43" s="59">
        <f ca="1">OFFSET('2017预算研发费用 '!$H43,0,MONTH(封面!$G$13)-1,)</f>
        <v>0</v>
      </c>
      <c r="G43" s="59">
        <f ca="1">OFFSET('2018实际研发费用 '!$H43,0,MONTH(封面!$G$13)-1,)</f>
        <v>0</v>
      </c>
      <c r="H43" s="58">
        <f ca="1" t="shared" si="6"/>
        <v>0</v>
      </c>
      <c r="I43" s="58">
        <f ca="1" t="shared" si="7"/>
        <v>0</v>
      </c>
      <c r="J43" s="58">
        <f ca="1">SUM(OFFSET('2016研发费用 '!$H43,0,0,1,MONTH(封面!$G$13)))</f>
        <v>0</v>
      </c>
      <c r="K43" s="58">
        <f ca="1">SUM(OFFSET('2017预算研发费用 '!$H43,0,0,1,MONTH(封面!$G$13)))</f>
        <v>0</v>
      </c>
      <c r="L43" s="58">
        <f ca="1">SUM(OFFSET('2018实际研发费用 '!$H43,0,0,1,MONTH(封面!$G$13)))</f>
        <v>0</v>
      </c>
      <c r="M43" s="58">
        <f ca="1" t="shared" si="8"/>
        <v>0</v>
      </c>
      <c r="N43" s="58">
        <f ca="1" t="shared" si="9"/>
        <v>0</v>
      </c>
      <c r="O43" s="116" t="str">
        <f>IF('2018实际研发费用 '!U43="","",'2018实际研发费用 '!U43)</f>
        <v/>
      </c>
      <c r="P43" s="73"/>
      <c r="Q43" s="73"/>
      <c r="R43" s="73"/>
    </row>
    <row r="44" s="5" customFormat="1" ht="17.25" customHeight="1" spans="1:18">
      <c r="A44" s="80"/>
      <c r="B44" s="77" t="s">
        <v>93</v>
      </c>
      <c r="C44" s="82" t="s">
        <v>94</v>
      </c>
      <c r="D44" s="58">
        <f>'2017预算研发费用 '!T44</f>
        <v>0</v>
      </c>
      <c r="E44" s="58">
        <f ca="1">OFFSET('2016研发费用 '!$H44,0,MONTH(封面!$G$13)-1,)</f>
        <v>0</v>
      </c>
      <c r="F44" s="59">
        <f ca="1">OFFSET('2017预算研发费用 '!$H44,0,MONTH(封面!$G$13)-1,)</f>
        <v>0</v>
      </c>
      <c r="G44" s="59">
        <f ca="1">OFFSET('2018实际研发费用 '!$H44,0,MONTH(封面!$G$13)-1,)</f>
        <v>0</v>
      </c>
      <c r="H44" s="58">
        <f ca="1" t="shared" si="6"/>
        <v>0</v>
      </c>
      <c r="I44" s="58">
        <f ca="1" t="shared" si="7"/>
        <v>0</v>
      </c>
      <c r="J44" s="58">
        <f ca="1">SUM(OFFSET('2016研发费用 '!$H44,0,0,1,MONTH(封面!$G$13)))</f>
        <v>0</v>
      </c>
      <c r="K44" s="58">
        <f ca="1">SUM(OFFSET('2017预算研发费用 '!$H44,0,0,1,MONTH(封面!$G$13)))</f>
        <v>0</v>
      </c>
      <c r="L44" s="58">
        <f ca="1">SUM(OFFSET('2018实际研发费用 '!$H44,0,0,1,MONTH(封面!$G$13)))</f>
        <v>0</v>
      </c>
      <c r="M44" s="58">
        <f ca="1" t="shared" si="8"/>
        <v>0</v>
      </c>
      <c r="N44" s="58">
        <f ca="1" t="shared" si="9"/>
        <v>0</v>
      </c>
      <c r="O44" s="116" t="str">
        <f>IF('2018实际研发费用 '!U44="","",'2018实际研发费用 '!U44)</f>
        <v/>
      </c>
      <c r="P44" s="73"/>
      <c r="Q44" s="73"/>
      <c r="R44" s="73"/>
    </row>
    <row r="45" s="5" customFormat="1" ht="17.25" customHeight="1" spans="1:18">
      <c r="A45" s="80"/>
      <c r="B45" s="77"/>
      <c r="C45" s="82" t="s">
        <v>95</v>
      </c>
      <c r="D45" s="58">
        <f>'2017预算研发费用 '!T45</f>
        <v>0</v>
      </c>
      <c r="E45" s="58">
        <f ca="1">OFFSET('2016研发费用 '!$H45,0,MONTH(封面!$G$13)-1,)</f>
        <v>0</v>
      </c>
      <c r="F45" s="59">
        <f ca="1">OFFSET('2017预算研发费用 '!$H45,0,MONTH(封面!$G$13)-1,)</f>
        <v>0</v>
      </c>
      <c r="G45" s="59">
        <f ca="1">OFFSET('2018实际研发费用 '!$H45,0,MONTH(封面!$G$13)-1,)</f>
        <v>0</v>
      </c>
      <c r="H45" s="58">
        <f ca="1" t="shared" si="6"/>
        <v>0</v>
      </c>
      <c r="I45" s="58">
        <f ca="1" t="shared" si="7"/>
        <v>0</v>
      </c>
      <c r="J45" s="58">
        <f ca="1">SUM(OFFSET('2016研发费用 '!$H45,0,0,1,MONTH(封面!$G$13)))</f>
        <v>0</v>
      </c>
      <c r="K45" s="58">
        <f ca="1">SUM(OFFSET('2017预算研发费用 '!$H45,0,0,1,MONTH(封面!$G$13)))</f>
        <v>0</v>
      </c>
      <c r="L45" s="58">
        <f ca="1">SUM(OFFSET('2018实际研发费用 '!$H45,0,0,1,MONTH(封面!$G$13)))</f>
        <v>0</v>
      </c>
      <c r="M45" s="58">
        <f ca="1" t="shared" si="8"/>
        <v>0</v>
      </c>
      <c r="N45" s="58">
        <f ca="1" t="shared" si="9"/>
        <v>0</v>
      </c>
      <c r="O45" s="116" t="str">
        <f>IF('2018实际研发费用 '!U45="","",'2018实际研发费用 '!U45)</f>
        <v/>
      </c>
      <c r="P45" s="73"/>
      <c r="Q45" s="73"/>
      <c r="R45" s="73"/>
    </row>
    <row r="46" s="5" customFormat="1" ht="17.25" customHeight="1" spans="1:18">
      <c r="A46" s="80"/>
      <c r="B46" s="77" t="s">
        <v>96</v>
      </c>
      <c r="C46" s="82" t="s">
        <v>96</v>
      </c>
      <c r="D46" s="58">
        <f>'2017预算研发费用 '!T46</f>
        <v>0</v>
      </c>
      <c r="E46" s="58">
        <f ca="1">OFFSET('2016研发费用 '!$H46,0,MONTH(封面!$G$13)-1,)</f>
        <v>0</v>
      </c>
      <c r="F46" s="59">
        <f ca="1">OFFSET('2017预算研发费用 '!$H46,0,MONTH(封面!$G$13)-1,)</f>
        <v>0</v>
      </c>
      <c r="G46" s="59">
        <f ca="1">OFFSET('2018实际研发费用 '!$H46,0,MONTH(封面!$G$13)-1,)</f>
        <v>0</v>
      </c>
      <c r="H46" s="58">
        <f ca="1" t="shared" si="6"/>
        <v>0</v>
      </c>
      <c r="I46" s="58">
        <f ca="1" t="shared" si="7"/>
        <v>0</v>
      </c>
      <c r="J46" s="58">
        <f ca="1">SUM(OFFSET('2016研发费用 '!$H46,0,0,1,MONTH(封面!$G$13)))</f>
        <v>0</v>
      </c>
      <c r="K46" s="58">
        <f ca="1">SUM(OFFSET('2017预算研发费用 '!$H46,0,0,1,MONTH(封面!$G$13)))</f>
        <v>0</v>
      </c>
      <c r="L46" s="58">
        <f ca="1">SUM(OFFSET('2018实际研发费用 '!$H46,0,0,1,MONTH(封面!$G$13)))</f>
        <v>0</v>
      </c>
      <c r="M46" s="58">
        <f ca="1" t="shared" si="8"/>
        <v>0</v>
      </c>
      <c r="N46" s="58">
        <f ca="1" t="shared" si="9"/>
        <v>0</v>
      </c>
      <c r="O46" s="116" t="str">
        <f>IF('2018实际研发费用 '!U46="","",'2018实际研发费用 '!U46)</f>
        <v/>
      </c>
      <c r="P46" s="73"/>
      <c r="Q46" s="73"/>
      <c r="R46" s="73"/>
    </row>
    <row r="47" s="5" customFormat="1" ht="17.25" customHeight="1" spans="1:18">
      <c r="A47" s="80"/>
      <c r="B47" s="77" t="s">
        <v>97</v>
      </c>
      <c r="C47" s="82" t="s">
        <v>97</v>
      </c>
      <c r="D47" s="58">
        <f>'2017预算研发费用 '!T47</f>
        <v>0</v>
      </c>
      <c r="E47" s="58">
        <f ca="1">OFFSET('2016研发费用 '!$H47,0,MONTH(封面!$G$13)-1,)</f>
        <v>0</v>
      </c>
      <c r="F47" s="59">
        <f ca="1">OFFSET('2017预算研发费用 '!$H47,0,MONTH(封面!$G$13)-1,)</f>
        <v>0</v>
      </c>
      <c r="G47" s="59">
        <f ca="1">OFFSET('2018实际研发费用 '!$H47,0,MONTH(封面!$G$13)-1,)</f>
        <v>0</v>
      </c>
      <c r="H47" s="58">
        <f ca="1" t="shared" si="6"/>
        <v>0</v>
      </c>
      <c r="I47" s="58">
        <f ca="1" t="shared" si="7"/>
        <v>0</v>
      </c>
      <c r="J47" s="58">
        <f ca="1">SUM(OFFSET('2016研发费用 '!$H47,0,0,1,MONTH(封面!$G$13)))</f>
        <v>0</v>
      </c>
      <c r="K47" s="58">
        <f ca="1">SUM(OFFSET('2017预算研发费用 '!$H47,0,0,1,MONTH(封面!$G$13)))</f>
        <v>0</v>
      </c>
      <c r="L47" s="58">
        <f ca="1">SUM(OFFSET('2018实际研发费用 '!$H47,0,0,1,MONTH(封面!$G$13)))</f>
        <v>0</v>
      </c>
      <c r="M47" s="58">
        <f ca="1" t="shared" si="8"/>
        <v>0</v>
      </c>
      <c r="N47" s="58">
        <f ca="1" t="shared" si="9"/>
        <v>0</v>
      </c>
      <c r="O47" s="116" t="str">
        <f>IF('2018实际研发费用 '!U47="","",'2018实际研发费用 '!U47)</f>
        <v/>
      </c>
      <c r="P47" s="73"/>
      <c r="Q47" s="73"/>
      <c r="R47" s="73"/>
    </row>
    <row r="48" s="5" customFormat="1" ht="17.25" customHeight="1" spans="1:18">
      <c r="A48" s="80"/>
      <c r="B48" s="77" t="s">
        <v>98</v>
      </c>
      <c r="C48" s="82" t="s">
        <v>98</v>
      </c>
      <c r="D48" s="58">
        <f>'2017预算研发费用 '!T48</f>
        <v>0</v>
      </c>
      <c r="E48" s="58">
        <f ca="1">OFFSET('2016研发费用 '!$H48,0,MONTH(封面!$G$13)-1,)</f>
        <v>0</v>
      </c>
      <c r="F48" s="59">
        <f ca="1">OFFSET('2017预算研发费用 '!$H48,0,MONTH(封面!$G$13)-1,)</f>
        <v>0</v>
      </c>
      <c r="G48" s="59">
        <f ca="1">OFFSET('2018实际研发费用 '!$H48,0,MONTH(封面!$G$13)-1,)</f>
        <v>0</v>
      </c>
      <c r="H48" s="58">
        <f ca="1" t="shared" si="6"/>
        <v>0</v>
      </c>
      <c r="I48" s="58">
        <f ca="1" t="shared" si="7"/>
        <v>0</v>
      </c>
      <c r="J48" s="58">
        <f ca="1">SUM(OFFSET('2016研发费用 '!$H48,0,0,1,MONTH(封面!$G$13)))</f>
        <v>0</v>
      </c>
      <c r="K48" s="58">
        <f ca="1">SUM(OFFSET('2017预算研发费用 '!$H48,0,0,1,MONTH(封面!$G$13)))</f>
        <v>0</v>
      </c>
      <c r="L48" s="58">
        <f ca="1">SUM(OFFSET('2018实际研发费用 '!$H48,0,0,1,MONTH(封面!$G$13)))</f>
        <v>0</v>
      </c>
      <c r="M48" s="58">
        <f ca="1" t="shared" si="8"/>
        <v>0</v>
      </c>
      <c r="N48" s="58">
        <f ca="1" t="shared" si="9"/>
        <v>0</v>
      </c>
      <c r="O48" s="116" t="str">
        <f>IF('2018实际研发费用 '!U48="","",'2018实际研发费用 '!U48)</f>
        <v/>
      </c>
      <c r="P48" s="73"/>
      <c r="Q48" s="73"/>
      <c r="R48" s="73"/>
    </row>
    <row r="49" s="5" customFormat="1" ht="17.25" customHeight="1" spans="1:18">
      <c r="A49" s="83" t="s">
        <v>99</v>
      </c>
      <c r="B49" s="84" t="s">
        <v>100</v>
      </c>
      <c r="C49" s="82" t="s">
        <v>101</v>
      </c>
      <c r="D49" s="58">
        <f>'2017预算研发费用 '!T49</f>
        <v>0</v>
      </c>
      <c r="E49" s="58">
        <f ca="1">OFFSET('2016研发费用 '!$H49,0,MONTH(封面!$G$13)-1,)</f>
        <v>0</v>
      </c>
      <c r="F49" s="59">
        <f ca="1">OFFSET('2017预算研发费用 '!$H49,0,MONTH(封面!$G$13)-1,)</f>
        <v>0</v>
      </c>
      <c r="G49" s="59">
        <f ca="1">OFFSET('2018实际研发费用 '!$H49,0,MONTH(封面!$G$13)-1,)</f>
        <v>0</v>
      </c>
      <c r="H49" s="58">
        <f ca="1" t="shared" si="6"/>
        <v>0</v>
      </c>
      <c r="I49" s="58">
        <f ca="1" t="shared" si="7"/>
        <v>0</v>
      </c>
      <c r="J49" s="58">
        <f ca="1">SUM(OFFSET('2016研发费用 '!$H49,0,0,1,MONTH(封面!$G$13)))</f>
        <v>0</v>
      </c>
      <c r="K49" s="58">
        <f ca="1">SUM(OFFSET('2017预算研发费用 '!$H49,0,0,1,MONTH(封面!$G$13)))</f>
        <v>0</v>
      </c>
      <c r="L49" s="58">
        <f ca="1">SUM(OFFSET('2018实际研发费用 '!$H49,0,0,1,MONTH(封面!$G$13)))</f>
        <v>0</v>
      </c>
      <c r="M49" s="58">
        <f ca="1" t="shared" si="8"/>
        <v>0</v>
      </c>
      <c r="N49" s="58">
        <f ca="1" t="shared" si="9"/>
        <v>0</v>
      </c>
      <c r="O49" s="116" t="str">
        <f>IF('2018实际研发费用 '!U49="","",'2018实际研发费用 '!U49)</f>
        <v/>
      </c>
      <c r="P49" s="73"/>
      <c r="Q49" s="73"/>
      <c r="R49" s="73"/>
    </row>
    <row r="50" s="5" customFormat="1" ht="17.25" customHeight="1" spans="1:18">
      <c r="A50" s="83"/>
      <c r="B50" s="84"/>
      <c r="C50" s="82" t="s">
        <v>102</v>
      </c>
      <c r="D50" s="58">
        <f>'2017预算研发费用 '!T50</f>
        <v>0</v>
      </c>
      <c r="E50" s="58">
        <f ca="1">OFFSET('2016研发费用 '!$H50,0,MONTH(封面!$G$13)-1,)</f>
        <v>0</v>
      </c>
      <c r="F50" s="59">
        <f ca="1">OFFSET('2017预算研发费用 '!$H50,0,MONTH(封面!$G$13)-1,)</f>
        <v>0</v>
      </c>
      <c r="G50" s="59">
        <f ca="1">OFFSET('2018实际研发费用 '!$H50,0,MONTH(封面!$G$13)-1,)</f>
        <v>0</v>
      </c>
      <c r="H50" s="58">
        <f ca="1" t="shared" si="6"/>
        <v>0</v>
      </c>
      <c r="I50" s="58">
        <f ca="1" t="shared" si="7"/>
        <v>0</v>
      </c>
      <c r="J50" s="58">
        <f ca="1">SUM(OFFSET('2016研发费用 '!$H50,0,0,1,MONTH(封面!$G$13)))</f>
        <v>0</v>
      </c>
      <c r="K50" s="58">
        <f ca="1">SUM(OFFSET('2017预算研发费用 '!$H50,0,0,1,MONTH(封面!$G$13)))</f>
        <v>0</v>
      </c>
      <c r="L50" s="58">
        <f ca="1">SUM(OFFSET('2018实际研发费用 '!$H50,0,0,1,MONTH(封面!$G$13)))</f>
        <v>0</v>
      </c>
      <c r="M50" s="58">
        <f ca="1" t="shared" si="8"/>
        <v>0</v>
      </c>
      <c r="N50" s="58">
        <f ca="1" t="shared" si="9"/>
        <v>0</v>
      </c>
      <c r="O50" s="116" t="str">
        <f>IF('2018实际研发费用 '!U50="","",'2018实际研发费用 '!U50)</f>
        <v/>
      </c>
      <c r="P50" s="73"/>
      <c r="Q50" s="73"/>
      <c r="R50" s="73"/>
    </row>
    <row r="51" s="5" customFormat="1" ht="17.25" customHeight="1" spans="1:18">
      <c r="A51" s="83"/>
      <c r="B51" s="84"/>
      <c r="C51" s="82" t="s">
        <v>103</v>
      </c>
      <c r="D51" s="58">
        <f>'2017预算研发费用 '!T51</f>
        <v>0</v>
      </c>
      <c r="E51" s="58">
        <f ca="1">OFFSET('2016研发费用 '!$H51,0,MONTH(封面!$G$13)-1,)</f>
        <v>0</v>
      </c>
      <c r="F51" s="59">
        <f ca="1">OFFSET('2017预算研发费用 '!$H51,0,MONTH(封面!$G$13)-1,)</f>
        <v>0</v>
      </c>
      <c r="G51" s="59">
        <f ca="1">OFFSET('2018实际研发费用 '!$H51,0,MONTH(封面!$G$13)-1,)</f>
        <v>0</v>
      </c>
      <c r="H51" s="58">
        <f ca="1" t="shared" si="6"/>
        <v>0</v>
      </c>
      <c r="I51" s="58">
        <f ca="1" t="shared" si="7"/>
        <v>0</v>
      </c>
      <c r="J51" s="58">
        <f ca="1">SUM(OFFSET('2016研发费用 '!$H51,0,0,1,MONTH(封面!$G$13)))</f>
        <v>0</v>
      </c>
      <c r="K51" s="58">
        <f ca="1">SUM(OFFSET('2017预算研发费用 '!$H51,0,0,1,MONTH(封面!$G$13)))</f>
        <v>0</v>
      </c>
      <c r="L51" s="58">
        <f ca="1">SUM(OFFSET('2018实际研发费用 '!$H51,0,0,1,MONTH(封面!$G$13)))</f>
        <v>0</v>
      </c>
      <c r="M51" s="58">
        <f ca="1" t="shared" si="8"/>
        <v>0</v>
      </c>
      <c r="N51" s="58">
        <f ca="1" t="shared" si="9"/>
        <v>0</v>
      </c>
      <c r="O51" s="116" t="str">
        <f>IF('2018实际研发费用 '!U51="","",'2018实际研发费用 '!U51)</f>
        <v/>
      </c>
      <c r="P51" s="73"/>
      <c r="Q51" s="73"/>
      <c r="R51" s="73"/>
    </row>
    <row r="52" s="5" customFormat="1" ht="17.25" customHeight="1" spans="1:18">
      <c r="A52" s="83"/>
      <c r="B52" s="77" t="s">
        <v>104</v>
      </c>
      <c r="C52" s="82" t="s">
        <v>105</v>
      </c>
      <c r="D52" s="58">
        <f>'2017预算研发费用 '!T52</f>
        <v>0</v>
      </c>
      <c r="E52" s="58">
        <f ca="1">OFFSET('2016研发费用 '!$H52,0,MONTH(封面!$G$13)-1,)</f>
        <v>0</v>
      </c>
      <c r="F52" s="59">
        <f ca="1">OFFSET('2017预算研发费用 '!$H52,0,MONTH(封面!$G$13)-1,)</f>
        <v>0</v>
      </c>
      <c r="G52" s="59">
        <f ca="1">OFFSET('2018实际研发费用 '!$H52,0,MONTH(封面!$G$13)-1,)</f>
        <v>0</v>
      </c>
      <c r="H52" s="58">
        <f ca="1" t="shared" si="6"/>
        <v>0</v>
      </c>
      <c r="I52" s="58">
        <f ca="1" t="shared" si="7"/>
        <v>0</v>
      </c>
      <c r="J52" s="58">
        <f ca="1">SUM(OFFSET('2016研发费用 '!$H52,0,0,1,MONTH(封面!$G$13)))</f>
        <v>0</v>
      </c>
      <c r="K52" s="58">
        <f ca="1">SUM(OFFSET('2017预算研发费用 '!$H52,0,0,1,MONTH(封面!$G$13)))</f>
        <v>0</v>
      </c>
      <c r="L52" s="58">
        <f ca="1">SUM(OFFSET('2018实际研发费用 '!$H52,0,0,1,MONTH(封面!$G$13)))</f>
        <v>0</v>
      </c>
      <c r="M52" s="58">
        <f ca="1" t="shared" si="8"/>
        <v>0</v>
      </c>
      <c r="N52" s="58">
        <f ca="1" t="shared" si="9"/>
        <v>0</v>
      </c>
      <c r="O52" s="116" t="str">
        <f>IF('2018实际研发费用 '!U52="","",'2018实际研发费用 '!U52)</f>
        <v/>
      </c>
      <c r="P52" s="73"/>
      <c r="Q52" s="73"/>
      <c r="R52" s="73"/>
    </row>
    <row r="53" s="5" customFormat="1" ht="17.25" customHeight="1" spans="1:18">
      <c r="A53" s="83"/>
      <c r="B53" s="77"/>
      <c r="C53" s="82" t="s">
        <v>106</v>
      </c>
      <c r="D53" s="58">
        <f>'2017预算研发费用 '!T53</f>
        <v>0</v>
      </c>
      <c r="E53" s="58">
        <f ca="1">OFFSET('2016研发费用 '!$H53,0,MONTH(封面!$G$13)-1,)</f>
        <v>0</v>
      </c>
      <c r="F53" s="59">
        <f ca="1">OFFSET('2017预算研发费用 '!$H53,0,MONTH(封面!$G$13)-1,)</f>
        <v>0</v>
      </c>
      <c r="G53" s="59">
        <f ca="1">OFFSET('2018实际研发费用 '!$H53,0,MONTH(封面!$G$13)-1,)</f>
        <v>0</v>
      </c>
      <c r="H53" s="58">
        <f ca="1" t="shared" si="6"/>
        <v>0</v>
      </c>
      <c r="I53" s="58">
        <f ca="1" t="shared" si="7"/>
        <v>0</v>
      </c>
      <c r="J53" s="58">
        <f ca="1">SUM(OFFSET('2016研发费用 '!$H53,0,0,1,MONTH(封面!$G$13)))</f>
        <v>0</v>
      </c>
      <c r="K53" s="58">
        <f ca="1">SUM(OFFSET('2017预算研发费用 '!$H53,0,0,1,MONTH(封面!$G$13)))</f>
        <v>0</v>
      </c>
      <c r="L53" s="58">
        <f ca="1">SUM(OFFSET('2018实际研发费用 '!$H53,0,0,1,MONTH(封面!$G$13)))</f>
        <v>0</v>
      </c>
      <c r="M53" s="58">
        <f ca="1" t="shared" si="8"/>
        <v>0</v>
      </c>
      <c r="N53" s="58">
        <f ca="1" t="shared" si="9"/>
        <v>0</v>
      </c>
      <c r="O53" s="116" t="str">
        <f>IF('2018实际研发费用 '!U53="","",'2018实际研发费用 '!U53)</f>
        <v/>
      </c>
      <c r="P53" s="73"/>
      <c r="Q53" s="73"/>
      <c r="R53" s="73"/>
    </row>
    <row r="54" s="5" customFormat="1" ht="17.25" customHeight="1" spans="1:18">
      <c r="A54" s="83"/>
      <c r="B54" s="77"/>
      <c r="C54" s="82" t="s">
        <v>107</v>
      </c>
      <c r="D54" s="58">
        <f>'2017预算研发费用 '!T54</f>
        <v>0</v>
      </c>
      <c r="E54" s="58">
        <f ca="1">OFFSET('2016研发费用 '!$H54,0,MONTH(封面!$G$13)-1,)</f>
        <v>0</v>
      </c>
      <c r="F54" s="59">
        <f ca="1">OFFSET('2017预算研发费用 '!$H54,0,MONTH(封面!$G$13)-1,)</f>
        <v>0</v>
      </c>
      <c r="G54" s="59">
        <f ca="1">OFFSET('2018实际研发费用 '!$H54,0,MONTH(封面!$G$13)-1,)</f>
        <v>0</v>
      </c>
      <c r="H54" s="58">
        <f ca="1" t="shared" si="6"/>
        <v>0</v>
      </c>
      <c r="I54" s="58">
        <f ca="1" t="shared" si="7"/>
        <v>0</v>
      </c>
      <c r="J54" s="58">
        <f ca="1">SUM(OFFSET('2016研发费用 '!$H54,0,0,1,MONTH(封面!$G$13)))</f>
        <v>0</v>
      </c>
      <c r="K54" s="58">
        <f ca="1">SUM(OFFSET('2017预算研发费用 '!$H54,0,0,1,MONTH(封面!$G$13)))</f>
        <v>0</v>
      </c>
      <c r="L54" s="58">
        <f ca="1">SUM(OFFSET('2018实际研发费用 '!$H54,0,0,1,MONTH(封面!$G$13)))</f>
        <v>0</v>
      </c>
      <c r="M54" s="58">
        <f ca="1" t="shared" si="8"/>
        <v>0</v>
      </c>
      <c r="N54" s="58">
        <f ca="1" t="shared" si="9"/>
        <v>0</v>
      </c>
      <c r="O54" s="116" t="str">
        <f>IF('2018实际研发费用 '!U54="","",'2018实际研发费用 '!U54)</f>
        <v/>
      </c>
      <c r="P54" s="73"/>
      <c r="Q54" s="73"/>
      <c r="R54" s="73"/>
    </row>
    <row r="55" s="5" customFormat="1" ht="17.25" customHeight="1" spans="1:18">
      <c r="A55" s="83"/>
      <c r="B55" s="84" t="s">
        <v>108</v>
      </c>
      <c r="C55" s="82" t="s">
        <v>108</v>
      </c>
      <c r="D55" s="58">
        <f>'2017预算研发费用 '!T55</f>
        <v>0</v>
      </c>
      <c r="E55" s="58">
        <f ca="1">OFFSET('2016研发费用 '!$H55,0,MONTH(封面!$G$13)-1,)</f>
        <v>0</v>
      </c>
      <c r="F55" s="59">
        <f ca="1">OFFSET('2017预算研发费用 '!$H55,0,MONTH(封面!$G$13)-1,)</f>
        <v>0</v>
      </c>
      <c r="G55" s="59">
        <f ca="1">OFFSET('2018实际研发费用 '!$H55,0,MONTH(封面!$G$13)-1,)</f>
        <v>0</v>
      </c>
      <c r="H55" s="58">
        <f ca="1" t="shared" si="6"/>
        <v>0</v>
      </c>
      <c r="I55" s="58">
        <f ca="1" t="shared" si="7"/>
        <v>0</v>
      </c>
      <c r="J55" s="58">
        <f ca="1">SUM(OFFSET('2016研发费用 '!$H55,0,0,1,MONTH(封面!$G$13)))</f>
        <v>0</v>
      </c>
      <c r="K55" s="58">
        <f ca="1">SUM(OFFSET('2017预算研发费用 '!$H55,0,0,1,MONTH(封面!$G$13)))</f>
        <v>0</v>
      </c>
      <c r="L55" s="58">
        <f ca="1">SUM(OFFSET('2018实际研发费用 '!$H55,0,0,1,MONTH(封面!$G$13)))</f>
        <v>0</v>
      </c>
      <c r="M55" s="58">
        <f ca="1" t="shared" si="8"/>
        <v>0</v>
      </c>
      <c r="N55" s="58">
        <f ca="1" t="shared" si="9"/>
        <v>0</v>
      </c>
      <c r="O55" s="116" t="str">
        <f>IF('2018实际研发费用 '!U55="","",'2018实际研发费用 '!U55)</f>
        <v/>
      </c>
      <c r="P55" s="73"/>
      <c r="Q55" s="73"/>
      <c r="R55" s="73"/>
    </row>
    <row r="56" s="5" customFormat="1" ht="17.25" customHeight="1" spans="1:18">
      <c r="A56" s="83"/>
      <c r="B56" s="84" t="s">
        <v>109</v>
      </c>
      <c r="C56" s="82" t="s">
        <v>109</v>
      </c>
      <c r="D56" s="58">
        <f>'2017预算研发费用 '!T56</f>
        <v>0</v>
      </c>
      <c r="E56" s="58">
        <f ca="1">OFFSET('2016研发费用 '!$H56,0,MONTH(封面!$G$13)-1,)</f>
        <v>0</v>
      </c>
      <c r="F56" s="59">
        <f ca="1">OFFSET('2017预算研发费用 '!$H56,0,MONTH(封面!$G$13)-1,)</f>
        <v>0</v>
      </c>
      <c r="G56" s="59">
        <f ca="1">OFFSET('2018实际研发费用 '!$H56,0,MONTH(封面!$G$13)-1,)</f>
        <v>0</v>
      </c>
      <c r="H56" s="58">
        <f ca="1" t="shared" si="6"/>
        <v>0</v>
      </c>
      <c r="I56" s="58">
        <f ca="1" t="shared" si="7"/>
        <v>0</v>
      </c>
      <c r="J56" s="58">
        <f ca="1">SUM(OFFSET('2016研发费用 '!$H56,0,0,1,MONTH(封面!$G$13)))</f>
        <v>0</v>
      </c>
      <c r="K56" s="58">
        <f ca="1">SUM(OFFSET('2017预算研发费用 '!$H56,0,0,1,MONTH(封面!$G$13)))</f>
        <v>0</v>
      </c>
      <c r="L56" s="58">
        <f ca="1">SUM(OFFSET('2018实际研发费用 '!$H56,0,0,1,MONTH(封面!$G$13)))</f>
        <v>0</v>
      </c>
      <c r="M56" s="58">
        <f ca="1" t="shared" si="8"/>
        <v>0</v>
      </c>
      <c r="N56" s="58">
        <f ca="1" t="shared" si="9"/>
        <v>0</v>
      </c>
      <c r="O56" s="116" t="str">
        <f>IF('2018实际研发费用 '!U56="","",'2018实际研发费用 '!U56)</f>
        <v/>
      </c>
      <c r="P56" s="73"/>
      <c r="Q56" s="73"/>
      <c r="R56" s="73"/>
    </row>
    <row r="57" s="5" customFormat="1" ht="17.25" customHeight="1" spans="1:18">
      <c r="A57" s="85" t="s">
        <v>110</v>
      </c>
      <c r="B57" s="77" t="s">
        <v>111</v>
      </c>
      <c r="C57" s="82" t="s">
        <v>111</v>
      </c>
      <c r="D57" s="58">
        <f>'2017预算研发费用 '!T57</f>
        <v>0</v>
      </c>
      <c r="E57" s="58">
        <f ca="1">OFFSET('2016研发费用 '!$H57,0,MONTH(封面!$G$13)-1,)</f>
        <v>0</v>
      </c>
      <c r="F57" s="59">
        <f ca="1">OFFSET('2017预算研发费用 '!$H57,0,MONTH(封面!$G$13)-1,)</f>
        <v>0</v>
      </c>
      <c r="G57" s="59">
        <f ca="1">OFFSET('2018实际研发费用 '!$H57,0,MONTH(封面!$G$13)-1,)</f>
        <v>0</v>
      </c>
      <c r="H57" s="58">
        <f ca="1" t="shared" si="6"/>
        <v>0</v>
      </c>
      <c r="I57" s="58">
        <f ca="1" t="shared" si="7"/>
        <v>0</v>
      </c>
      <c r="J57" s="58">
        <f ca="1">SUM(OFFSET('2016研发费用 '!$H57,0,0,1,MONTH(封面!$G$13)))</f>
        <v>0</v>
      </c>
      <c r="K57" s="58">
        <f ca="1">SUM(OFFSET('2017预算研发费用 '!$H57,0,0,1,MONTH(封面!$G$13)))</f>
        <v>0</v>
      </c>
      <c r="L57" s="58">
        <f ca="1">SUM(OFFSET('2018实际研发费用 '!$H57,0,0,1,MONTH(封面!$G$13)))</f>
        <v>0</v>
      </c>
      <c r="M57" s="58">
        <f ca="1" t="shared" si="8"/>
        <v>0</v>
      </c>
      <c r="N57" s="58">
        <f ca="1" t="shared" si="9"/>
        <v>0</v>
      </c>
      <c r="O57" s="116" t="str">
        <f>IF('2018实际研发费用 '!U57="","",'2018实际研发费用 '!U57)</f>
        <v/>
      </c>
      <c r="P57" s="73"/>
      <c r="Q57" s="73"/>
      <c r="R57" s="73"/>
    </row>
    <row r="58" s="5" customFormat="1" ht="17.25" customHeight="1" spans="1:18">
      <c r="A58" s="85"/>
      <c r="B58" s="84" t="s">
        <v>112</v>
      </c>
      <c r="C58" s="82" t="s">
        <v>112</v>
      </c>
      <c r="D58" s="58">
        <f>'2017预算研发费用 '!T58</f>
        <v>0</v>
      </c>
      <c r="E58" s="58">
        <f ca="1">OFFSET('2016研发费用 '!$H58,0,MONTH(封面!$G$13)-1,)</f>
        <v>0</v>
      </c>
      <c r="F58" s="59">
        <f ca="1">OFFSET('2017预算研发费用 '!$H58,0,MONTH(封面!$G$13)-1,)</f>
        <v>0</v>
      </c>
      <c r="G58" s="59">
        <f ca="1">OFFSET('2018实际研发费用 '!$H58,0,MONTH(封面!$G$13)-1,)</f>
        <v>0</v>
      </c>
      <c r="H58" s="58">
        <f ca="1" t="shared" si="6"/>
        <v>0</v>
      </c>
      <c r="I58" s="58">
        <f ca="1" t="shared" si="7"/>
        <v>0</v>
      </c>
      <c r="J58" s="58">
        <f ca="1">SUM(OFFSET('2016研发费用 '!$H58,0,0,1,MONTH(封面!$G$13)))</f>
        <v>0</v>
      </c>
      <c r="K58" s="58">
        <f ca="1">SUM(OFFSET('2017预算研发费用 '!$H58,0,0,1,MONTH(封面!$G$13)))</f>
        <v>0</v>
      </c>
      <c r="L58" s="58">
        <f ca="1">SUM(OFFSET('2018实际研发费用 '!$H58,0,0,1,MONTH(封面!$G$13)))</f>
        <v>0</v>
      </c>
      <c r="M58" s="58">
        <f ca="1" t="shared" si="8"/>
        <v>0</v>
      </c>
      <c r="N58" s="58">
        <f ca="1" t="shared" si="9"/>
        <v>0</v>
      </c>
      <c r="O58" s="116" t="str">
        <f>IF('2018实际研发费用 '!U58="","",'2018实际研发费用 '!U58)</f>
        <v/>
      </c>
      <c r="P58" s="73"/>
      <c r="Q58" s="73"/>
      <c r="R58" s="73"/>
    </row>
    <row r="59" s="5" customFormat="1" ht="17.25" customHeight="1" spans="1:18">
      <c r="A59" s="85"/>
      <c r="B59" s="84" t="s">
        <v>113</v>
      </c>
      <c r="C59" s="82" t="s">
        <v>114</v>
      </c>
      <c r="D59" s="58">
        <f>'2017预算研发费用 '!T59</f>
        <v>0</v>
      </c>
      <c r="E59" s="58">
        <f ca="1">OFFSET('2016研发费用 '!$H59,0,MONTH(封面!$G$13)-1,)</f>
        <v>0</v>
      </c>
      <c r="F59" s="59">
        <f ca="1">OFFSET('2017预算研发费用 '!$H59,0,MONTH(封面!$G$13)-1,)</f>
        <v>0</v>
      </c>
      <c r="G59" s="59">
        <f ca="1">OFFSET('2018实际研发费用 '!$H59,0,MONTH(封面!$G$13)-1,)</f>
        <v>0</v>
      </c>
      <c r="H59" s="58">
        <f ca="1" t="shared" si="6"/>
        <v>0</v>
      </c>
      <c r="I59" s="58">
        <f ca="1" t="shared" si="7"/>
        <v>0</v>
      </c>
      <c r="J59" s="58">
        <f ca="1">SUM(OFFSET('2016研发费用 '!$H59,0,0,1,MONTH(封面!$G$13)))</f>
        <v>0</v>
      </c>
      <c r="K59" s="58">
        <f ca="1">SUM(OFFSET('2017预算研发费用 '!$H59,0,0,1,MONTH(封面!$G$13)))</f>
        <v>0</v>
      </c>
      <c r="L59" s="58">
        <f ca="1">SUM(OFFSET('2018实际研发费用 '!$H59,0,0,1,MONTH(封面!$G$13)))</f>
        <v>0</v>
      </c>
      <c r="M59" s="58">
        <f ca="1" t="shared" si="8"/>
        <v>0</v>
      </c>
      <c r="N59" s="58">
        <f ca="1" t="shared" si="9"/>
        <v>0</v>
      </c>
      <c r="O59" s="116" t="str">
        <f>IF('2018实际研发费用 '!U59="","",'2018实际研发费用 '!U59)</f>
        <v/>
      </c>
      <c r="P59" s="73"/>
      <c r="Q59" s="73"/>
      <c r="R59" s="73"/>
    </row>
    <row r="60" s="5" customFormat="1" ht="17.25" customHeight="1" spans="1:18">
      <c r="A60" s="85"/>
      <c r="B60" s="84"/>
      <c r="C60" s="82" t="s">
        <v>115</v>
      </c>
      <c r="D60" s="58">
        <f>'2017预算研发费用 '!T60</f>
        <v>0</v>
      </c>
      <c r="E60" s="58">
        <f ca="1">OFFSET('2016研发费用 '!$H60,0,MONTH(封面!$G$13)-1,)</f>
        <v>0</v>
      </c>
      <c r="F60" s="59">
        <f ca="1">OFFSET('2017预算研发费用 '!$H60,0,MONTH(封面!$G$13)-1,)</f>
        <v>0</v>
      </c>
      <c r="G60" s="59">
        <f ca="1">OFFSET('2018实际研发费用 '!$H60,0,MONTH(封面!$G$13)-1,)</f>
        <v>0</v>
      </c>
      <c r="H60" s="58">
        <f ca="1" t="shared" si="6"/>
        <v>0</v>
      </c>
      <c r="I60" s="58">
        <f ca="1" t="shared" si="7"/>
        <v>0</v>
      </c>
      <c r="J60" s="58">
        <f ca="1">SUM(OFFSET('2016研发费用 '!$H60,0,0,1,MONTH(封面!$G$13)))</f>
        <v>0</v>
      </c>
      <c r="K60" s="58">
        <f ca="1">SUM(OFFSET('2017预算研发费用 '!$H60,0,0,1,MONTH(封面!$G$13)))</f>
        <v>0</v>
      </c>
      <c r="L60" s="58">
        <f ca="1">SUM(OFFSET('2018实际研发费用 '!$H60,0,0,1,MONTH(封面!$G$13)))</f>
        <v>0</v>
      </c>
      <c r="M60" s="58">
        <f ca="1" t="shared" si="8"/>
        <v>0</v>
      </c>
      <c r="N60" s="58">
        <f ca="1" t="shared" si="9"/>
        <v>0</v>
      </c>
      <c r="O60" s="116" t="str">
        <f>IF('2018实际研发费用 '!U60="","",'2018实际研发费用 '!U60)</f>
        <v/>
      </c>
      <c r="P60" s="73"/>
      <c r="Q60" s="73"/>
      <c r="R60" s="73"/>
    </row>
    <row r="61" s="5" customFormat="1" ht="17.25" customHeight="1" spans="1:18">
      <c r="A61" s="85"/>
      <c r="B61" s="84" t="s">
        <v>116</v>
      </c>
      <c r="C61" s="82" t="s">
        <v>116</v>
      </c>
      <c r="D61" s="58">
        <f>'2017预算研发费用 '!T61</f>
        <v>0</v>
      </c>
      <c r="E61" s="58">
        <f ca="1">OFFSET('2016研发费用 '!$H61,0,MONTH(封面!$G$13)-1,)</f>
        <v>0</v>
      </c>
      <c r="F61" s="59">
        <f ca="1">OFFSET('2017预算研发费用 '!$H61,0,MONTH(封面!$G$13)-1,)</f>
        <v>0</v>
      </c>
      <c r="G61" s="59">
        <f ca="1">OFFSET('2018实际研发费用 '!$H61,0,MONTH(封面!$G$13)-1,)</f>
        <v>0</v>
      </c>
      <c r="H61" s="58">
        <f ca="1" t="shared" si="6"/>
        <v>0</v>
      </c>
      <c r="I61" s="58">
        <f ca="1" t="shared" si="7"/>
        <v>0</v>
      </c>
      <c r="J61" s="58">
        <f ca="1">SUM(OFFSET('2016研发费用 '!$H61,0,0,1,MONTH(封面!$G$13)))</f>
        <v>0</v>
      </c>
      <c r="K61" s="58">
        <f ca="1">SUM(OFFSET('2017预算研发费用 '!$H61,0,0,1,MONTH(封面!$G$13)))</f>
        <v>0</v>
      </c>
      <c r="L61" s="58">
        <f ca="1">SUM(OFFSET('2018实际研发费用 '!$H61,0,0,1,MONTH(封面!$G$13)))</f>
        <v>0</v>
      </c>
      <c r="M61" s="58">
        <f ca="1" t="shared" si="8"/>
        <v>0</v>
      </c>
      <c r="N61" s="58">
        <f ca="1" t="shared" si="9"/>
        <v>0</v>
      </c>
      <c r="O61" s="116" t="str">
        <f>IF('2018实际研发费用 '!U61="","",'2018实际研发费用 '!U61)</f>
        <v/>
      </c>
      <c r="P61" s="73"/>
      <c r="Q61" s="73"/>
      <c r="R61" s="73"/>
    </row>
    <row r="62" s="5" customFormat="1" ht="17.25" customHeight="1" spans="1:18">
      <c r="A62" s="85"/>
      <c r="B62" s="77" t="s">
        <v>117</v>
      </c>
      <c r="C62" s="82" t="s">
        <v>117</v>
      </c>
      <c r="D62" s="58">
        <f>'2017预算研发费用 '!T62</f>
        <v>0</v>
      </c>
      <c r="E62" s="58">
        <f ca="1">OFFSET('2016研发费用 '!$H62,0,MONTH(封面!$G$13)-1,)</f>
        <v>0</v>
      </c>
      <c r="F62" s="59">
        <f ca="1">OFFSET('2017预算研发费用 '!$H62,0,MONTH(封面!$G$13)-1,)</f>
        <v>0</v>
      </c>
      <c r="G62" s="59">
        <f ca="1">OFFSET('2018实际研发费用 '!$H62,0,MONTH(封面!$G$13)-1,)</f>
        <v>0</v>
      </c>
      <c r="H62" s="58">
        <f ca="1" t="shared" si="6"/>
        <v>0</v>
      </c>
      <c r="I62" s="58">
        <f ca="1" t="shared" si="7"/>
        <v>0</v>
      </c>
      <c r="J62" s="58">
        <f ca="1">SUM(OFFSET('2016研发费用 '!$H62,0,0,1,MONTH(封面!$G$13)))</f>
        <v>0</v>
      </c>
      <c r="K62" s="58">
        <f ca="1">SUM(OFFSET('2017预算研发费用 '!$H62,0,0,1,MONTH(封面!$G$13)))</f>
        <v>0</v>
      </c>
      <c r="L62" s="58">
        <f ca="1">SUM(OFFSET('2018实际研发费用 '!$H62,0,0,1,MONTH(封面!$G$13)))</f>
        <v>0</v>
      </c>
      <c r="M62" s="58">
        <f ca="1" t="shared" si="8"/>
        <v>0</v>
      </c>
      <c r="N62" s="58">
        <f ca="1" t="shared" si="9"/>
        <v>0</v>
      </c>
      <c r="O62" s="116" t="str">
        <f>IF('2018实际研发费用 '!U62="","",'2018实际研发费用 '!U62)</f>
        <v/>
      </c>
      <c r="P62" s="73"/>
      <c r="Q62" s="73"/>
      <c r="R62" s="73"/>
    </row>
    <row r="63" s="5" customFormat="1" ht="17.25" customHeight="1" spans="1:18">
      <c r="A63" s="86" t="s">
        <v>118</v>
      </c>
      <c r="B63" s="81" t="s">
        <v>119</v>
      </c>
      <c r="C63" s="82" t="s">
        <v>119</v>
      </c>
      <c r="D63" s="58">
        <f>'2017预算研发费用 '!T63</f>
        <v>0</v>
      </c>
      <c r="E63" s="58">
        <f ca="1">OFFSET('2016研发费用 '!$H63,0,MONTH(封面!$G$13)-1,)</f>
        <v>0</v>
      </c>
      <c r="F63" s="59">
        <f ca="1">OFFSET('2017预算研发费用 '!$H63,0,MONTH(封面!$G$13)-1,)</f>
        <v>0</v>
      </c>
      <c r="G63" s="59">
        <f ca="1">OFFSET('2018实际研发费用 '!$H63,0,MONTH(封面!$G$13)-1,)</f>
        <v>0</v>
      </c>
      <c r="H63" s="58">
        <f ca="1" t="shared" si="6"/>
        <v>0</v>
      </c>
      <c r="I63" s="58">
        <f ca="1" t="shared" si="7"/>
        <v>0</v>
      </c>
      <c r="J63" s="58">
        <f ca="1">SUM(OFFSET('2016研发费用 '!$H63,0,0,1,MONTH(封面!$G$13)))</f>
        <v>0</v>
      </c>
      <c r="K63" s="58">
        <f ca="1">SUM(OFFSET('2017预算研发费用 '!$H63,0,0,1,MONTH(封面!$G$13)))</f>
        <v>0</v>
      </c>
      <c r="L63" s="58">
        <f ca="1">SUM(OFFSET('2018实际研发费用 '!$H63,0,0,1,MONTH(封面!$G$13)))</f>
        <v>0</v>
      </c>
      <c r="M63" s="58">
        <f ca="1" t="shared" si="8"/>
        <v>0</v>
      </c>
      <c r="N63" s="58">
        <f ca="1" t="shared" si="9"/>
        <v>0</v>
      </c>
      <c r="O63" s="116" t="str">
        <f>IF('2018实际研发费用 '!U63="","",'2018实际研发费用 '!U63)</f>
        <v/>
      </c>
      <c r="P63" s="73"/>
      <c r="Q63" s="73"/>
      <c r="R63" s="73"/>
    </row>
    <row r="64" s="5" customFormat="1" ht="17.25" customHeight="1" spans="1:18">
      <c r="A64" s="86"/>
      <c r="B64" s="81" t="s">
        <v>120</v>
      </c>
      <c r="C64" s="82" t="s">
        <v>120</v>
      </c>
      <c r="D64" s="58">
        <f>'2017预算研发费用 '!T64</f>
        <v>0</v>
      </c>
      <c r="E64" s="58">
        <f ca="1">OFFSET('2016研发费用 '!$H64,0,MONTH(封面!$G$13)-1,)</f>
        <v>0</v>
      </c>
      <c r="F64" s="59">
        <f ca="1">OFFSET('2017预算研发费用 '!$H64,0,MONTH(封面!$G$13)-1,)</f>
        <v>0</v>
      </c>
      <c r="G64" s="59">
        <f ca="1">OFFSET('2018实际研发费用 '!$H64,0,MONTH(封面!$G$13)-1,)</f>
        <v>0</v>
      </c>
      <c r="H64" s="58">
        <f ca="1" t="shared" si="6"/>
        <v>0</v>
      </c>
      <c r="I64" s="58">
        <f ca="1" t="shared" si="7"/>
        <v>0</v>
      </c>
      <c r="J64" s="58">
        <f ca="1">SUM(OFFSET('2016研发费用 '!$H64,0,0,1,MONTH(封面!$G$13)))</f>
        <v>0</v>
      </c>
      <c r="K64" s="58">
        <f ca="1">SUM(OFFSET('2017预算研发费用 '!$H64,0,0,1,MONTH(封面!$G$13)))</f>
        <v>0</v>
      </c>
      <c r="L64" s="58">
        <f ca="1">SUM(OFFSET('2018实际研发费用 '!$H64,0,0,1,MONTH(封面!$G$13)))</f>
        <v>0</v>
      </c>
      <c r="M64" s="58">
        <f ca="1" t="shared" si="8"/>
        <v>0</v>
      </c>
      <c r="N64" s="58">
        <f ca="1" t="shared" si="9"/>
        <v>0</v>
      </c>
      <c r="O64" s="116" t="str">
        <f>IF('2018实际研发费用 '!U64="","",'2018实际研发费用 '!U64)</f>
        <v/>
      </c>
      <c r="P64" s="73"/>
      <c r="Q64" s="73"/>
      <c r="R64" s="73"/>
    </row>
    <row r="65" s="5" customFormat="1" ht="17.25" customHeight="1" spans="1:18">
      <c r="A65" s="86"/>
      <c r="B65" s="81" t="s">
        <v>121</v>
      </c>
      <c r="C65" s="82" t="s">
        <v>121</v>
      </c>
      <c r="D65" s="58">
        <f>'2017预算研发费用 '!T65</f>
        <v>0</v>
      </c>
      <c r="E65" s="58">
        <f ca="1">OFFSET('2016研发费用 '!$H65,0,MONTH(封面!$G$13)-1,)</f>
        <v>0</v>
      </c>
      <c r="F65" s="59">
        <f ca="1">OFFSET('2017预算研发费用 '!$H65,0,MONTH(封面!$G$13)-1,)</f>
        <v>0</v>
      </c>
      <c r="G65" s="59">
        <f ca="1">OFFSET('2018实际研发费用 '!$H65,0,MONTH(封面!$G$13)-1,)</f>
        <v>0</v>
      </c>
      <c r="H65" s="58">
        <f ca="1" t="shared" si="6"/>
        <v>0</v>
      </c>
      <c r="I65" s="58">
        <f ca="1" t="shared" si="7"/>
        <v>0</v>
      </c>
      <c r="J65" s="58">
        <f ca="1">SUM(OFFSET('2016研发费用 '!$H65,0,0,1,MONTH(封面!$G$13)))</f>
        <v>0</v>
      </c>
      <c r="K65" s="58">
        <f ca="1">SUM(OFFSET('2017预算研发费用 '!$H65,0,0,1,MONTH(封面!$G$13)))</f>
        <v>0</v>
      </c>
      <c r="L65" s="58">
        <f ca="1">SUM(OFFSET('2018实际研发费用 '!$H65,0,0,1,MONTH(封面!$G$13)))</f>
        <v>0</v>
      </c>
      <c r="M65" s="58">
        <f ca="1" t="shared" si="8"/>
        <v>0</v>
      </c>
      <c r="N65" s="58">
        <f ca="1" t="shared" si="9"/>
        <v>0</v>
      </c>
      <c r="O65" s="116" t="str">
        <f>IF('2018实际研发费用 '!U65="","",'2018实际研发费用 '!U65)</f>
        <v/>
      </c>
      <c r="P65" s="73"/>
      <c r="Q65" s="73"/>
      <c r="R65" s="73"/>
    </row>
    <row r="66" s="5" customFormat="1" ht="17.25" customHeight="1" spans="1:18">
      <c r="A66" s="86"/>
      <c r="B66" s="81" t="s">
        <v>122</v>
      </c>
      <c r="C66" s="82" t="s">
        <v>122</v>
      </c>
      <c r="D66" s="58">
        <f>'2017预算研发费用 '!T66</f>
        <v>0</v>
      </c>
      <c r="E66" s="58">
        <f ca="1">OFFSET('2016研发费用 '!$H66,0,MONTH(封面!$G$13)-1,)</f>
        <v>0</v>
      </c>
      <c r="F66" s="59">
        <f ca="1">OFFSET('2017预算研发费用 '!$H66,0,MONTH(封面!$G$13)-1,)</f>
        <v>0</v>
      </c>
      <c r="G66" s="59">
        <f ca="1">OFFSET('2018实际研发费用 '!$H66,0,MONTH(封面!$G$13)-1,)</f>
        <v>0</v>
      </c>
      <c r="H66" s="58">
        <f ca="1" t="shared" si="6"/>
        <v>0</v>
      </c>
      <c r="I66" s="58">
        <f ca="1" t="shared" si="7"/>
        <v>0</v>
      </c>
      <c r="J66" s="58">
        <f ca="1">SUM(OFFSET('2016研发费用 '!$H66,0,0,1,MONTH(封面!$G$13)))</f>
        <v>0</v>
      </c>
      <c r="K66" s="58">
        <f ca="1">SUM(OFFSET('2017预算研发费用 '!$H66,0,0,1,MONTH(封面!$G$13)))</f>
        <v>0</v>
      </c>
      <c r="L66" s="58">
        <f ca="1">SUM(OFFSET('2018实际研发费用 '!$H66,0,0,1,MONTH(封面!$G$13)))</f>
        <v>0</v>
      </c>
      <c r="M66" s="58">
        <f ca="1" t="shared" si="8"/>
        <v>0</v>
      </c>
      <c r="N66" s="58">
        <f ca="1" t="shared" si="9"/>
        <v>0</v>
      </c>
      <c r="O66" s="116" t="str">
        <f>IF('2018实际研发费用 '!U66="","",'2018实际研发费用 '!U66)</f>
        <v/>
      </c>
      <c r="P66" s="73"/>
      <c r="Q66" s="73"/>
      <c r="R66" s="73"/>
    </row>
    <row r="67" s="5" customFormat="1" ht="17.25" customHeight="1" spans="1:18">
      <c r="A67" s="86"/>
      <c r="B67" s="81" t="s">
        <v>123</v>
      </c>
      <c r="C67" s="82" t="s">
        <v>123</v>
      </c>
      <c r="D67" s="58">
        <f>'2017预算研发费用 '!T67</f>
        <v>0</v>
      </c>
      <c r="E67" s="58">
        <f ca="1">OFFSET('2016研发费用 '!$H67,0,MONTH(封面!$G$13)-1,)</f>
        <v>0</v>
      </c>
      <c r="F67" s="59">
        <f ca="1">OFFSET('2017预算研发费用 '!$H67,0,MONTH(封面!$G$13)-1,)</f>
        <v>0</v>
      </c>
      <c r="G67" s="59">
        <f ca="1">OFFSET('2018实际研发费用 '!$H67,0,MONTH(封面!$G$13)-1,)</f>
        <v>0</v>
      </c>
      <c r="H67" s="58">
        <f ca="1" t="shared" si="6"/>
        <v>0</v>
      </c>
      <c r="I67" s="58">
        <f ca="1" t="shared" si="7"/>
        <v>0</v>
      </c>
      <c r="J67" s="58">
        <f ca="1">SUM(OFFSET('2016研发费用 '!$H67,0,0,1,MONTH(封面!$G$13)))</f>
        <v>0</v>
      </c>
      <c r="K67" s="58">
        <f ca="1">SUM(OFFSET('2017预算研发费用 '!$H67,0,0,1,MONTH(封面!$G$13)))</f>
        <v>0</v>
      </c>
      <c r="L67" s="58">
        <f ca="1">SUM(OFFSET('2018实际研发费用 '!$H67,0,0,1,MONTH(封面!$G$13)))</f>
        <v>0</v>
      </c>
      <c r="M67" s="58">
        <f ca="1" t="shared" si="8"/>
        <v>0</v>
      </c>
      <c r="N67" s="58">
        <f ca="1" t="shared" si="9"/>
        <v>0</v>
      </c>
      <c r="O67" s="116" t="str">
        <f>IF('2018实际研发费用 '!U67="","",'2018实际研发费用 '!U67)</f>
        <v/>
      </c>
      <c r="P67" s="73"/>
      <c r="Q67" s="73"/>
      <c r="R67" s="73"/>
    </row>
    <row r="68" s="5" customFormat="1" ht="17.25" customHeight="1" spans="1:18">
      <c r="A68" s="86"/>
      <c r="B68" s="84" t="s">
        <v>124</v>
      </c>
      <c r="C68" s="82" t="s">
        <v>125</v>
      </c>
      <c r="D68" s="58">
        <f>'2017预算研发费用 '!T68</f>
        <v>0</v>
      </c>
      <c r="E68" s="58">
        <f ca="1">OFFSET('2016研发费用 '!$H68,0,MONTH(封面!$G$13)-1,)</f>
        <v>0</v>
      </c>
      <c r="F68" s="59">
        <f ca="1">OFFSET('2017预算研发费用 '!$H68,0,MONTH(封面!$G$13)-1,)</f>
        <v>0</v>
      </c>
      <c r="G68" s="59">
        <f ca="1">OFFSET('2018实际研发费用 '!$H68,0,MONTH(封面!$G$13)-1,)</f>
        <v>0</v>
      </c>
      <c r="H68" s="58">
        <f ca="1" t="shared" si="6"/>
        <v>0</v>
      </c>
      <c r="I68" s="58">
        <f ca="1" t="shared" si="7"/>
        <v>0</v>
      </c>
      <c r="J68" s="58">
        <f ca="1">SUM(OFFSET('2016研发费用 '!$H68,0,0,1,MONTH(封面!$G$13)))</f>
        <v>0</v>
      </c>
      <c r="K68" s="58">
        <f ca="1">SUM(OFFSET('2017预算研发费用 '!$H68,0,0,1,MONTH(封面!$G$13)))</f>
        <v>0</v>
      </c>
      <c r="L68" s="58">
        <f ca="1">SUM(OFFSET('2018实际研发费用 '!$H68,0,0,1,MONTH(封面!$G$13)))</f>
        <v>0</v>
      </c>
      <c r="M68" s="58">
        <f ca="1" t="shared" si="8"/>
        <v>0</v>
      </c>
      <c r="N68" s="58">
        <f ca="1" t="shared" si="9"/>
        <v>0</v>
      </c>
      <c r="O68" s="116" t="str">
        <f>IF('2018实际研发费用 '!U68="","",'2018实际研发费用 '!U68)</f>
        <v/>
      </c>
      <c r="P68" s="73"/>
      <c r="Q68" s="73"/>
      <c r="R68" s="73"/>
    </row>
    <row r="69" s="5" customFormat="1" ht="17.25" customHeight="1" spans="1:18">
      <c r="A69" s="86"/>
      <c r="B69" s="84"/>
      <c r="C69" s="82" t="s">
        <v>126</v>
      </c>
      <c r="D69" s="58">
        <f>'2017预算研发费用 '!T69</f>
        <v>0</v>
      </c>
      <c r="E69" s="58">
        <f ca="1">OFFSET('2016研发费用 '!$H69,0,MONTH(封面!$G$13)-1,)</f>
        <v>0</v>
      </c>
      <c r="F69" s="59">
        <f ca="1">OFFSET('2017预算研发费用 '!$H69,0,MONTH(封面!$G$13)-1,)</f>
        <v>0</v>
      </c>
      <c r="G69" s="59">
        <f ca="1">OFFSET('2018实际研发费用 '!$H69,0,MONTH(封面!$G$13)-1,)</f>
        <v>0</v>
      </c>
      <c r="H69" s="58">
        <f ca="1" t="shared" si="6"/>
        <v>0</v>
      </c>
      <c r="I69" s="58">
        <f ca="1" t="shared" si="7"/>
        <v>0</v>
      </c>
      <c r="J69" s="58">
        <f ca="1">SUM(OFFSET('2016研发费用 '!$H69,0,0,1,MONTH(封面!$G$13)))</f>
        <v>0</v>
      </c>
      <c r="K69" s="58">
        <f ca="1">SUM(OFFSET('2017预算研发费用 '!$H69,0,0,1,MONTH(封面!$G$13)))</f>
        <v>0</v>
      </c>
      <c r="L69" s="58">
        <f ca="1">SUM(OFFSET('2018实际研发费用 '!$H69,0,0,1,MONTH(封面!$G$13)))</f>
        <v>0</v>
      </c>
      <c r="M69" s="58">
        <f ca="1" t="shared" si="8"/>
        <v>0</v>
      </c>
      <c r="N69" s="58">
        <f ca="1" t="shared" si="9"/>
        <v>0</v>
      </c>
      <c r="O69" s="116" t="str">
        <f>IF('2018实际研发费用 '!U69="","",'2018实际研发费用 '!U69)</f>
        <v/>
      </c>
      <c r="P69" s="73"/>
      <c r="Q69" s="73"/>
      <c r="R69" s="73"/>
    </row>
    <row r="70" s="5" customFormat="1" ht="17.25" customHeight="1" spans="1:18">
      <c r="A70" s="86"/>
      <c r="B70" s="84" t="s">
        <v>127</v>
      </c>
      <c r="C70" s="82" t="s">
        <v>127</v>
      </c>
      <c r="D70" s="58">
        <f>'2017预算研发费用 '!T70</f>
        <v>0</v>
      </c>
      <c r="E70" s="58">
        <f ca="1">OFFSET('2016研发费用 '!$H70,0,MONTH(封面!$G$13)-1,)</f>
        <v>0</v>
      </c>
      <c r="F70" s="59">
        <f ca="1">OFFSET('2017预算研发费用 '!$H70,0,MONTH(封面!$G$13)-1,)</f>
        <v>0</v>
      </c>
      <c r="G70" s="59">
        <f ca="1">OFFSET('2018实际研发费用 '!$H70,0,MONTH(封面!$G$13)-1,)</f>
        <v>0</v>
      </c>
      <c r="H70" s="58">
        <f ca="1" t="shared" si="6"/>
        <v>0</v>
      </c>
      <c r="I70" s="58">
        <f ca="1" t="shared" si="7"/>
        <v>0</v>
      </c>
      <c r="J70" s="58">
        <f ca="1">SUM(OFFSET('2016研发费用 '!$H70,0,0,1,MONTH(封面!$G$13)))</f>
        <v>0</v>
      </c>
      <c r="K70" s="58">
        <f ca="1">SUM(OFFSET('2017预算研发费用 '!$H70,0,0,1,MONTH(封面!$G$13)))</f>
        <v>0</v>
      </c>
      <c r="L70" s="58">
        <f ca="1">SUM(OFFSET('2018实际研发费用 '!$H70,0,0,1,MONTH(封面!$G$13)))</f>
        <v>0</v>
      </c>
      <c r="M70" s="58">
        <f ca="1" t="shared" si="8"/>
        <v>0</v>
      </c>
      <c r="N70" s="58">
        <f ca="1" t="shared" si="9"/>
        <v>0</v>
      </c>
      <c r="O70" s="116" t="str">
        <f>IF('2018实际研发费用 '!U70="","",'2018实际研发费用 '!U70)</f>
        <v/>
      </c>
      <c r="P70" s="73"/>
      <c r="Q70" s="73"/>
      <c r="R70" s="73"/>
    </row>
    <row r="71" s="5" customFormat="1" ht="17.25" customHeight="1" spans="1:18">
      <c r="A71" s="86"/>
      <c r="B71" s="84" t="s">
        <v>128</v>
      </c>
      <c r="C71" s="82" t="s">
        <v>128</v>
      </c>
      <c r="D71" s="58">
        <f>'2017预算研发费用 '!T71</f>
        <v>0</v>
      </c>
      <c r="E71" s="58">
        <f ca="1">OFFSET('2016研发费用 '!$H71,0,MONTH(封面!$G$13)-1,)</f>
        <v>0</v>
      </c>
      <c r="F71" s="59">
        <f ca="1">OFFSET('2017预算研发费用 '!$H71,0,MONTH(封面!$G$13)-1,)</f>
        <v>0</v>
      </c>
      <c r="G71" s="59">
        <f ca="1">OFFSET('2018实际研发费用 '!$H71,0,MONTH(封面!$G$13)-1,)</f>
        <v>0</v>
      </c>
      <c r="H71" s="58">
        <f ca="1" t="shared" si="6"/>
        <v>0</v>
      </c>
      <c r="I71" s="58">
        <f ca="1" t="shared" si="7"/>
        <v>0</v>
      </c>
      <c r="J71" s="58">
        <f ca="1">SUM(OFFSET('2016研发费用 '!$H71,0,0,1,MONTH(封面!$G$13)))</f>
        <v>0</v>
      </c>
      <c r="K71" s="58">
        <f ca="1">SUM(OFFSET('2017预算研发费用 '!$H71,0,0,1,MONTH(封面!$G$13)))</f>
        <v>0</v>
      </c>
      <c r="L71" s="58">
        <f ca="1">SUM(OFFSET('2018实际研发费用 '!$H71,0,0,1,MONTH(封面!$G$13)))</f>
        <v>0</v>
      </c>
      <c r="M71" s="58">
        <f ca="1" t="shared" si="8"/>
        <v>0</v>
      </c>
      <c r="N71" s="58">
        <f ca="1" t="shared" si="9"/>
        <v>0</v>
      </c>
      <c r="O71" s="116" t="str">
        <f>IF('2018实际研发费用 '!U71="","",'2018实际研发费用 '!U71)</f>
        <v/>
      </c>
      <c r="P71" s="73"/>
      <c r="Q71" s="73"/>
      <c r="R71" s="73"/>
    </row>
    <row r="72" s="5" customFormat="1" ht="17.25" customHeight="1" spans="1:18">
      <c r="A72" s="86"/>
      <c r="B72" s="84" t="s">
        <v>129</v>
      </c>
      <c r="C72" s="82" t="s">
        <v>129</v>
      </c>
      <c r="D72" s="58">
        <f>'2017预算研发费用 '!T72</f>
        <v>0</v>
      </c>
      <c r="E72" s="58">
        <f ca="1">OFFSET('2016研发费用 '!$H72,0,MONTH(封面!$G$13)-1,)</f>
        <v>0</v>
      </c>
      <c r="F72" s="59">
        <f ca="1">OFFSET('2017预算研发费用 '!$H72,0,MONTH(封面!$G$13)-1,)</f>
        <v>0</v>
      </c>
      <c r="G72" s="59">
        <f ca="1">OFFSET('2018实际研发费用 '!$H72,0,MONTH(封面!$G$13)-1,)</f>
        <v>0</v>
      </c>
      <c r="H72" s="58">
        <f ca="1" t="shared" si="6"/>
        <v>0</v>
      </c>
      <c r="I72" s="58">
        <f ca="1" t="shared" si="7"/>
        <v>0</v>
      </c>
      <c r="J72" s="58">
        <f ca="1">SUM(OFFSET('2016研发费用 '!$H72,0,0,1,MONTH(封面!$G$13)))</f>
        <v>0</v>
      </c>
      <c r="K72" s="58">
        <f ca="1">SUM(OFFSET('2017预算研发费用 '!$H72,0,0,1,MONTH(封面!$G$13)))</f>
        <v>0</v>
      </c>
      <c r="L72" s="58">
        <f ca="1">SUM(OFFSET('2018实际研发费用 '!$H72,0,0,1,MONTH(封面!$G$13)))</f>
        <v>0</v>
      </c>
      <c r="M72" s="58">
        <f ca="1" t="shared" si="8"/>
        <v>0</v>
      </c>
      <c r="N72" s="58">
        <f ca="1" t="shared" si="9"/>
        <v>0</v>
      </c>
      <c r="O72" s="116" t="str">
        <f>IF('2018实际研发费用 '!U72="","",'2018实际研发费用 '!U72)</f>
        <v/>
      </c>
      <c r="P72" s="73"/>
      <c r="Q72" s="73"/>
      <c r="R72" s="73"/>
    </row>
    <row r="73" s="5" customFormat="1" ht="17.25" customHeight="1" spans="1:18">
      <c r="A73" s="86"/>
      <c r="B73" s="84" t="s">
        <v>130</v>
      </c>
      <c r="C73" s="82" t="s">
        <v>131</v>
      </c>
      <c r="D73" s="58">
        <f>'2017预算研发费用 '!T73</f>
        <v>0</v>
      </c>
      <c r="E73" s="58">
        <f ca="1">OFFSET('2016研发费用 '!$H73,0,MONTH(封面!$G$13)-1,)</f>
        <v>0</v>
      </c>
      <c r="F73" s="59">
        <f ca="1">OFFSET('2017预算研发费用 '!$H73,0,MONTH(封面!$G$13)-1,)</f>
        <v>0</v>
      </c>
      <c r="G73" s="59">
        <f ca="1">OFFSET('2018实际研发费用 '!$H73,0,MONTH(封面!$G$13)-1,)</f>
        <v>0</v>
      </c>
      <c r="H73" s="58">
        <f ca="1" t="shared" si="6"/>
        <v>0</v>
      </c>
      <c r="I73" s="58">
        <f ca="1" t="shared" si="7"/>
        <v>0</v>
      </c>
      <c r="J73" s="58">
        <f ca="1">SUM(OFFSET('2016研发费用 '!$H73,0,0,1,MONTH(封面!$G$13)))</f>
        <v>0</v>
      </c>
      <c r="K73" s="58">
        <f ca="1">SUM(OFFSET('2017预算研发费用 '!$H73,0,0,1,MONTH(封面!$G$13)))</f>
        <v>0</v>
      </c>
      <c r="L73" s="58">
        <f ca="1">SUM(OFFSET('2018实际研发费用 '!$H73,0,0,1,MONTH(封面!$G$13)))</f>
        <v>0</v>
      </c>
      <c r="M73" s="58">
        <f ca="1" t="shared" si="8"/>
        <v>0</v>
      </c>
      <c r="N73" s="58">
        <f ca="1" t="shared" si="9"/>
        <v>0</v>
      </c>
      <c r="O73" s="116" t="str">
        <f>IF('2018实际研发费用 '!U73="","",'2018实际研发费用 '!U73)</f>
        <v/>
      </c>
      <c r="P73" s="73"/>
      <c r="Q73" s="73"/>
      <c r="R73" s="73"/>
    </row>
    <row r="74" s="5" customFormat="1" ht="17.25" customHeight="1" spans="1:18">
      <c r="A74" s="86"/>
      <c r="B74" s="84"/>
      <c r="C74" s="87" t="s">
        <v>132</v>
      </c>
      <c r="D74" s="58">
        <f>'2017预算研发费用 '!T74</f>
        <v>0</v>
      </c>
      <c r="E74" s="58">
        <f ca="1">OFFSET('2016研发费用 '!$H74,0,MONTH(封面!$G$13)-1,)</f>
        <v>0</v>
      </c>
      <c r="F74" s="59">
        <f ca="1">OFFSET('2017预算研发费用 '!$H74,0,MONTH(封面!$G$13)-1,)</f>
        <v>0</v>
      </c>
      <c r="G74" s="59">
        <f ca="1">OFFSET('2018实际研发费用 '!$H74,0,MONTH(封面!$G$13)-1,)</f>
        <v>0</v>
      </c>
      <c r="H74" s="58">
        <f ca="1" t="shared" si="6"/>
        <v>0</v>
      </c>
      <c r="I74" s="58">
        <f ca="1" t="shared" si="7"/>
        <v>0</v>
      </c>
      <c r="J74" s="58">
        <f ca="1">SUM(OFFSET('2016研发费用 '!$H74,0,0,1,MONTH(封面!$G$13)))</f>
        <v>0</v>
      </c>
      <c r="K74" s="58">
        <f ca="1">SUM(OFFSET('2017预算研发费用 '!$H74,0,0,1,MONTH(封面!$G$13)))</f>
        <v>0</v>
      </c>
      <c r="L74" s="58">
        <f ca="1">SUM(OFFSET('2018实际研发费用 '!$H74,0,0,1,MONTH(封面!$G$13)))</f>
        <v>0</v>
      </c>
      <c r="M74" s="58">
        <f ca="1" t="shared" si="8"/>
        <v>0</v>
      </c>
      <c r="N74" s="58">
        <f ca="1" t="shared" si="9"/>
        <v>0</v>
      </c>
      <c r="O74" s="116" t="str">
        <f>IF('2018实际研发费用 '!U74="","",'2018实际研发费用 '!U74)</f>
        <v/>
      </c>
      <c r="P74" s="73"/>
      <c r="Q74" s="73"/>
      <c r="R74" s="73"/>
    </row>
    <row r="75" s="5" customFormat="1" ht="17.25" customHeight="1" spans="1:18">
      <c r="A75" s="86"/>
      <c r="B75" s="84" t="s">
        <v>133</v>
      </c>
      <c r="C75" s="82" t="s">
        <v>133</v>
      </c>
      <c r="D75" s="58">
        <f>'2017预算研发费用 '!T75</f>
        <v>0</v>
      </c>
      <c r="E75" s="58">
        <f ca="1">OFFSET('2016研发费用 '!$H75,0,MONTH(封面!$G$13)-1,)</f>
        <v>0</v>
      </c>
      <c r="F75" s="59">
        <f ca="1">OFFSET('2017预算研发费用 '!$H75,0,MONTH(封面!$G$13)-1,)</f>
        <v>0</v>
      </c>
      <c r="G75" s="59">
        <f ca="1">OFFSET('2018实际研发费用 '!$H75,0,MONTH(封面!$G$13)-1,)</f>
        <v>0</v>
      </c>
      <c r="H75" s="58">
        <f ca="1" t="shared" ref="H75:H92" si="10">G75-E75</f>
        <v>0</v>
      </c>
      <c r="I75" s="58">
        <f ca="1" t="shared" ref="I75:I92" si="11">G75-F75</f>
        <v>0</v>
      </c>
      <c r="J75" s="58">
        <f ca="1">SUM(OFFSET('2016研发费用 '!$H75,0,0,1,MONTH(封面!$G$13)))</f>
        <v>0</v>
      </c>
      <c r="K75" s="58">
        <f ca="1">SUM(OFFSET('2017预算研发费用 '!$H75,0,0,1,MONTH(封面!$G$13)))</f>
        <v>0</v>
      </c>
      <c r="L75" s="58">
        <f ca="1">SUM(OFFSET('2018实际研发费用 '!$H75,0,0,1,MONTH(封面!$G$13)))</f>
        <v>0</v>
      </c>
      <c r="M75" s="58">
        <f ca="1" t="shared" ref="M75:M92" si="12">L75-J75</f>
        <v>0</v>
      </c>
      <c r="N75" s="58">
        <f ca="1" t="shared" ref="N75:N92" si="13">L75-K75</f>
        <v>0</v>
      </c>
      <c r="O75" s="116" t="str">
        <f>IF('2018实际研发费用 '!U75="","",'2018实际研发费用 '!U75)</f>
        <v/>
      </c>
      <c r="P75" s="73"/>
      <c r="Q75" s="73"/>
      <c r="R75" s="73"/>
    </row>
    <row r="76" s="5" customFormat="1" ht="17.25" customHeight="1" spans="1:18">
      <c r="A76" s="88" t="s">
        <v>134</v>
      </c>
      <c r="B76" s="77" t="s">
        <v>135</v>
      </c>
      <c r="C76" s="82" t="s">
        <v>135</v>
      </c>
      <c r="D76" s="58">
        <f>'2017预算研发费用 '!T76</f>
        <v>0</v>
      </c>
      <c r="E76" s="58">
        <f ca="1">OFFSET('2016研发费用 '!$H76,0,MONTH(封面!$G$13)-1,)</f>
        <v>0</v>
      </c>
      <c r="F76" s="59">
        <f ca="1">OFFSET('2017预算研发费用 '!$H76,0,MONTH(封面!$G$13)-1,)</f>
        <v>0</v>
      </c>
      <c r="G76" s="59">
        <f ca="1">OFFSET('2018实际研发费用 '!$H76,0,MONTH(封面!$G$13)-1,)</f>
        <v>0</v>
      </c>
      <c r="H76" s="58">
        <f ca="1" t="shared" si="10"/>
        <v>0</v>
      </c>
      <c r="I76" s="58">
        <f ca="1" t="shared" si="11"/>
        <v>0</v>
      </c>
      <c r="J76" s="58">
        <f ca="1">SUM(OFFSET('2016研发费用 '!$H76,0,0,1,MONTH(封面!$G$13)))</f>
        <v>0</v>
      </c>
      <c r="K76" s="58">
        <f ca="1">SUM(OFFSET('2017预算研发费用 '!$H76,0,0,1,MONTH(封面!$G$13)))</f>
        <v>0</v>
      </c>
      <c r="L76" s="58">
        <f ca="1">SUM(OFFSET('2018实际研发费用 '!$H76,0,0,1,MONTH(封面!$G$13)))</f>
        <v>0</v>
      </c>
      <c r="M76" s="58">
        <f ca="1" t="shared" si="12"/>
        <v>0</v>
      </c>
      <c r="N76" s="58">
        <f ca="1" t="shared" si="13"/>
        <v>0</v>
      </c>
      <c r="O76" s="116" t="str">
        <f>IF('2018实际研发费用 '!U76="","",'2018实际研发费用 '!U76)</f>
        <v/>
      </c>
      <c r="P76" s="73"/>
      <c r="Q76" s="73"/>
      <c r="R76" s="73"/>
    </row>
    <row r="77" s="5" customFormat="1" ht="17.25" customHeight="1" spans="1:18">
      <c r="A77" s="88"/>
      <c r="B77" s="77" t="s">
        <v>136</v>
      </c>
      <c r="C77" s="82" t="s">
        <v>137</v>
      </c>
      <c r="D77" s="58">
        <f>'2017预算研发费用 '!T77</f>
        <v>0</v>
      </c>
      <c r="E77" s="58">
        <f ca="1">OFFSET('2016研发费用 '!$H77,0,MONTH(封面!$G$13)-1,)</f>
        <v>0</v>
      </c>
      <c r="F77" s="59">
        <f ca="1">OFFSET('2017预算研发费用 '!$H77,0,MONTH(封面!$G$13)-1,)</f>
        <v>0</v>
      </c>
      <c r="G77" s="59">
        <f ca="1">OFFSET('2018实际研发费用 '!$H77,0,MONTH(封面!$G$13)-1,)</f>
        <v>0</v>
      </c>
      <c r="H77" s="58">
        <f ca="1" t="shared" si="10"/>
        <v>0</v>
      </c>
      <c r="I77" s="58">
        <f ca="1" t="shared" si="11"/>
        <v>0</v>
      </c>
      <c r="J77" s="58">
        <f ca="1">SUM(OFFSET('2016研发费用 '!$H77,0,0,1,MONTH(封面!$G$13)))</f>
        <v>0</v>
      </c>
      <c r="K77" s="58">
        <f ca="1">SUM(OFFSET('2017预算研发费用 '!$H77,0,0,1,MONTH(封面!$G$13)))</f>
        <v>0</v>
      </c>
      <c r="L77" s="58">
        <f ca="1">SUM(OFFSET('2018实际研发费用 '!$H77,0,0,1,MONTH(封面!$G$13)))</f>
        <v>0</v>
      </c>
      <c r="M77" s="58">
        <f ca="1" t="shared" si="12"/>
        <v>0</v>
      </c>
      <c r="N77" s="58">
        <f ca="1" t="shared" si="13"/>
        <v>0</v>
      </c>
      <c r="O77" s="116" t="str">
        <f>IF('2018实际研发费用 '!U77="","",'2018实际研发费用 '!U77)</f>
        <v/>
      </c>
      <c r="P77" s="73"/>
      <c r="Q77" s="73"/>
      <c r="R77" s="73"/>
    </row>
    <row r="78" s="5" customFormat="1" ht="17.25" customHeight="1" spans="1:18">
      <c r="A78" s="88"/>
      <c r="B78" s="77"/>
      <c r="C78" s="87" t="s">
        <v>138</v>
      </c>
      <c r="D78" s="58">
        <f>'2017预算研发费用 '!T78</f>
        <v>0</v>
      </c>
      <c r="E78" s="58">
        <f ca="1">OFFSET('2016研发费用 '!$H78,0,MONTH(封面!$G$13)-1,)</f>
        <v>0</v>
      </c>
      <c r="F78" s="59">
        <f ca="1">OFFSET('2017预算研发费用 '!$H78,0,MONTH(封面!$G$13)-1,)</f>
        <v>0</v>
      </c>
      <c r="G78" s="59">
        <f ca="1">OFFSET('2018实际研发费用 '!$H78,0,MONTH(封面!$G$13)-1,)</f>
        <v>0</v>
      </c>
      <c r="H78" s="58">
        <f ca="1" t="shared" si="10"/>
        <v>0</v>
      </c>
      <c r="I78" s="58">
        <f ca="1" t="shared" si="11"/>
        <v>0</v>
      </c>
      <c r="J78" s="58">
        <f ca="1">SUM(OFFSET('2016研发费用 '!$H78,0,0,1,MONTH(封面!$G$13)))</f>
        <v>0</v>
      </c>
      <c r="K78" s="58">
        <f ca="1">SUM(OFFSET('2017预算研发费用 '!$H78,0,0,1,MONTH(封面!$G$13)))</f>
        <v>0</v>
      </c>
      <c r="L78" s="58">
        <f ca="1">SUM(OFFSET('2018实际研发费用 '!$H78,0,0,1,MONTH(封面!$G$13)))</f>
        <v>0</v>
      </c>
      <c r="M78" s="58">
        <f ca="1" t="shared" si="12"/>
        <v>0</v>
      </c>
      <c r="N78" s="58">
        <f ca="1" t="shared" si="13"/>
        <v>0</v>
      </c>
      <c r="O78" s="116" t="str">
        <f>IF('2018实际研发费用 '!U78="","",'2018实际研发费用 '!U78)</f>
        <v/>
      </c>
      <c r="P78" s="73"/>
      <c r="Q78" s="73"/>
      <c r="R78" s="73"/>
    </row>
    <row r="79" s="5" customFormat="1" ht="17.25" customHeight="1" spans="1:18">
      <c r="A79" s="88"/>
      <c r="B79" s="77" t="s">
        <v>139</v>
      </c>
      <c r="C79" s="82" t="s">
        <v>139</v>
      </c>
      <c r="D79" s="58">
        <f>'2017预算研发费用 '!T79</f>
        <v>0</v>
      </c>
      <c r="E79" s="58">
        <f ca="1">OFFSET('2016研发费用 '!$H79,0,MONTH(封面!$G$13)-1,)</f>
        <v>0</v>
      </c>
      <c r="F79" s="59">
        <f ca="1">OFFSET('2017预算研发费用 '!$H79,0,MONTH(封面!$G$13)-1,)</f>
        <v>0</v>
      </c>
      <c r="G79" s="59">
        <f ca="1">OFFSET('2018实际研发费用 '!$H79,0,MONTH(封面!$G$13)-1,)</f>
        <v>0</v>
      </c>
      <c r="H79" s="58">
        <f ca="1" t="shared" si="10"/>
        <v>0</v>
      </c>
      <c r="I79" s="58">
        <f ca="1" t="shared" si="11"/>
        <v>0</v>
      </c>
      <c r="J79" s="58">
        <f ca="1">SUM(OFFSET('2016研发费用 '!$H79,0,0,1,MONTH(封面!$G$13)))</f>
        <v>0</v>
      </c>
      <c r="K79" s="58">
        <f ca="1">SUM(OFFSET('2017预算研发费用 '!$H79,0,0,1,MONTH(封面!$G$13)))</f>
        <v>0</v>
      </c>
      <c r="L79" s="58">
        <f ca="1">SUM(OFFSET('2018实际研发费用 '!$H79,0,0,1,MONTH(封面!$G$13)))</f>
        <v>0</v>
      </c>
      <c r="M79" s="58">
        <f ca="1" t="shared" si="12"/>
        <v>0</v>
      </c>
      <c r="N79" s="58">
        <f ca="1" t="shared" si="13"/>
        <v>0</v>
      </c>
      <c r="O79" s="116" t="str">
        <f>IF('2018实际研发费用 '!U79="","",'2018实际研发费用 '!U79)</f>
        <v/>
      </c>
      <c r="P79" s="73"/>
      <c r="Q79" s="73"/>
      <c r="R79" s="73"/>
    </row>
    <row r="80" s="5" customFormat="1" ht="17.25" customHeight="1" spans="1:18">
      <c r="A80" s="89" t="s">
        <v>140</v>
      </c>
      <c r="B80" s="77" t="s">
        <v>141</v>
      </c>
      <c r="C80" s="82" t="s">
        <v>141</v>
      </c>
      <c r="D80" s="58">
        <f>'2017预算研发费用 '!T80</f>
        <v>0</v>
      </c>
      <c r="E80" s="58">
        <f ca="1">OFFSET('2016研发费用 '!$H80,0,MONTH(封面!$G$13)-1,)</f>
        <v>0</v>
      </c>
      <c r="F80" s="59">
        <f ca="1">OFFSET('2017预算研发费用 '!$H80,0,MONTH(封面!$G$13)-1,)</f>
        <v>0</v>
      </c>
      <c r="G80" s="59">
        <f ca="1">OFFSET('2018实际研发费用 '!$H80,0,MONTH(封面!$G$13)-1,)</f>
        <v>0</v>
      </c>
      <c r="H80" s="58">
        <f ca="1" t="shared" si="10"/>
        <v>0</v>
      </c>
      <c r="I80" s="58">
        <f ca="1" t="shared" si="11"/>
        <v>0</v>
      </c>
      <c r="J80" s="58">
        <f ca="1">SUM(OFFSET('2016研发费用 '!$H80,0,0,1,MONTH(封面!$G$13)))</f>
        <v>0</v>
      </c>
      <c r="K80" s="58">
        <f ca="1">SUM(OFFSET('2017预算研发费用 '!$H80,0,0,1,MONTH(封面!$G$13)))</f>
        <v>0</v>
      </c>
      <c r="L80" s="58">
        <f ca="1">SUM(OFFSET('2018实际研发费用 '!$H80,0,0,1,MONTH(封面!$G$13)))</f>
        <v>0</v>
      </c>
      <c r="M80" s="58">
        <f ca="1" t="shared" si="12"/>
        <v>0</v>
      </c>
      <c r="N80" s="58">
        <f ca="1" t="shared" si="13"/>
        <v>0</v>
      </c>
      <c r="O80" s="116" t="str">
        <f>IF('2018实际研发费用 '!U80="","",'2018实际研发费用 '!U80)</f>
        <v/>
      </c>
      <c r="P80" s="73"/>
      <c r="Q80" s="73"/>
      <c r="R80" s="73"/>
    </row>
    <row r="81" s="5" customFormat="1" ht="17.25" customHeight="1" spans="1:18">
      <c r="A81" s="89"/>
      <c r="B81" s="77" t="s">
        <v>142</v>
      </c>
      <c r="C81" s="78" t="s">
        <v>142</v>
      </c>
      <c r="D81" s="58">
        <f>'2017预算研发费用 '!T81</f>
        <v>0</v>
      </c>
      <c r="E81" s="58">
        <f ca="1">OFFSET('2016研发费用 '!$H81,0,MONTH(封面!$G$13)-1,)</f>
        <v>0</v>
      </c>
      <c r="F81" s="59">
        <f ca="1">OFFSET('2017预算研发费用 '!$H81,0,MONTH(封面!$G$13)-1,)</f>
        <v>0</v>
      </c>
      <c r="G81" s="59">
        <f ca="1">OFFSET('2018实际研发费用 '!$H81,0,MONTH(封面!$G$13)-1,)</f>
        <v>0</v>
      </c>
      <c r="H81" s="58">
        <f ca="1" t="shared" si="10"/>
        <v>0</v>
      </c>
      <c r="I81" s="58">
        <f ca="1" t="shared" si="11"/>
        <v>0</v>
      </c>
      <c r="J81" s="58">
        <f ca="1">SUM(OFFSET('2016研发费用 '!$H81,0,0,1,MONTH(封面!$G$13)))</f>
        <v>0</v>
      </c>
      <c r="K81" s="58">
        <f ca="1">SUM(OFFSET('2017预算研发费用 '!$H81,0,0,1,MONTH(封面!$G$13)))</f>
        <v>0</v>
      </c>
      <c r="L81" s="58">
        <f ca="1">SUM(OFFSET('2018实际研发费用 '!$H81,0,0,1,MONTH(封面!$G$13)))</f>
        <v>0</v>
      </c>
      <c r="M81" s="58">
        <f ca="1" t="shared" si="12"/>
        <v>0</v>
      </c>
      <c r="N81" s="58">
        <f ca="1" t="shared" si="13"/>
        <v>0</v>
      </c>
      <c r="O81" s="116" t="str">
        <f>IF('2018实际研发费用 '!U81="","",'2018实际研发费用 '!U81)</f>
        <v/>
      </c>
      <c r="P81" s="73"/>
      <c r="Q81" s="73"/>
      <c r="R81" s="73"/>
    </row>
    <row r="82" s="5" customFormat="1" ht="17.25" customHeight="1" spans="1:18">
      <c r="A82" s="89"/>
      <c r="B82" s="77" t="s">
        <v>143</v>
      </c>
      <c r="C82" s="78" t="s">
        <v>144</v>
      </c>
      <c r="D82" s="58">
        <f>'2017预算研发费用 '!T82</f>
        <v>0</v>
      </c>
      <c r="E82" s="58">
        <f ca="1">OFFSET('2016研发费用 '!$H82,0,MONTH(封面!$G$13)-1,)</f>
        <v>0</v>
      </c>
      <c r="F82" s="59">
        <f ca="1">OFFSET('2017预算研发费用 '!$H82,0,MONTH(封面!$G$13)-1,)</f>
        <v>0</v>
      </c>
      <c r="G82" s="59">
        <f ca="1">OFFSET('2018实际研发费用 '!$H82,0,MONTH(封面!$G$13)-1,)</f>
        <v>0</v>
      </c>
      <c r="H82" s="58">
        <f ca="1" t="shared" si="10"/>
        <v>0</v>
      </c>
      <c r="I82" s="58">
        <f ca="1" t="shared" si="11"/>
        <v>0</v>
      </c>
      <c r="J82" s="58">
        <f ca="1">SUM(OFFSET('2016研发费用 '!$H82,0,0,1,MONTH(封面!$G$13)))</f>
        <v>0</v>
      </c>
      <c r="K82" s="58">
        <f ca="1">SUM(OFFSET('2017预算研发费用 '!$H82,0,0,1,MONTH(封面!$G$13)))</f>
        <v>0</v>
      </c>
      <c r="L82" s="58">
        <f ca="1">SUM(OFFSET('2018实际研发费用 '!$H82,0,0,1,MONTH(封面!$G$13)))</f>
        <v>0</v>
      </c>
      <c r="M82" s="58">
        <f ca="1" t="shared" si="12"/>
        <v>0</v>
      </c>
      <c r="N82" s="58">
        <f ca="1" t="shared" si="13"/>
        <v>0</v>
      </c>
      <c r="O82" s="116" t="str">
        <f>IF('2018实际研发费用 '!U82="","",'2018实际研发费用 '!U82)</f>
        <v/>
      </c>
      <c r="P82" s="73"/>
      <c r="Q82" s="73"/>
      <c r="R82" s="73"/>
    </row>
    <row r="83" s="5" customFormat="1" ht="17.25" customHeight="1" spans="1:18">
      <c r="A83" s="89"/>
      <c r="B83" s="77"/>
      <c r="C83" s="78" t="s">
        <v>145</v>
      </c>
      <c r="D83" s="58">
        <f>'2017预算研发费用 '!T83</f>
        <v>0</v>
      </c>
      <c r="E83" s="58">
        <f ca="1">OFFSET('2016研发费用 '!$H83,0,MONTH(封面!$G$13)-1,)</f>
        <v>0</v>
      </c>
      <c r="F83" s="59">
        <f ca="1">OFFSET('2017预算研发费用 '!$H83,0,MONTH(封面!$G$13)-1,)</f>
        <v>0</v>
      </c>
      <c r="G83" s="59">
        <f ca="1">OFFSET('2018实际研发费用 '!$H83,0,MONTH(封面!$G$13)-1,)</f>
        <v>0</v>
      </c>
      <c r="H83" s="58">
        <f ca="1" t="shared" si="10"/>
        <v>0</v>
      </c>
      <c r="I83" s="58">
        <f ca="1" t="shared" si="11"/>
        <v>0</v>
      </c>
      <c r="J83" s="58">
        <f ca="1">SUM(OFFSET('2016研发费用 '!$H83,0,0,1,MONTH(封面!$G$13)))</f>
        <v>0</v>
      </c>
      <c r="K83" s="58">
        <f ca="1">SUM(OFFSET('2017预算研发费用 '!$H83,0,0,1,MONTH(封面!$G$13)))</f>
        <v>0</v>
      </c>
      <c r="L83" s="58">
        <f ca="1">SUM(OFFSET('2018实际研发费用 '!$H83,0,0,1,MONTH(封面!$G$13)))</f>
        <v>0</v>
      </c>
      <c r="M83" s="58">
        <f ca="1" t="shared" si="12"/>
        <v>0</v>
      </c>
      <c r="N83" s="58">
        <f ca="1" t="shared" si="13"/>
        <v>0</v>
      </c>
      <c r="O83" s="116" t="str">
        <f>IF('2018实际研发费用 '!U83="","",'2018实际研发费用 '!U83)</f>
        <v/>
      </c>
      <c r="P83" s="73"/>
      <c r="Q83" s="73"/>
      <c r="R83" s="73"/>
    </row>
    <row r="84" s="5" customFormat="1" ht="17.25" customHeight="1" spans="1:18">
      <c r="A84" s="89"/>
      <c r="B84" s="77"/>
      <c r="C84" s="78" t="s">
        <v>146</v>
      </c>
      <c r="D84" s="58">
        <f>'2017预算研发费用 '!T84</f>
        <v>0</v>
      </c>
      <c r="E84" s="58">
        <f ca="1">OFFSET('2016研发费用 '!$H84,0,MONTH(封面!$G$13)-1,)</f>
        <v>0</v>
      </c>
      <c r="F84" s="59">
        <f ca="1">OFFSET('2017预算研发费用 '!$H84,0,MONTH(封面!$G$13)-1,)</f>
        <v>0</v>
      </c>
      <c r="G84" s="59">
        <f ca="1">OFFSET('2018实际研发费用 '!$H84,0,MONTH(封面!$G$13)-1,)</f>
        <v>0</v>
      </c>
      <c r="H84" s="58">
        <f ca="1" t="shared" si="10"/>
        <v>0</v>
      </c>
      <c r="I84" s="58">
        <f ca="1" t="shared" si="11"/>
        <v>0</v>
      </c>
      <c r="J84" s="58">
        <f ca="1">SUM(OFFSET('2016研发费用 '!$H84,0,0,1,MONTH(封面!$G$13)))</f>
        <v>0</v>
      </c>
      <c r="K84" s="58">
        <f ca="1">SUM(OFFSET('2017预算研发费用 '!$H84,0,0,1,MONTH(封面!$G$13)))</f>
        <v>0</v>
      </c>
      <c r="L84" s="58">
        <f ca="1">SUM(OFFSET('2018实际研发费用 '!$H84,0,0,1,MONTH(封面!$G$13)))</f>
        <v>0</v>
      </c>
      <c r="M84" s="58">
        <f ca="1" t="shared" si="12"/>
        <v>0</v>
      </c>
      <c r="N84" s="58">
        <f ca="1" t="shared" si="13"/>
        <v>0</v>
      </c>
      <c r="O84" s="116" t="str">
        <f>IF('2018实际研发费用 '!U84="","",'2018实际研发费用 '!U84)</f>
        <v/>
      </c>
      <c r="P84" s="73"/>
      <c r="Q84" s="73"/>
      <c r="R84" s="73"/>
    </row>
    <row r="85" s="5" customFormat="1" ht="17.25" customHeight="1" spans="1:18">
      <c r="A85" s="89"/>
      <c r="B85" s="77" t="s">
        <v>147</v>
      </c>
      <c r="C85" s="82" t="s">
        <v>147</v>
      </c>
      <c r="D85" s="58">
        <f>'2017预算研发费用 '!T85</f>
        <v>0</v>
      </c>
      <c r="E85" s="58">
        <f ca="1">OFFSET('2016研发费用 '!$H85,0,MONTH(封面!$G$13)-1,)</f>
        <v>0</v>
      </c>
      <c r="F85" s="59">
        <f ca="1">OFFSET('2017预算研发费用 '!$H85,0,MONTH(封面!$G$13)-1,)</f>
        <v>0</v>
      </c>
      <c r="G85" s="59">
        <f ca="1">OFFSET('2018实际研发费用 '!$H85,0,MONTH(封面!$G$13)-1,)</f>
        <v>0</v>
      </c>
      <c r="H85" s="58">
        <f ca="1" t="shared" si="10"/>
        <v>0</v>
      </c>
      <c r="I85" s="58">
        <f ca="1" t="shared" si="11"/>
        <v>0</v>
      </c>
      <c r="J85" s="58">
        <f ca="1">SUM(OFFSET('2016研发费用 '!$H85,0,0,1,MONTH(封面!$G$13)))</f>
        <v>0</v>
      </c>
      <c r="K85" s="58">
        <f ca="1">SUM(OFFSET('2017预算研发费用 '!$H85,0,0,1,MONTH(封面!$G$13)))</f>
        <v>0</v>
      </c>
      <c r="L85" s="58">
        <f ca="1">SUM(OFFSET('2018实际研发费用 '!$H85,0,0,1,MONTH(封面!$G$13)))</f>
        <v>0</v>
      </c>
      <c r="M85" s="58">
        <f ca="1" t="shared" si="12"/>
        <v>0</v>
      </c>
      <c r="N85" s="58">
        <f ca="1" t="shared" si="13"/>
        <v>0</v>
      </c>
      <c r="O85" s="116" t="str">
        <f>IF('2018实际研发费用 '!U85="","",'2018实际研发费用 '!U85)</f>
        <v/>
      </c>
      <c r="P85" s="73"/>
      <c r="Q85" s="73"/>
      <c r="R85" s="73"/>
    </row>
    <row r="86" s="5" customFormat="1" ht="17.25" customHeight="1" spans="1:18">
      <c r="A86" s="90" t="s">
        <v>148</v>
      </c>
      <c r="B86" s="77" t="s">
        <v>149</v>
      </c>
      <c r="C86" s="82" t="s">
        <v>149</v>
      </c>
      <c r="D86" s="58">
        <f>'2017预算研发费用 '!T86</f>
        <v>0</v>
      </c>
      <c r="E86" s="58">
        <f ca="1">OFFSET('2016研发费用 '!$H86,0,MONTH(封面!$G$13)-1,)</f>
        <v>0</v>
      </c>
      <c r="F86" s="59">
        <f ca="1">OFFSET('2017预算研发费用 '!$H86,0,MONTH(封面!$G$13)-1,)</f>
        <v>0</v>
      </c>
      <c r="G86" s="59">
        <f ca="1">OFFSET('2018实际研发费用 '!$H86,0,MONTH(封面!$G$13)-1,)</f>
        <v>0</v>
      </c>
      <c r="H86" s="58">
        <f ca="1" t="shared" si="10"/>
        <v>0</v>
      </c>
      <c r="I86" s="58">
        <f ca="1" t="shared" si="11"/>
        <v>0</v>
      </c>
      <c r="J86" s="58">
        <f ca="1">SUM(OFFSET('2016研发费用 '!$H86,0,0,1,MONTH(封面!$G$13)))</f>
        <v>0</v>
      </c>
      <c r="K86" s="58">
        <f ca="1">SUM(OFFSET('2017预算研发费用 '!$H86,0,0,1,MONTH(封面!$G$13)))</f>
        <v>0</v>
      </c>
      <c r="L86" s="58">
        <f ca="1">SUM(OFFSET('2018实际研发费用 '!$H86,0,0,1,MONTH(封面!$G$13)))</f>
        <v>0</v>
      </c>
      <c r="M86" s="58">
        <f ca="1" t="shared" si="12"/>
        <v>0</v>
      </c>
      <c r="N86" s="58">
        <f ca="1" t="shared" si="13"/>
        <v>0</v>
      </c>
      <c r="O86" s="116" t="str">
        <f>IF('2018实际研发费用 '!U86="","",'2018实际研发费用 '!U86)</f>
        <v/>
      </c>
      <c r="P86" s="73"/>
      <c r="Q86" s="73"/>
      <c r="R86" s="73"/>
    </row>
    <row r="87" s="5" customFormat="1" ht="17.25" customHeight="1" spans="1:18">
      <c r="A87" s="90"/>
      <c r="B87" s="77" t="s">
        <v>150</v>
      </c>
      <c r="C87" s="82" t="s">
        <v>150</v>
      </c>
      <c r="D87" s="58">
        <f>'2017预算研发费用 '!T87</f>
        <v>0</v>
      </c>
      <c r="E87" s="58">
        <f ca="1">OFFSET('2016研发费用 '!$H87,0,MONTH(封面!$G$13)-1,)</f>
        <v>0</v>
      </c>
      <c r="F87" s="59">
        <f ca="1">OFFSET('2017预算研发费用 '!$H87,0,MONTH(封面!$G$13)-1,)</f>
        <v>0</v>
      </c>
      <c r="G87" s="59">
        <f ca="1">OFFSET('2018实际研发费用 '!$H87,0,MONTH(封面!$G$13)-1,)</f>
        <v>0</v>
      </c>
      <c r="H87" s="58">
        <f ca="1" t="shared" si="10"/>
        <v>0</v>
      </c>
      <c r="I87" s="58">
        <f ca="1" t="shared" si="11"/>
        <v>0</v>
      </c>
      <c r="J87" s="58">
        <f ca="1">SUM(OFFSET('2016研发费用 '!$H87,0,0,1,MONTH(封面!$G$13)))</f>
        <v>0</v>
      </c>
      <c r="K87" s="58">
        <f ca="1">SUM(OFFSET('2017预算研发费用 '!$H87,0,0,1,MONTH(封面!$G$13)))</f>
        <v>0</v>
      </c>
      <c r="L87" s="58">
        <f ca="1">SUM(OFFSET('2018实际研发费用 '!$H87,0,0,1,MONTH(封面!$G$13)))</f>
        <v>0</v>
      </c>
      <c r="M87" s="58">
        <f ca="1" t="shared" si="12"/>
        <v>0</v>
      </c>
      <c r="N87" s="58">
        <f ca="1" t="shared" si="13"/>
        <v>0</v>
      </c>
      <c r="O87" s="116" t="str">
        <f>IF('2018实际研发费用 '!U87="","",'2018实际研发费用 '!U87)</f>
        <v/>
      </c>
      <c r="P87" s="73"/>
      <c r="Q87" s="73"/>
      <c r="R87" s="73"/>
    </row>
    <row r="88" s="5" customFormat="1" ht="17.25" customHeight="1" spans="1:18">
      <c r="A88" s="90"/>
      <c r="B88" s="77" t="s">
        <v>151</v>
      </c>
      <c r="C88" s="82" t="s">
        <v>151</v>
      </c>
      <c r="D88" s="58">
        <f>'2017预算研发费用 '!T88</f>
        <v>0</v>
      </c>
      <c r="E88" s="58">
        <f ca="1">OFFSET('2016研发费用 '!$H88,0,MONTH(封面!$G$13)-1,)</f>
        <v>0</v>
      </c>
      <c r="F88" s="59">
        <f ca="1">OFFSET('2017预算研发费用 '!$H88,0,MONTH(封面!$G$13)-1,)</f>
        <v>0</v>
      </c>
      <c r="G88" s="59">
        <f ca="1">OFFSET('2018实际研发费用 '!$H88,0,MONTH(封面!$G$13)-1,)</f>
        <v>0</v>
      </c>
      <c r="H88" s="58">
        <f ca="1" t="shared" si="10"/>
        <v>0</v>
      </c>
      <c r="I88" s="58">
        <f ca="1" t="shared" si="11"/>
        <v>0</v>
      </c>
      <c r="J88" s="58">
        <f ca="1">SUM(OFFSET('2016研发费用 '!$H88,0,0,1,MONTH(封面!$G$13)))</f>
        <v>0</v>
      </c>
      <c r="K88" s="58">
        <f ca="1">SUM(OFFSET('2017预算研发费用 '!$H88,0,0,1,MONTH(封面!$G$13)))</f>
        <v>0</v>
      </c>
      <c r="L88" s="58">
        <f ca="1">SUM(OFFSET('2018实际研发费用 '!$H88,0,0,1,MONTH(封面!$G$13)))</f>
        <v>0</v>
      </c>
      <c r="M88" s="58">
        <f ca="1" t="shared" si="12"/>
        <v>0</v>
      </c>
      <c r="N88" s="58">
        <f ca="1" t="shared" si="13"/>
        <v>0</v>
      </c>
      <c r="O88" s="116" t="str">
        <f>IF('2018实际研发费用 '!U88="","",'2018实际研发费用 '!U88)</f>
        <v/>
      </c>
      <c r="P88" s="73"/>
      <c r="Q88" s="73"/>
      <c r="R88" s="73"/>
    </row>
    <row r="89" s="5" customFormat="1" ht="17.25" customHeight="1" spans="1:18">
      <c r="A89" s="90"/>
      <c r="B89" s="77" t="s">
        <v>152</v>
      </c>
      <c r="C89" s="82" t="s">
        <v>152</v>
      </c>
      <c r="D89" s="58">
        <f>'2017预算研发费用 '!T89</f>
        <v>0</v>
      </c>
      <c r="E89" s="58">
        <f ca="1">OFFSET('2016研发费用 '!$H89,0,MONTH(封面!$G$13)-1,)</f>
        <v>0</v>
      </c>
      <c r="F89" s="59">
        <f ca="1">OFFSET('2017预算研发费用 '!$H89,0,MONTH(封面!$G$13)-1,)</f>
        <v>0</v>
      </c>
      <c r="G89" s="59">
        <f ca="1">OFFSET('2018实际研发费用 '!$H89,0,MONTH(封面!$G$13)-1,)</f>
        <v>0</v>
      </c>
      <c r="H89" s="58">
        <f ca="1" t="shared" si="10"/>
        <v>0</v>
      </c>
      <c r="I89" s="58">
        <f ca="1" t="shared" si="11"/>
        <v>0</v>
      </c>
      <c r="J89" s="58">
        <f ca="1">SUM(OFFSET('2016研发费用 '!$H89,0,0,1,MONTH(封面!$G$13)))</f>
        <v>0</v>
      </c>
      <c r="K89" s="58">
        <f ca="1">SUM(OFFSET('2017预算研发费用 '!$H89,0,0,1,MONTH(封面!$G$13)))</f>
        <v>0</v>
      </c>
      <c r="L89" s="58">
        <f ca="1">SUM(OFFSET('2018实际研发费用 '!$H89,0,0,1,MONTH(封面!$G$13)))</f>
        <v>0</v>
      </c>
      <c r="M89" s="58">
        <f ca="1" t="shared" si="12"/>
        <v>0</v>
      </c>
      <c r="N89" s="58">
        <f ca="1" t="shared" si="13"/>
        <v>0</v>
      </c>
      <c r="O89" s="116" t="str">
        <f>IF('2018实际研发费用 '!U89="","",'2018实际研发费用 '!U89)</f>
        <v/>
      </c>
      <c r="P89" s="73"/>
      <c r="Q89" s="73"/>
      <c r="R89" s="73"/>
    </row>
    <row r="90" s="5" customFormat="1" ht="17.25" customHeight="1" spans="1:18">
      <c r="A90" s="91" t="s">
        <v>153</v>
      </c>
      <c r="B90" s="77" t="s">
        <v>154</v>
      </c>
      <c r="C90" s="82" t="s">
        <v>154</v>
      </c>
      <c r="D90" s="58">
        <f>'2017预算研发费用 '!T90</f>
        <v>0</v>
      </c>
      <c r="E90" s="58">
        <f ca="1">OFFSET('2016研发费用 '!$H90,0,MONTH(封面!$G$13)-1,)</f>
        <v>0</v>
      </c>
      <c r="F90" s="59">
        <f ca="1">OFFSET('2017预算研发费用 '!$H90,0,MONTH(封面!$G$13)-1,)</f>
        <v>0</v>
      </c>
      <c r="G90" s="59">
        <f ca="1">OFFSET('2018实际研发费用 '!$H90,0,MONTH(封面!$G$13)-1,)</f>
        <v>0</v>
      </c>
      <c r="H90" s="58">
        <f ca="1" t="shared" si="10"/>
        <v>0</v>
      </c>
      <c r="I90" s="58">
        <f ca="1" t="shared" si="11"/>
        <v>0</v>
      </c>
      <c r="J90" s="58">
        <f ca="1">SUM(OFFSET('2016研发费用 '!$H90,0,0,1,MONTH(封面!$G$13)))</f>
        <v>0</v>
      </c>
      <c r="K90" s="58">
        <f ca="1">SUM(OFFSET('2017预算研发费用 '!$H90,0,0,1,MONTH(封面!$G$13)))</f>
        <v>0</v>
      </c>
      <c r="L90" s="58">
        <f ca="1">SUM(OFFSET('2018实际研发费用 '!$H90,0,0,1,MONTH(封面!$G$13)))</f>
        <v>0</v>
      </c>
      <c r="M90" s="58">
        <f ca="1" t="shared" si="12"/>
        <v>0</v>
      </c>
      <c r="N90" s="58">
        <f ca="1" t="shared" si="13"/>
        <v>0</v>
      </c>
      <c r="O90" s="116" t="str">
        <f>IF('2018实际研发费用 '!U90="","",'2018实际研发费用 '!U90)</f>
        <v/>
      </c>
      <c r="P90" s="73"/>
      <c r="Q90" s="73"/>
      <c r="R90" s="73"/>
    </row>
    <row r="91" s="5" customFormat="1" ht="17.25" customHeight="1" spans="1:18">
      <c r="A91" s="91"/>
      <c r="B91" s="77" t="s">
        <v>155</v>
      </c>
      <c r="C91" s="82" t="s">
        <v>155</v>
      </c>
      <c r="D91" s="58">
        <f>'2017预算研发费用 '!T91</f>
        <v>0</v>
      </c>
      <c r="E91" s="58">
        <f ca="1">OFFSET('2016研发费用 '!$H91,0,MONTH(封面!$G$13)-1,)</f>
        <v>0</v>
      </c>
      <c r="F91" s="59">
        <f ca="1">OFFSET('2017预算研发费用 '!$H91,0,MONTH(封面!$G$13)-1,)</f>
        <v>0</v>
      </c>
      <c r="G91" s="59">
        <f ca="1">OFFSET('2018实际研发费用 '!$H91,0,MONTH(封面!$G$13)-1,)</f>
        <v>0</v>
      </c>
      <c r="H91" s="58">
        <f ca="1" t="shared" si="10"/>
        <v>0</v>
      </c>
      <c r="I91" s="58">
        <f ca="1" t="shared" si="11"/>
        <v>0</v>
      </c>
      <c r="J91" s="58">
        <f ca="1">SUM(OFFSET('2016研发费用 '!$H91,0,0,1,MONTH(封面!$G$13)))</f>
        <v>0</v>
      </c>
      <c r="K91" s="58">
        <f ca="1">SUM(OFFSET('2017预算研发费用 '!$H91,0,0,1,MONTH(封面!$G$13)))</f>
        <v>0</v>
      </c>
      <c r="L91" s="58">
        <f ca="1">SUM(OFFSET('2018实际研发费用 '!$H91,0,0,1,MONTH(封面!$G$13)))</f>
        <v>0</v>
      </c>
      <c r="M91" s="58">
        <f ca="1" t="shared" si="12"/>
        <v>0</v>
      </c>
      <c r="N91" s="58">
        <f ca="1" t="shared" si="13"/>
        <v>0</v>
      </c>
      <c r="O91" s="116" t="str">
        <f>IF('2018实际研发费用 '!U91="","",'2018实际研发费用 '!U91)</f>
        <v/>
      </c>
      <c r="P91" s="73"/>
      <c r="Q91" s="73"/>
      <c r="R91" s="73"/>
    </row>
    <row r="92" s="5" customFormat="1" ht="17.25" customHeight="1" spans="1:18">
      <c r="A92" s="91"/>
      <c r="B92" s="77" t="s">
        <v>156</v>
      </c>
      <c r="C92" s="82" t="s">
        <v>156</v>
      </c>
      <c r="D92" s="58">
        <f>'2017预算研发费用 '!T92</f>
        <v>0</v>
      </c>
      <c r="E92" s="58">
        <f ca="1">OFFSET('2016研发费用 '!$H92,0,MONTH(封面!$G$13)-1,)</f>
        <v>0</v>
      </c>
      <c r="F92" s="59">
        <f ca="1">OFFSET('2017预算研发费用 '!$H92,0,MONTH(封面!$G$13)-1,)</f>
        <v>0</v>
      </c>
      <c r="G92" s="59">
        <f ca="1">OFFSET('2018实际研发费用 '!$H92,0,MONTH(封面!$G$13)-1,)</f>
        <v>0</v>
      </c>
      <c r="H92" s="58">
        <f ca="1" t="shared" si="10"/>
        <v>0</v>
      </c>
      <c r="I92" s="58">
        <f ca="1" t="shared" si="11"/>
        <v>0</v>
      </c>
      <c r="J92" s="58">
        <f ca="1">SUM(OFFSET('2016研发费用 '!$H92,0,0,1,MONTH(封面!$G$13)))</f>
        <v>0</v>
      </c>
      <c r="K92" s="58">
        <f ca="1">SUM(OFFSET('2017预算研发费用 '!$H92,0,0,1,MONTH(封面!$G$13)))</f>
        <v>0</v>
      </c>
      <c r="L92" s="58">
        <f ca="1">SUM(OFFSET('2018实际研发费用 '!$H92,0,0,1,MONTH(封面!$G$13)))</f>
        <v>0</v>
      </c>
      <c r="M92" s="58">
        <f ca="1" t="shared" si="12"/>
        <v>0</v>
      </c>
      <c r="N92" s="58">
        <f ca="1" t="shared" si="13"/>
        <v>0</v>
      </c>
      <c r="O92" s="116" t="str">
        <f>IF('2018实际研发费用 '!U92="","",'2018实际研发费用 '!U92)</f>
        <v/>
      </c>
      <c r="P92" s="73"/>
      <c r="Q92" s="73"/>
      <c r="R92" s="73"/>
    </row>
    <row r="93" s="28" customFormat="1" ht="15" customHeight="1" spans="1:18">
      <c r="A93" s="92" t="s">
        <v>157</v>
      </c>
      <c r="B93" s="93"/>
      <c r="C93" s="94"/>
      <c r="D93" s="46">
        <f>SUM(D6:D92)</f>
        <v>0</v>
      </c>
      <c r="E93" s="46">
        <f ca="1">SUM(E6:E92)</f>
        <v>0</v>
      </c>
      <c r="F93" s="46">
        <f ca="1" t="shared" ref="F93:N93" si="14">SUM(F6:F92)</f>
        <v>0</v>
      </c>
      <c r="G93" s="46">
        <f ca="1" t="shared" si="14"/>
        <v>0</v>
      </c>
      <c r="H93" s="46">
        <f ca="1" t="shared" si="14"/>
        <v>0</v>
      </c>
      <c r="I93" s="46">
        <f ca="1" t="shared" si="14"/>
        <v>0</v>
      </c>
      <c r="J93" s="46">
        <f ca="1" t="shared" si="14"/>
        <v>0</v>
      </c>
      <c r="K93" s="46">
        <f ca="1" t="shared" si="14"/>
        <v>0</v>
      </c>
      <c r="L93" s="46">
        <f ca="1" t="shared" si="14"/>
        <v>0</v>
      </c>
      <c r="M93" s="46">
        <f ca="1" t="shared" si="14"/>
        <v>0</v>
      </c>
      <c r="N93" s="46">
        <f ca="1" t="shared" si="14"/>
        <v>0</v>
      </c>
      <c r="O93" s="116" t="str">
        <f>IF('2018实际研发费用 '!U93="","",'2018实际研发费用 '!U93)</f>
        <v/>
      </c>
      <c r="P93" s="73"/>
      <c r="Q93" s="73"/>
      <c r="R93" s="73"/>
    </row>
    <row r="94" s="75" customFormat="1" ht="15" customHeight="1" spans="1:18">
      <c r="A94" s="95" t="s">
        <v>201</v>
      </c>
      <c r="B94" s="96"/>
      <c r="C94" s="97"/>
      <c r="D94" s="46"/>
      <c r="E94" s="58">
        <f ca="1">OFFSET('2016研发费用 '!$H94,0,MONTH(封面!$G$13)-1,)</f>
        <v>0</v>
      </c>
      <c r="F94" s="59"/>
      <c r="G94" s="59">
        <f ca="1">OFFSET('2018实际研发费用 '!$H94,0,MONTH(封面!$G$13)-1,)</f>
        <v>0</v>
      </c>
      <c r="H94" s="58">
        <f ca="1" t="shared" ref="H94:H96" si="15">G94-E94</f>
        <v>0</v>
      </c>
      <c r="I94" s="58"/>
      <c r="J94" s="58">
        <f ca="1">SUM(OFFSET('2016研发费用 '!$H94,0,0,1,MONTH(封面!$G$13)))</f>
        <v>0</v>
      </c>
      <c r="K94" s="58"/>
      <c r="L94" s="58">
        <f ca="1">SUM(OFFSET('2018实际研发费用 '!$H94,0,0,1,MONTH(封面!$G$13)))</f>
        <v>0</v>
      </c>
      <c r="M94" s="58">
        <f ca="1" t="shared" ref="M94:M96" si="16">L94-J94</f>
        <v>0</v>
      </c>
      <c r="N94" s="58"/>
      <c r="O94" s="116" t="str">
        <f>IF('2018实际研发费用 '!U94="","",'2018实际研发费用 '!U94)</f>
        <v/>
      </c>
      <c r="P94" s="73"/>
      <c r="Q94" s="73"/>
      <c r="R94" s="73"/>
    </row>
    <row r="95" s="75" customFormat="1" ht="15" customHeight="1" spans="1:18">
      <c r="A95" s="95" t="s">
        <v>202</v>
      </c>
      <c r="B95" s="96"/>
      <c r="C95" s="97"/>
      <c r="D95" s="46"/>
      <c r="E95" s="58">
        <f ca="1">OFFSET('2016研发费用 '!$H95,0,MONTH(封面!$G$13)-1,)</f>
        <v>0</v>
      </c>
      <c r="F95" s="59"/>
      <c r="G95" s="59">
        <f ca="1">OFFSET('2018实际研发费用 '!$H95,0,MONTH(封面!$G$13)-1,)</f>
        <v>0</v>
      </c>
      <c r="H95" s="58">
        <f ca="1" t="shared" si="15"/>
        <v>0</v>
      </c>
      <c r="I95" s="58"/>
      <c r="J95" s="58">
        <f ca="1">SUM(OFFSET('2016研发费用 '!$H95,0,0,1,MONTH(封面!$G$13)))</f>
        <v>0</v>
      </c>
      <c r="K95" s="58"/>
      <c r="L95" s="58">
        <f ca="1">SUM(OFFSET('2018实际研发费用 '!$H95,0,0,1,MONTH(封面!$G$13)))</f>
        <v>0</v>
      </c>
      <c r="M95" s="58">
        <f ca="1" t="shared" si="16"/>
        <v>0</v>
      </c>
      <c r="N95" s="58"/>
      <c r="O95" s="116" t="str">
        <f>IF('2018实际研发费用 '!U95="","",'2018实际研发费用 '!U95)</f>
        <v/>
      </c>
      <c r="P95" s="73"/>
      <c r="Q95" s="73"/>
      <c r="R95" s="73"/>
    </row>
    <row r="96" s="75" customFormat="1" ht="15" customHeight="1" spans="1:18">
      <c r="A96" s="117" t="s">
        <v>168</v>
      </c>
      <c r="B96" s="117"/>
      <c r="C96" s="117"/>
      <c r="D96" s="46"/>
      <c r="E96" s="58">
        <f ca="1">OFFSET('2016研发费用 '!$H96,0,MONTH(封面!$G$13)-1,)</f>
        <v>0</v>
      </c>
      <c r="F96" s="59"/>
      <c r="G96" s="59">
        <f ca="1">OFFSET('2018实际研发费用 '!$H96,0,MONTH(封面!$G$13)-1,)</f>
        <v>0</v>
      </c>
      <c r="H96" s="58">
        <f ca="1" t="shared" si="15"/>
        <v>0</v>
      </c>
      <c r="I96" s="58"/>
      <c r="J96" s="58">
        <f ca="1">SUM(OFFSET('2016研发费用 '!$H96,0,0,1,MONTH(封面!$G$13)))</f>
        <v>0</v>
      </c>
      <c r="K96" s="58"/>
      <c r="L96" s="58">
        <f ca="1">SUM(OFFSET('2018实际研发费用 '!$H96,0,0,1,MONTH(封面!$G$13)))</f>
        <v>0</v>
      </c>
      <c r="M96" s="58">
        <f ca="1" t="shared" si="16"/>
        <v>0</v>
      </c>
      <c r="N96" s="58"/>
      <c r="O96" s="116" t="str">
        <f>IF('2018实际研发费用 '!U96="","",'2018实际研发费用 '!U96)</f>
        <v/>
      </c>
      <c r="P96" s="73"/>
      <c r="Q96" s="73"/>
      <c r="R96" s="73"/>
    </row>
    <row r="97" s="28" customFormat="1" ht="12" spans="3:16">
      <c r="C97" s="61"/>
      <c r="D97" s="61" t="s">
        <v>170</v>
      </c>
      <c r="E97" s="98">
        <f ca="1">E93-SUM(E94:E96)</f>
        <v>0</v>
      </c>
      <c r="F97" s="61"/>
      <c r="G97" s="98">
        <f ca="1">G93-SUM(G94:G96)</f>
        <v>0</v>
      </c>
      <c r="H97" s="98">
        <f ca="1">H93-SUM(H94:H96)</f>
        <v>0</v>
      </c>
      <c r="J97" s="98">
        <f ca="1">J93-SUM(J94:J96)</f>
        <v>0</v>
      </c>
      <c r="K97" s="120"/>
      <c r="L97" s="98">
        <f ca="1">L93-SUM(L94:L96)</f>
        <v>0</v>
      </c>
      <c r="M97" s="98">
        <f ca="1">M93-SUM(M94:M96)</f>
        <v>0</v>
      </c>
      <c r="N97" s="61"/>
      <c r="O97" s="61"/>
      <c r="P97" s="61"/>
    </row>
    <row r="98" spans="5:12">
      <c r="E98" s="118"/>
      <c r="F98" s="118"/>
      <c r="G98" s="118"/>
      <c r="H98" s="119"/>
      <c r="I98" s="119"/>
      <c r="J98" s="118"/>
      <c r="K98" s="118"/>
      <c r="L98" s="118"/>
    </row>
    <row r="99" s="28" customFormat="1" ht="12" spans="3:16">
      <c r="C99" s="61"/>
      <c r="D99" s="61"/>
      <c r="E99" s="61"/>
      <c r="F99" s="61"/>
      <c r="G99" s="61"/>
      <c r="J99" s="61"/>
      <c r="K99" s="61"/>
      <c r="L99" s="61"/>
      <c r="M99" s="61"/>
      <c r="N99" s="61"/>
      <c r="O99" s="61"/>
      <c r="P99" s="61"/>
    </row>
    <row r="100" s="28" customFormat="1" ht="12" spans="3:16">
      <c r="C100" s="61"/>
      <c r="D100" s="61"/>
      <c r="E100" s="61"/>
      <c r="F100" s="61"/>
      <c r="G100" s="62"/>
      <c r="J100" s="61"/>
      <c r="K100" s="61"/>
      <c r="L100" s="61"/>
      <c r="M100" s="61"/>
      <c r="N100" s="61"/>
      <c r="O100" s="61"/>
      <c r="P100" s="61"/>
    </row>
    <row r="101" s="28" customFormat="1" ht="12" spans="3:16">
      <c r="C101" s="61"/>
      <c r="D101" s="61"/>
      <c r="E101" s="61"/>
      <c r="F101" s="61"/>
      <c r="G101" s="61"/>
      <c r="J101" s="61"/>
      <c r="K101" s="61"/>
      <c r="L101" s="61"/>
      <c r="M101" s="61"/>
      <c r="N101" s="61"/>
      <c r="O101" s="61"/>
      <c r="P101" s="61"/>
    </row>
    <row r="102" s="28" customFormat="1" ht="12" spans="3:16">
      <c r="C102" s="61"/>
      <c r="D102" s="61"/>
      <c r="E102" s="61"/>
      <c r="F102" s="61"/>
      <c r="G102" s="61"/>
      <c r="J102" s="61"/>
      <c r="K102" s="61"/>
      <c r="L102" s="61"/>
      <c r="M102" s="61"/>
      <c r="N102" s="61"/>
      <c r="O102" s="61"/>
      <c r="P102" s="61"/>
    </row>
    <row r="103" s="28" customFormat="1" ht="12" spans="3:16">
      <c r="C103" s="61"/>
      <c r="D103" s="61"/>
      <c r="E103" s="61"/>
      <c r="F103" s="61"/>
      <c r="G103" s="61"/>
      <c r="J103" s="61"/>
      <c r="K103" s="61"/>
      <c r="L103" s="61"/>
      <c r="M103" s="61"/>
      <c r="N103" s="61"/>
      <c r="O103" s="61"/>
      <c r="P103" s="61"/>
    </row>
  </sheetData>
  <autoFilter ref="A5:Q97">
    <extLst/>
  </autoFilter>
  <mergeCells count="36">
    <mergeCell ref="A1:P1"/>
    <mergeCell ref="E4:I4"/>
    <mergeCell ref="J4:N4"/>
    <mergeCell ref="A93:C93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</mergeCells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C103"/>
  <sheetViews>
    <sheetView workbookViewId="0">
      <pane xSplit="3" ySplit="5" topLeftCell="F76" activePane="bottomRight" state="frozen"/>
      <selection/>
      <selection pane="topRight"/>
      <selection pane="bottomLeft"/>
      <selection pane="bottomRight" activeCell="M78" sqref="M78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1.375" style="7" customWidth="1"/>
    <col min="5" max="5" width="10" style="7" customWidth="1"/>
    <col min="6" max="6" width="11.375" style="7" customWidth="1"/>
    <col min="7" max="7" width="11.875" style="7" customWidth="1"/>
    <col min="8" max="8" width="10" style="6" customWidth="1"/>
    <col min="9" max="9" width="11.375" style="6" customWidth="1"/>
    <col min="10" max="11" width="11.375" style="7" customWidth="1"/>
    <col min="12" max="12" width="11.125" style="7" customWidth="1"/>
    <col min="13" max="13" width="12" style="7" customWidth="1"/>
    <col min="14" max="14" width="11.875" style="7" customWidth="1"/>
    <col min="15" max="15" width="12.25" style="7" customWidth="1"/>
    <col min="16" max="16" width="11.25" style="7" customWidth="1"/>
    <col min="17" max="17" width="10.25" style="6" customWidth="1"/>
    <col min="18" max="18" width="10.375" style="6" customWidth="1"/>
    <col min="19" max="19" width="14.25" style="6" customWidth="1"/>
    <col min="20" max="20" width="11.375" style="6" customWidth="1"/>
    <col min="21" max="21" width="9.625" style="6" customWidth="1"/>
    <col min="22" max="22" width="27.75" style="6" customWidth="1"/>
    <col min="23" max="16384" width="9" style="6"/>
  </cols>
  <sheetData>
    <row r="1" s="1" customFormat="1" ht="28.5" customHeight="1" spans="1:16">
      <c r="A1" s="8" t="s">
        <v>203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ht="18" customHeight="1" spans="1:23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  <c r="V2" s="99"/>
      <c r="W2" s="99"/>
    </row>
    <row r="3" s="3" customFormat="1" ht="15" customHeight="1" spans="1:23">
      <c r="A3" s="9" t="str">
        <f>"编制期间："&amp;YEAR(封面!$G$13)&amp;"年"&amp;MONTH(封面!$G$13)&amp;"月"</f>
        <v>编制期间：2020年4月</v>
      </c>
      <c r="B3" s="10"/>
      <c r="C3" s="10"/>
      <c r="D3" s="10"/>
      <c r="E3" s="10"/>
      <c r="F3" s="10"/>
      <c r="G3" s="12"/>
      <c r="H3" s="10"/>
      <c r="I3" s="37"/>
      <c r="J3" s="10"/>
      <c r="K3" s="10"/>
      <c r="L3" s="37" t="str">
        <f>"编制日期："&amp;YEAR(封面!$G$14)&amp;"年"&amp;MONTH(封面!$G$14)&amp;"月10日"</f>
        <v>编制日期：2020年5月10日</v>
      </c>
      <c r="M3" s="38"/>
      <c r="N3" s="39"/>
      <c r="O3" s="39"/>
      <c r="P3" s="40"/>
      <c r="V3" s="100"/>
      <c r="W3" s="100"/>
    </row>
    <row r="4" s="4" customFormat="1" customHeight="1" spans="1:23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178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 t="s">
        <v>31</v>
      </c>
      <c r="V4" s="6"/>
      <c r="W4" s="6"/>
    </row>
    <row r="5" s="5" customFormat="1" spans="1:23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  <c r="V5" s="71" t="s">
        <v>204</v>
      </c>
      <c r="W5" s="71"/>
    </row>
    <row r="6" s="5" customFormat="1" ht="17.25" customHeight="1" spans="1:23">
      <c r="A6" s="76" t="s">
        <v>46</v>
      </c>
      <c r="B6" s="77" t="s">
        <v>47</v>
      </c>
      <c r="C6" s="78" t="s">
        <v>47</v>
      </c>
      <c r="D6" s="23">
        <f ca="1">OFFSET($H6,0,MONTH(封面!$G$13)-1,)-OFFSET('2016研发费用 '!$H6,0,MONTH(封面!$G$13)-1,)</f>
        <v>0</v>
      </c>
      <c r="E6" s="23">
        <f ca="1">OFFSET($H6,0,MONTH(封面!$G$13)-1,)-OFFSET('2017预算研发费用 '!$H6,0,MONTH(封面!$G$13)-1,)</f>
        <v>0</v>
      </c>
      <c r="F6" s="23">
        <f ca="1">SUM(OFFSET($H6,0,0,1,MONTH(封面!$G$13)))-SUM(OFFSET('2016研发费用 '!$H6,0,0,1,MONTH(封面!$G$13)))</f>
        <v>0</v>
      </c>
      <c r="G6" s="23">
        <f ca="1">SUM(OFFSET($H6,0,0,1,MONTH(封面!$G$13)))-SUM(OFFSET('2017预算研发费用 '!$H6,0,0,1,MONTH(封面!$G$13)))</f>
        <v>0</v>
      </c>
      <c r="H6" s="23">
        <v>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7">
        <f>SUM(H6:S6)</f>
        <v>0</v>
      </c>
      <c r="U6" s="43"/>
      <c r="V6" s="71" t="s">
        <v>205</v>
      </c>
      <c r="W6" s="71"/>
    </row>
    <row r="7" s="5" customFormat="1" ht="17.25" customHeight="1" spans="1:23">
      <c r="A7" s="76"/>
      <c r="B7" s="77"/>
      <c r="C7" s="78" t="s">
        <v>48</v>
      </c>
      <c r="D7" s="23">
        <f ca="1">OFFSET($H7,0,MONTH(封面!$G$13)-1,)-OFFSET('2016研发费用 '!$H7,0,MONTH(封面!$G$13)-1,)</f>
        <v>0</v>
      </c>
      <c r="E7" s="23">
        <f ca="1">OFFSET($H7,0,MONTH(封面!$G$13)-1,)-OFFSET('2017预算研发费用 '!$H7,0,MONTH(封面!$G$13)-1,)</f>
        <v>0</v>
      </c>
      <c r="F7" s="23">
        <f ca="1">SUM(OFFSET($H7,0,0,1,MONTH(封面!$G$13)))-SUM(OFFSET('2016研发费用 '!$H7,0,0,1,MONTH(封面!$G$13)))</f>
        <v>0</v>
      </c>
      <c r="G7" s="23">
        <f ca="1">SUM(OFFSET($H7,0,0,1,MONTH(封面!$G$13)))-SUM(OFFSET('2017预算研发费用 '!$H7,0,0,1,MONTH(封面!$G$13)))</f>
        <v>0</v>
      </c>
      <c r="H7" s="23">
        <v>0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7">
        <f t="shared" ref="T7:T70" si="0">SUM(H7:S7)</f>
        <v>0</v>
      </c>
      <c r="U7" s="43"/>
      <c r="V7" s="71" t="s">
        <v>206</v>
      </c>
      <c r="W7" s="71"/>
    </row>
    <row r="8" s="5" customFormat="1" ht="17.25" customHeight="1" spans="1:23">
      <c r="A8" s="76"/>
      <c r="B8" s="77" t="s">
        <v>49</v>
      </c>
      <c r="C8" s="78" t="s">
        <v>49</v>
      </c>
      <c r="D8" s="23">
        <f ca="1">OFFSET($H8,0,MONTH(封面!$G$13)-1,)-OFFSET('2016研发费用 '!$H8,0,MONTH(封面!$G$13)-1,)</f>
        <v>0</v>
      </c>
      <c r="E8" s="23">
        <f ca="1">OFFSET($H8,0,MONTH(封面!$G$13)-1,)-OFFSET('2017预算研发费用 '!$H8,0,MONTH(封面!$G$13)-1,)</f>
        <v>0</v>
      </c>
      <c r="F8" s="23">
        <f ca="1">SUM(OFFSET($H8,0,0,1,MONTH(封面!$G$13)))-SUM(OFFSET('2016研发费用 '!$H8,0,0,1,MONTH(封面!$G$13)))</f>
        <v>0</v>
      </c>
      <c r="G8" s="23">
        <f ca="1">SUM(OFFSET($H8,0,0,1,MONTH(封面!$G$13)))-SUM(OFFSET('2017预算研发费用 '!$H8,0,0,1,MONTH(封面!$G$13)))</f>
        <v>0</v>
      </c>
      <c r="H8" s="23">
        <v>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7">
        <f t="shared" si="0"/>
        <v>0</v>
      </c>
      <c r="U8" s="43"/>
      <c r="V8" s="71" t="s">
        <v>207</v>
      </c>
      <c r="W8" s="71"/>
    </row>
    <row r="9" s="5" customFormat="1" ht="17.25" customHeight="1" spans="1:23">
      <c r="A9" s="76"/>
      <c r="B9" s="77" t="s">
        <v>50</v>
      </c>
      <c r="C9" s="78" t="s">
        <v>50</v>
      </c>
      <c r="D9" s="23">
        <f ca="1">OFFSET($H9,0,MONTH(封面!$G$13)-1,)-OFFSET('2016研发费用 '!$H9,0,MONTH(封面!$G$13)-1,)</f>
        <v>0</v>
      </c>
      <c r="E9" s="23">
        <f ca="1">OFFSET($H9,0,MONTH(封面!$G$13)-1,)-OFFSET('2017预算研发费用 '!$H9,0,MONTH(封面!$G$13)-1,)</f>
        <v>0</v>
      </c>
      <c r="F9" s="23">
        <f ca="1">SUM(OFFSET($H9,0,0,1,MONTH(封面!$G$13)))-SUM(OFFSET('2016研发费用 '!$H9,0,0,1,MONTH(封面!$G$13)))</f>
        <v>0</v>
      </c>
      <c r="G9" s="23">
        <f ca="1">SUM(OFFSET($H9,0,0,1,MONTH(封面!$G$13)))-SUM(OFFSET('2017预算研发费用 '!$H9,0,0,1,MONTH(封面!$G$13)))</f>
        <v>0</v>
      </c>
      <c r="H9" s="23">
        <v>0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7">
        <f t="shared" si="0"/>
        <v>0</v>
      </c>
      <c r="U9" s="43"/>
      <c r="V9" s="71" t="s">
        <v>208</v>
      </c>
      <c r="W9" s="71"/>
    </row>
    <row r="10" s="5" customFormat="1" ht="17.25" customHeight="1" spans="1:23">
      <c r="A10" s="76"/>
      <c r="B10" s="77" t="s">
        <v>51</v>
      </c>
      <c r="C10" s="78" t="s">
        <v>52</v>
      </c>
      <c r="D10" s="23">
        <f ca="1">OFFSET($H10,0,MONTH(封面!$G$13)-1,)-OFFSET('2016研发费用 '!$H10,0,MONTH(封面!$G$13)-1,)</f>
        <v>0</v>
      </c>
      <c r="E10" s="23">
        <f ca="1">OFFSET($H10,0,MONTH(封面!$G$13)-1,)-OFFSET('2017预算研发费用 '!$H10,0,MONTH(封面!$G$13)-1,)</f>
        <v>0</v>
      </c>
      <c r="F10" s="23">
        <f ca="1">SUM(OFFSET($H10,0,0,1,MONTH(封面!$G$13)))-SUM(OFFSET('2016研发费用 '!$H10,0,0,1,MONTH(封面!$G$13)))</f>
        <v>0</v>
      </c>
      <c r="G10" s="23">
        <f ca="1">SUM(OFFSET($H10,0,0,1,MONTH(封面!$G$13)))-SUM(OFFSET('2017预算研发费用 '!$H10,0,0,1,MONTH(封面!$G$13)))</f>
        <v>0</v>
      </c>
      <c r="H10" s="23">
        <v>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7">
        <f t="shared" si="0"/>
        <v>0</v>
      </c>
      <c r="U10" s="43"/>
      <c r="V10" s="71" t="s">
        <v>209</v>
      </c>
      <c r="W10" s="71"/>
    </row>
    <row r="11" s="5" customFormat="1" ht="17.25" customHeight="1" spans="1:23">
      <c r="A11" s="76"/>
      <c r="B11" s="77"/>
      <c r="C11" s="78" t="s">
        <v>53</v>
      </c>
      <c r="D11" s="23">
        <f ca="1">OFFSET($H11,0,MONTH(封面!$G$13)-1,)-OFFSET('2016研发费用 '!$H11,0,MONTH(封面!$G$13)-1,)</f>
        <v>0</v>
      </c>
      <c r="E11" s="23">
        <f ca="1">OFFSET($H11,0,MONTH(封面!$G$13)-1,)-OFFSET('2017预算研发费用 '!$H11,0,MONTH(封面!$G$13)-1,)</f>
        <v>0</v>
      </c>
      <c r="F11" s="23">
        <f ca="1">SUM(OFFSET($H11,0,0,1,MONTH(封面!$G$13)))-SUM(OFFSET('2016研发费用 '!$H11,0,0,1,MONTH(封面!$G$13)))</f>
        <v>0</v>
      </c>
      <c r="G11" s="23">
        <f ca="1">SUM(OFFSET($H11,0,0,1,MONTH(封面!$G$13)))-SUM(OFFSET('2017预算研发费用 '!$H11,0,0,1,MONTH(封面!$G$13)))</f>
        <v>0</v>
      </c>
      <c r="H11" s="23">
        <v>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7">
        <f t="shared" si="0"/>
        <v>0</v>
      </c>
      <c r="U11" s="43"/>
      <c r="V11" s="71" t="s">
        <v>210</v>
      </c>
      <c r="W11" s="71"/>
    </row>
    <row r="12" s="5" customFormat="1" ht="17.25" customHeight="1" spans="1:23">
      <c r="A12" s="76"/>
      <c r="B12" s="77"/>
      <c r="C12" s="78" t="s">
        <v>54</v>
      </c>
      <c r="D12" s="23">
        <f ca="1">OFFSET($H12,0,MONTH(封面!$G$13)-1,)-OFFSET('2016研发费用 '!$H12,0,MONTH(封面!$G$13)-1,)</f>
        <v>0</v>
      </c>
      <c r="E12" s="23">
        <f ca="1">OFFSET($H12,0,MONTH(封面!$G$13)-1,)-OFFSET('2017预算研发费用 '!$H12,0,MONTH(封面!$G$13)-1,)</f>
        <v>0</v>
      </c>
      <c r="F12" s="23">
        <f ca="1">SUM(OFFSET($H12,0,0,1,MONTH(封面!$G$13)))-SUM(OFFSET('2016研发费用 '!$H12,0,0,1,MONTH(封面!$G$13)))</f>
        <v>0</v>
      </c>
      <c r="G12" s="23">
        <f ca="1">SUM(OFFSET($H12,0,0,1,MONTH(封面!$G$13)))-SUM(OFFSET('2017预算研发费用 '!$H12,0,0,1,MONTH(封面!$G$13)))</f>
        <v>0</v>
      </c>
      <c r="H12" s="23">
        <v>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>
        <f t="shared" si="0"/>
        <v>0</v>
      </c>
      <c r="U12" s="43"/>
      <c r="V12" s="71" t="s">
        <v>211</v>
      </c>
      <c r="W12" s="71"/>
    </row>
    <row r="13" s="5" customFormat="1" ht="17.25" customHeight="1" spans="1:23">
      <c r="A13" s="76"/>
      <c r="B13" s="77"/>
      <c r="C13" s="78" t="s">
        <v>55</v>
      </c>
      <c r="D13" s="23">
        <f ca="1">OFFSET($H13,0,MONTH(封面!$G$13)-1,)-OFFSET('2016研发费用 '!$H13,0,MONTH(封面!$G$13)-1,)</f>
        <v>0</v>
      </c>
      <c r="E13" s="23">
        <f ca="1">OFFSET($H13,0,MONTH(封面!$G$13)-1,)-OFFSET('2017预算研发费用 '!$H13,0,MONTH(封面!$G$13)-1,)</f>
        <v>0</v>
      </c>
      <c r="F13" s="23">
        <f ca="1">SUM(OFFSET($H13,0,0,1,MONTH(封面!$G$13)))-SUM(OFFSET('2016研发费用 '!$H13,0,0,1,MONTH(封面!$G$13)))</f>
        <v>0</v>
      </c>
      <c r="G13" s="23">
        <f ca="1">SUM(OFFSET($H13,0,0,1,MONTH(封面!$G$13)))-SUM(OFFSET('2017预算研发费用 '!$H13,0,0,1,MONTH(封面!$G$13)))</f>
        <v>0</v>
      </c>
      <c r="H13" s="23">
        <v>0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7">
        <f t="shared" si="0"/>
        <v>0</v>
      </c>
      <c r="U13" s="43"/>
      <c r="V13" s="71" t="s">
        <v>212</v>
      </c>
      <c r="W13" s="71"/>
    </row>
    <row r="14" s="5" customFormat="1" ht="17.25" customHeight="1" spans="1:23">
      <c r="A14" s="76"/>
      <c r="B14" s="77"/>
      <c r="C14" s="78" t="s">
        <v>56</v>
      </c>
      <c r="D14" s="23">
        <f ca="1">OFFSET($H14,0,MONTH(封面!$G$13)-1,)-OFFSET('2016研发费用 '!$H14,0,MONTH(封面!$G$13)-1,)</f>
        <v>0</v>
      </c>
      <c r="E14" s="23">
        <f ca="1">OFFSET($H14,0,MONTH(封面!$G$13)-1,)-OFFSET('2017预算研发费用 '!$H14,0,MONTH(封面!$G$13)-1,)</f>
        <v>0</v>
      </c>
      <c r="F14" s="23">
        <f ca="1">SUM(OFFSET($H14,0,0,1,MONTH(封面!$G$13)))-SUM(OFFSET('2016研发费用 '!$H14,0,0,1,MONTH(封面!$G$13)))</f>
        <v>0</v>
      </c>
      <c r="G14" s="23">
        <f ca="1">SUM(OFFSET($H14,0,0,1,MONTH(封面!$G$13)))-SUM(OFFSET('2017预算研发费用 '!$H14,0,0,1,MONTH(封面!$G$13)))</f>
        <v>0</v>
      </c>
      <c r="H14" s="23">
        <v>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>
        <f t="shared" si="0"/>
        <v>0</v>
      </c>
      <c r="U14" s="43"/>
      <c r="V14" s="71" t="s">
        <v>213</v>
      </c>
      <c r="W14" s="71"/>
    </row>
    <row r="15" s="5" customFormat="1" ht="17.25" customHeight="1" spans="1:23">
      <c r="A15" s="76"/>
      <c r="B15" s="77"/>
      <c r="C15" s="78" t="s">
        <v>57</v>
      </c>
      <c r="D15" s="23">
        <f ca="1">OFFSET($H15,0,MONTH(封面!$G$13)-1,)-OFFSET('2016研发费用 '!$H15,0,MONTH(封面!$G$13)-1,)</f>
        <v>0</v>
      </c>
      <c r="E15" s="23">
        <f ca="1">OFFSET($H15,0,MONTH(封面!$G$13)-1,)-OFFSET('2017预算研发费用 '!$H15,0,MONTH(封面!$G$13)-1,)</f>
        <v>0</v>
      </c>
      <c r="F15" s="23">
        <f ca="1">SUM(OFFSET($H15,0,0,1,MONTH(封面!$G$13)))-SUM(OFFSET('2016研发费用 '!$H15,0,0,1,MONTH(封面!$G$13)))</f>
        <v>0</v>
      </c>
      <c r="G15" s="23">
        <f ca="1">SUM(OFFSET($H15,0,0,1,MONTH(封面!$G$13)))-SUM(OFFSET('2017预算研发费用 '!$H15,0,0,1,MONTH(封面!$G$13)))</f>
        <v>0</v>
      </c>
      <c r="H15" s="23">
        <v>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>
        <f t="shared" si="0"/>
        <v>0</v>
      </c>
      <c r="U15" s="43"/>
      <c r="V15" s="71" t="s">
        <v>214</v>
      </c>
      <c r="W15" s="71"/>
    </row>
    <row r="16" s="5" customFormat="1" ht="17.25" customHeight="1" spans="1:23">
      <c r="A16" s="76"/>
      <c r="B16" s="77"/>
      <c r="C16" s="78" t="s">
        <v>58</v>
      </c>
      <c r="D16" s="23">
        <f ca="1">OFFSET($H16,0,MONTH(封面!$G$13)-1,)-OFFSET('2016研发费用 '!$H16,0,MONTH(封面!$G$13)-1,)</f>
        <v>0</v>
      </c>
      <c r="E16" s="23">
        <f ca="1">OFFSET($H16,0,MONTH(封面!$G$13)-1,)-OFFSET('2017预算研发费用 '!$H16,0,MONTH(封面!$G$13)-1,)</f>
        <v>0</v>
      </c>
      <c r="F16" s="23">
        <f ca="1">SUM(OFFSET($H16,0,0,1,MONTH(封面!$G$13)))-SUM(OFFSET('2016研发费用 '!$H16,0,0,1,MONTH(封面!$G$13)))</f>
        <v>0</v>
      </c>
      <c r="G16" s="23">
        <f ca="1">SUM(OFFSET($H16,0,0,1,MONTH(封面!$G$13)))-SUM(OFFSET('2017预算研发费用 '!$H16,0,0,1,MONTH(封面!$G$13)))</f>
        <v>0</v>
      </c>
      <c r="H16" s="23">
        <v>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7">
        <f t="shared" si="0"/>
        <v>0</v>
      </c>
      <c r="U16" s="43"/>
      <c r="V16" s="71" t="s">
        <v>215</v>
      </c>
      <c r="W16" s="71"/>
    </row>
    <row r="17" s="5" customFormat="1" ht="17.25" customHeight="1" spans="1:23">
      <c r="A17" s="76"/>
      <c r="B17" s="77"/>
      <c r="C17" s="78" t="s">
        <v>59</v>
      </c>
      <c r="D17" s="23">
        <f ca="1">OFFSET($H17,0,MONTH(封面!$G$13)-1,)-OFFSET('2016研发费用 '!$H17,0,MONTH(封面!$G$13)-1,)</f>
        <v>0</v>
      </c>
      <c r="E17" s="23">
        <f ca="1">OFFSET($H17,0,MONTH(封面!$G$13)-1,)-OFFSET('2017预算研发费用 '!$H17,0,MONTH(封面!$G$13)-1,)</f>
        <v>0</v>
      </c>
      <c r="F17" s="23">
        <f ca="1">SUM(OFFSET($H17,0,0,1,MONTH(封面!$G$13)))-SUM(OFFSET('2016研发费用 '!$H17,0,0,1,MONTH(封面!$G$13)))</f>
        <v>0</v>
      </c>
      <c r="G17" s="23">
        <f ca="1">SUM(OFFSET($H17,0,0,1,MONTH(封面!$G$13)))-SUM(OFFSET('2017预算研发费用 '!$H17,0,0,1,MONTH(封面!$G$13)))</f>
        <v>0</v>
      </c>
      <c r="H17" s="23">
        <v>0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7">
        <f t="shared" si="0"/>
        <v>0</v>
      </c>
      <c r="U17" s="43"/>
      <c r="V17" s="71" t="s">
        <v>216</v>
      </c>
      <c r="W17" s="71"/>
    </row>
    <row r="18" s="5" customFormat="1" ht="17.25" customHeight="1" spans="1:23">
      <c r="A18" s="76"/>
      <c r="B18" s="77"/>
      <c r="C18" s="78" t="s">
        <v>60</v>
      </c>
      <c r="D18" s="23">
        <f ca="1">OFFSET($H18,0,MONTH(封面!$G$13)-1,)-OFFSET('2016研发费用 '!$H18,0,MONTH(封面!$G$13)-1,)</f>
        <v>0</v>
      </c>
      <c r="E18" s="23">
        <f ca="1">OFFSET($H18,0,MONTH(封面!$G$13)-1,)-OFFSET('2017预算研发费用 '!$H18,0,MONTH(封面!$G$13)-1,)</f>
        <v>0</v>
      </c>
      <c r="F18" s="23">
        <f ca="1">SUM(OFFSET($H18,0,0,1,MONTH(封面!$G$13)))-SUM(OFFSET('2016研发费用 '!$H18,0,0,1,MONTH(封面!$G$13)))</f>
        <v>0</v>
      </c>
      <c r="G18" s="23">
        <f ca="1">SUM(OFFSET($H18,0,0,1,MONTH(封面!$G$13)))-SUM(OFFSET('2017预算研发费用 '!$H18,0,0,1,MONTH(封面!$G$13)))</f>
        <v>0</v>
      </c>
      <c r="H18" s="23">
        <v>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7">
        <f t="shared" si="0"/>
        <v>0</v>
      </c>
      <c r="U18" s="43"/>
      <c r="V18" s="71" t="s">
        <v>217</v>
      </c>
      <c r="W18" s="71"/>
    </row>
    <row r="19" s="5" customFormat="1" ht="17.25" customHeight="1" spans="1:23">
      <c r="A19" s="76"/>
      <c r="B19" s="77" t="s">
        <v>61</v>
      </c>
      <c r="C19" s="78" t="s">
        <v>61</v>
      </c>
      <c r="D19" s="23">
        <f ca="1">OFFSET($H19,0,MONTH(封面!$G$13)-1,)-OFFSET('2016研发费用 '!$H19,0,MONTH(封面!$G$13)-1,)</f>
        <v>0</v>
      </c>
      <c r="E19" s="23">
        <f ca="1">OFFSET($H19,0,MONTH(封面!$G$13)-1,)-OFFSET('2017预算研发费用 '!$H19,0,MONTH(封面!$G$13)-1,)</f>
        <v>0</v>
      </c>
      <c r="F19" s="23">
        <f ca="1">SUM(OFFSET($H19,0,0,1,MONTH(封面!$G$13)))-SUM(OFFSET('2016研发费用 '!$H19,0,0,1,MONTH(封面!$G$13)))</f>
        <v>0</v>
      </c>
      <c r="G19" s="23">
        <f ca="1">SUM(OFFSET($H19,0,0,1,MONTH(封面!$G$13)))-SUM(OFFSET('2017预算研发费用 '!$H19,0,0,1,MONTH(封面!$G$13)))</f>
        <v>0</v>
      </c>
      <c r="H19" s="23">
        <v>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7">
        <f t="shared" si="0"/>
        <v>0</v>
      </c>
      <c r="U19" s="43"/>
      <c r="V19" s="71" t="s">
        <v>218</v>
      </c>
      <c r="W19" s="71"/>
    </row>
    <row r="20" s="5" customFormat="1" ht="17.25" customHeight="1" spans="1:23">
      <c r="A20" s="76"/>
      <c r="B20" s="77" t="s">
        <v>62</v>
      </c>
      <c r="C20" s="78" t="s">
        <v>62</v>
      </c>
      <c r="D20" s="23">
        <f ca="1">OFFSET($H20,0,MONTH(封面!$G$13)-1,)-OFFSET('2016研发费用 '!$H20,0,MONTH(封面!$G$13)-1,)</f>
        <v>0</v>
      </c>
      <c r="E20" s="23">
        <f ca="1">OFFSET($H20,0,MONTH(封面!$G$13)-1,)-OFFSET('2017预算研发费用 '!$H20,0,MONTH(封面!$G$13)-1,)</f>
        <v>0</v>
      </c>
      <c r="F20" s="23">
        <f ca="1">SUM(OFFSET($H20,0,0,1,MONTH(封面!$G$13)))-SUM(OFFSET('2016研发费用 '!$H20,0,0,1,MONTH(封面!$G$13)))</f>
        <v>0</v>
      </c>
      <c r="G20" s="23">
        <f ca="1">SUM(OFFSET($H20,0,0,1,MONTH(封面!$G$13)))-SUM(OFFSET('2017预算研发费用 '!$H20,0,0,1,MONTH(封面!$G$13)))</f>
        <v>0</v>
      </c>
      <c r="H20" s="23">
        <v>0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7">
        <f t="shared" si="0"/>
        <v>0</v>
      </c>
      <c r="U20" s="43"/>
      <c r="V20" s="71" t="s">
        <v>219</v>
      </c>
      <c r="W20" s="71"/>
    </row>
    <row r="21" s="5" customFormat="1" ht="17.25" customHeight="1" spans="1:23">
      <c r="A21" s="76"/>
      <c r="B21" s="77" t="s">
        <v>63</v>
      </c>
      <c r="C21" s="78" t="s">
        <v>63</v>
      </c>
      <c r="D21" s="23">
        <f ca="1">OFFSET($H21,0,MONTH(封面!$G$13)-1,)-OFFSET('2016研发费用 '!$H21,0,MONTH(封面!$G$13)-1,)</f>
        <v>0</v>
      </c>
      <c r="E21" s="23">
        <f ca="1">OFFSET($H21,0,MONTH(封面!$G$13)-1,)-OFFSET('2017预算研发费用 '!$H21,0,MONTH(封面!$G$13)-1,)</f>
        <v>0</v>
      </c>
      <c r="F21" s="23">
        <f ca="1">SUM(OFFSET($H21,0,0,1,MONTH(封面!$G$13)))-SUM(OFFSET('2016研发费用 '!$H21,0,0,1,MONTH(封面!$G$13)))</f>
        <v>0</v>
      </c>
      <c r="G21" s="23">
        <f ca="1">SUM(OFFSET($H21,0,0,1,MONTH(封面!$G$13)))-SUM(OFFSET('2017预算研发费用 '!$H21,0,0,1,MONTH(封面!$G$13)))</f>
        <v>0</v>
      </c>
      <c r="H21" s="23">
        <v>0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7">
        <f t="shared" si="0"/>
        <v>0</v>
      </c>
      <c r="U21" s="43"/>
      <c r="V21" s="71" t="s">
        <v>220</v>
      </c>
      <c r="W21" s="71"/>
    </row>
    <row r="22" s="5" customFormat="1" ht="17.25" customHeight="1" spans="1:23">
      <c r="A22" s="76"/>
      <c r="B22" s="77" t="s">
        <v>64</v>
      </c>
      <c r="C22" s="78" t="s">
        <v>65</v>
      </c>
      <c r="D22" s="23">
        <f ca="1">OFFSET($H22,0,MONTH(封面!$G$13)-1,)-OFFSET('2016研发费用 '!$H22,0,MONTH(封面!$G$13)-1,)</f>
        <v>0</v>
      </c>
      <c r="E22" s="23">
        <f ca="1">OFFSET($H22,0,MONTH(封面!$G$13)-1,)-OFFSET('2017预算研发费用 '!$H22,0,MONTH(封面!$G$13)-1,)</f>
        <v>0</v>
      </c>
      <c r="F22" s="23">
        <f ca="1">SUM(OFFSET($H22,0,0,1,MONTH(封面!$G$13)))-SUM(OFFSET('2016研发费用 '!$H22,0,0,1,MONTH(封面!$G$13)))</f>
        <v>0</v>
      </c>
      <c r="G22" s="23">
        <f ca="1">SUM(OFFSET($H22,0,0,1,MONTH(封面!$G$13)))-SUM(OFFSET('2017预算研发费用 '!$H22,0,0,1,MONTH(封面!$G$13)))</f>
        <v>0</v>
      </c>
      <c r="H22" s="23">
        <v>0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7">
        <f t="shared" si="0"/>
        <v>0</v>
      </c>
      <c r="U22" s="43"/>
      <c r="V22" s="71" t="s">
        <v>221</v>
      </c>
      <c r="W22" s="71"/>
    </row>
    <row r="23" s="5" customFormat="1" ht="17.25" customHeight="1" spans="1:23">
      <c r="A23" s="76"/>
      <c r="B23" s="77"/>
      <c r="C23" s="78" t="s">
        <v>66</v>
      </c>
      <c r="D23" s="23">
        <f ca="1">OFFSET($H23,0,MONTH(封面!$G$13)-1,)-OFFSET('2016研发费用 '!$H23,0,MONTH(封面!$G$13)-1,)</f>
        <v>0</v>
      </c>
      <c r="E23" s="23">
        <f ca="1">OFFSET($H23,0,MONTH(封面!$G$13)-1,)-OFFSET('2017预算研发费用 '!$H23,0,MONTH(封面!$G$13)-1,)</f>
        <v>0</v>
      </c>
      <c r="F23" s="23">
        <f ca="1">SUM(OFFSET($H23,0,0,1,MONTH(封面!$G$13)))-SUM(OFFSET('2016研发费用 '!$H23,0,0,1,MONTH(封面!$G$13)))</f>
        <v>0</v>
      </c>
      <c r="G23" s="23">
        <f ca="1">SUM(OFFSET($H23,0,0,1,MONTH(封面!$G$13)))-SUM(OFFSET('2017预算研发费用 '!$H23,0,0,1,MONTH(封面!$G$13)))</f>
        <v>0</v>
      </c>
      <c r="H23" s="23">
        <v>0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7">
        <f t="shared" si="0"/>
        <v>0</v>
      </c>
      <c r="U23" s="43"/>
      <c r="V23" s="71" t="s">
        <v>222</v>
      </c>
      <c r="W23" s="71"/>
    </row>
    <row r="24" s="5" customFormat="1" ht="17.25" customHeight="1" spans="1:23">
      <c r="A24" s="76"/>
      <c r="B24" s="77"/>
      <c r="C24" s="78" t="s">
        <v>67</v>
      </c>
      <c r="D24" s="23">
        <f ca="1">OFFSET($H24,0,MONTH(封面!$G$13)-1,)-OFFSET('2016研发费用 '!$H24,0,MONTH(封面!$G$13)-1,)</f>
        <v>0</v>
      </c>
      <c r="E24" s="23">
        <f ca="1">OFFSET($H24,0,MONTH(封面!$G$13)-1,)-OFFSET('2017预算研发费用 '!$H24,0,MONTH(封面!$G$13)-1,)</f>
        <v>0</v>
      </c>
      <c r="F24" s="23">
        <f ca="1">SUM(OFFSET($H24,0,0,1,MONTH(封面!$G$13)))-SUM(OFFSET('2016研发费用 '!$H24,0,0,1,MONTH(封面!$G$13)))</f>
        <v>0</v>
      </c>
      <c r="G24" s="23">
        <f ca="1">SUM(OFFSET($H24,0,0,1,MONTH(封面!$G$13)))-SUM(OFFSET('2017预算研发费用 '!$H24,0,0,1,MONTH(封面!$G$13)))</f>
        <v>0</v>
      </c>
      <c r="H24" s="23">
        <v>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7">
        <f t="shared" si="0"/>
        <v>0</v>
      </c>
      <c r="U24" s="43"/>
      <c r="V24" s="71" t="s">
        <v>223</v>
      </c>
      <c r="W24" s="71"/>
    </row>
    <row r="25" s="5" customFormat="1" ht="17.25" customHeight="1" spans="1:23">
      <c r="A25" s="76"/>
      <c r="B25" s="77"/>
      <c r="C25" s="78" t="s">
        <v>68</v>
      </c>
      <c r="D25" s="23">
        <f ca="1">OFFSET($H25,0,MONTH(封面!$G$13)-1,)-OFFSET('2016研发费用 '!$H25,0,MONTH(封面!$G$13)-1,)</f>
        <v>0</v>
      </c>
      <c r="E25" s="23">
        <f ca="1">OFFSET($H25,0,MONTH(封面!$G$13)-1,)-OFFSET('2017预算研发费用 '!$H25,0,MONTH(封面!$G$13)-1,)</f>
        <v>0</v>
      </c>
      <c r="F25" s="23">
        <f ca="1">SUM(OFFSET($H25,0,0,1,MONTH(封面!$G$13)))-SUM(OFFSET('2016研发费用 '!$H25,0,0,1,MONTH(封面!$G$13)))</f>
        <v>0</v>
      </c>
      <c r="G25" s="23">
        <f ca="1">SUM(OFFSET($H25,0,0,1,MONTH(封面!$G$13)))-SUM(OFFSET('2017预算研发费用 '!$H25,0,0,1,MONTH(封面!$G$13)))</f>
        <v>0</v>
      </c>
      <c r="H25" s="23">
        <v>0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7">
        <f t="shared" si="0"/>
        <v>0</v>
      </c>
      <c r="U25" s="43"/>
      <c r="V25" s="71" t="s">
        <v>224</v>
      </c>
      <c r="W25" s="71"/>
    </row>
    <row r="26" s="5" customFormat="1" ht="17.25" customHeight="1" spans="1:23">
      <c r="A26" s="76"/>
      <c r="B26" s="77"/>
      <c r="C26" s="78" t="s">
        <v>69</v>
      </c>
      <c r="D26" s="23">
        <f ca="1">OFFSET($H26,0,MONTH(封面!$G$13)-1,)-OFFSET('2016研发费用 '!$H26,0,MONTH(封面!$G$13)-1,)</f>
        <v>0</v>
      </c>
      <c r="E26" s="23">
        <f ca="1">OFFSET($H26,0,MONTH(封面!$G$13)-1,)-OFFSET('2017预算研发费用 '!$H26,0,MONTH(封面!$G$13)-1,)</f>
        <v>0</v>
      </c>
      <c r="F26" s="23">
        <f ca="1">SUM(OFFSET($H26,0,0,1,MONTH(封面!$G$13)))-SUM(OFFSET('2016研发费用 '!$H26,0,0,1,MONTH(封面!$G$13)))</f>
        <v>0</v>
      </c>
      <c r="G26" s="23">
        <f ca="1">SUM(OFFSET($H26,0,0,1,MONTH(封面!$G$13)))-SUM(OFFSET('2017预算研发费用 '!$H26,0,0,1,MONTH(封面!$G$13)))</f>
        <v>0</v>
      </c>
      <c r="H26" s="23">
        <v>0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7">
        <f t="shared" si="0"/>
        <v>0</v>
      </c>
      <c r="U26" s="43"/>
      <c r="V26" s="71" t="s">
        <v>225</v>
      </c>
      <c r="W26" s="71"/>
    </row>
    <row r="27" s="5" customFormat="1" ht="17.25" customHeight="1" spans="1:23">
      <c r="A27" s="76"/>
      <c r="B27" s="77" t="s">
        <v>70</v>
      </c>
      <c r="C27" s="78" t="s">
        <v>70</v>
      </c>
      <c r="D27" s="23">
        <f ca="1">OFFSET($H27,0,MONTH(封面!$G$13)-1,)-OFFSET('2016研发费用 '!$H27,0,MONTH(封面!$G$13)-1,)</f>
        <v>0</v>
      </c>
      <c r="E27" s="23">
        <f ca="1">OFFSET($H27,0,MONTH(封面!$G$13)-1,)-OFFSET('2017预算研发费用 '!$H27,0,MONTH(封面!$G$13)-1,)</f>
        <v>0</v>
      </c>
      <c r="F27" s="23">
        <f ca="1">SUM(OFFSET($H27,0,0,1,MONTH(封面!$G$13)))-SUM(OFFSET('2016研发费用 '!$H27,0,0,1,MONTH(封面!$G$13)))</f>
        <v>0</v>
      </c>
      <c r="G27" s="23">
        <f ca="1">SUM(OFFSET($H27,0,0,1,MONTH(封面!$G$13)))-SUM(OFFSET('2017预算研发费用 '!$H27,0,0,1,MONTH(封面!$G$13)))</f>
        <v>0</v>
      </c>
      <c r="H27" s="23">
        <v>0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7">
        <f t="shared" si="0"/>
        <v>0</v>
      </c>
      <c r="U27" s="43"/>
      <c r="V27" s="71" t="s">
        <v>226</v>
      </c>
      <c r="W27" s="71"/>
    </row>
    <row r="28" s="5" customFormat="1" ht="17.25" customHeight="1" spans="1:23">
      <c r="A28" s="79" t="s">
        <v>71</v>
      </c>
      <c r="B28" s="77" t="s">
        <v>72</v>
      </c>
      <c r="C28" s="78" t="s">
        <v>73</v>
      </c>
      <c r="D28" s="23">
        <f ca="1">OFFSET($H28,0,MONTH(封面!$G$13)-1,)-OFFSET('2016研发费用 '!$H28,0,MONTH(封面!$G$13)-1,)</f>
        <v>0</v>
      </c>
      <c r="E28" s="23">
        <f ca="1">OFFSET($H28,0,MONTH(封面!$G$13)-1,)-OFFSET('2017预算研发费用 '!$H28,0,MONTH(封面!$G$13)-1,)</f>
        <v>0</v>
      </c>
      <c r="F28" s="23">
        <f ca="1">SUM(OFFSET($H28,0,0,1,MONTH(封面!$G$13)))-SUM(OFFSET('2016研发费用 '!$H28,0,0,1,MONTH(封面!$G$13)))</f>
        <v>0</v>
      </c>
      <c r="G28" s="23">
        <f ca="1">SUM(OFFSET($H28,0,0,1,MONTH(封面!$G$13)))-SUM(OFFSET('2017预算研发费用 '!$H28,0,0,1,MONTH(封面!$G$13)))</f>
        <v>0</v>
      </c>
      <c r="H28" s="23">
        <v>0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7">
        <f t="shared" si="0"/>
        <v>0</v>
      </c>
      <c r="U28" s="43"/>
      <c r="V28" s="71" t="s">
        <v>227</v>
      </c>
      <c r="W28" s="71"/>
    </row>
    <row r="29" s="5" customFormat="1" ht="17.25" customHeight="1" spans="1:23">
      <c r="A29" s="79"/>
      <c r="B29" s="77"/>
      <c r="C29" s="78" t="s">
        <v>74</v>
      </c>
      <c r="D29" s="23">
        <f ca="1">OFFSET($H29,0,MONTH(封面!$G$13)-1,)-OFFSET('2016研发费用 '!$H29,0,MONTH(封面!$G$13)-1,)</f>
        <v>0</v>
      </c>
      <c r="E29" s="23">
        <f ca="1">OFFSET($H29,0,MONTH(封面!$G$13)-1,)-OFFSET('2017预算研发费用 '!$H29,0,MONTH(封面!$G$13)-1,)</f>
        <v>0</v>
      </c>
      <c r="F29" s="23">
        <f ca="1">SUM(OFFSET($H29,0,0,1,MONTH(封面!$G$13)))-SUM(OFFSET('2016研发费用 '!$H29,0,0,1,MONTH(封面!$G$13)))</f>
        <v>0</v>
      </c>
      <c r="G29" s="23">
        <f ca="1">SUM(OFFSET($H29,0,0,1,MONTH(封面!$G$13)))-SUM(OFFSET('2017预算研发费用 '!$H29,0,0,1,MONTH(封面!$G$13)))</f>
        <v>0</v>
      </c>
      <c r="H29" s="23">
        <v>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7">
        <f t="shared" si="0"/>
        <v>0</v>
      </c>
      <c r="U29" s="43"/>
      <c r="V29" s="71" t="s">
        <v>228</v>
      </c>
      <c r="W29" s="71"/>
    </row>
    <row r="30" s="5" customFormat="1" ht="17.25" customHeight="1" spans="1:23">
      <c r="A30" s="79"/>
      <c r="B30" s="77" t="s">
        <v>75</v>
      </c>
      <c r="C30" s="78" t="s">
        <v>75</v>
      </c>
      <c r="D30" s="23">
        <f ca="1">OFFSET($H30,0,MONTH(封面!$G$13)-1,)-OFFSET('2016研发费用 '!$H30,0,MONTH(封面!$G$13)-1,)</f>
        <v>0</v>
      </c>
      <c r="E30" s="23">
        <f ca="1">OFFSET($H30,0,MONTH(封面!$G$13)-1,)-OFFSET('2017预算研发费用 '!$H30,0,MONTH(封面!$G$13)-1,)</f>
        <v>0</v>
      </c>
      <c r="F30" s="23">
        <f ca="1">SUM(OFFSET($H30,0,0,1,MONTH(封面!$G$13)))-SUM(OFFSET('2016研发费用 '!$H30,0,0,1,MONTH(封面!$G$13)))</f>
        <v>0</v>
      </c>
      <c r="G30" s="23">
        <f ca="1">SUM(OFFSET($H30,0,0,1,MONTH(封面!$G$13)))-SUM(OFFSET('2017预算研发费用 '!$H30,0,0,1,MONTH(封面!$G$13)))</f>
        <v>0</v>
      </c>
      <c r="H30" s="23">
        <v>0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7">
        <f t="shared" si="0"/>
        <v>0</v>
      </c>
      <c r="U30" s="43"/>
      <c r="V30" s="71" t="s">
        <v>229</v>
      </c>
      <c r="W30" s="71"/>
    </row>
    <row r="31" s="5" customFormat="1" ht="17.25" customHeight="1" spans="1:23">
      <c r="A31" s="79"/>
      <c r="B31" s="77" t="s">
        <v>76</v>
      </c>
      <c r="C31" s="78" t="s">
        <v>77</v>
      </c>
      <c r="D31" s="23">
        <f ca="1">OFFSET($H31,0,MONTH(封面!$G$13)-1,)-OFFSET('2016研发费用 '!$H31,0,MONTH(封面!$G$13)-1,)</f>
        <v>0</v>
      </c>
      <c r="E31" s="23">
        <f ca="1">OFFSET($H31,0,MONTH(封面!$G$13)-1,)-OFFSET('2017预算研发费用 '!$H31,0,MONTH(封面!$G$13)-1,)</f>
        <v>0</v>
      </c>
      <c r="F31" s="23">
        <f ca="1">SUM(OFFSET($H31,0,0,1,MONTH(封面!$G$13)))-SUM(OFFSET('2016研发费用 '!$H31,0,0,1,MONTH(封面!$G$13)))</f>
        <v>0</v>
      </c>
      <c r="G31" s="23">
        <f ca="1">SUM(OFFSET($H31,0,0,1,MONTH(封面!$G$13)))-SUM(OFFSET('2017预算研发费用 '!$H31,0,0,1,MONTH(封面!$G$13)))</f>
        <v>0</v>
      </c>
      <c r="H31" s="23">
        <v>0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7">
        <f t="shared" si="0"/>
        <v>0</v>
      </c>
      <c r="U31" s="43"/>
      <c r="V31" s="71" t="s">
        <v>230</v>
      </c>
      <c r="W31" s="71"/>
    </row>
    <row r="32" s="5" customFormat="1" ht="17.25" customHeight="1" spans="1:23">
      <c r="A32" s="79"/>
      <c r="B32" s="77"/>
      <c r="C32" s="78" t="s">
        <v>78</v>
      </c>
      <c r="D32" s="23">
        <f ca="1">OFFSET($H32,0,MONTH(封面!$G$13)-1,)-OFFSET('2016研发费用 '!$H32,0,MONTH(封面!$G$13)-1,)</f>
        <v>0</v>
      </c>
      <c r="E32" s="23">
        <f ca="1">OFFSET($H32,0,MONTH(封面!$G$13)-1,)-OFFSET('2017预算研发费用 '!$H32,0,MONTH(封面!$G$13)-1,)</f>
        <v>0</v>
      </c>
      <c r="F32" s="23">
        <f ca="1">SUM(OFFSET($H32,0,0,1,MONTH(封面!$G$13)))-SUM(OFFSET('2016研发费用 '!$H32,0,0,1,MONTH(封面!$G$13)))</f>
        <v>0</v>
      </c>
      <c r="G32" s="23">
        <f ca="1">SUM(OFFSET($H32,0,0,1,MONTH(封面!$G$13)))-SUM(OFFSET('2017预算研发费用 '!$H32,0,0,1,MONTH(封面!$G$13)))</f>
        <v>0</v>
      </c>
      <c r="H32" s="23">
        <v>0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7">
        <f t="shared" si="0"/>
        <v>0</v>
      </c>
      <c r="U32" s="43"/>
      <c r="V32" s="71" t="s">
        <v>231</v>
      </c>
      <c r="W32" s="71"/>
    </row>
    <row r="33" s="5" customFormat="1" ht="17.25" customHeight="1" spans="1:23">
      <c r="A33" s="79"/>
      <c r="B33" s="77"/>
      <c r="C33" s="78" t="s">
        <v>79</v>
      </c>
      <c r="D33" s="23">
        <f ca="1">OFFSET($H33,0,MONTH(封面!$G$13)-1,)-OFFSET('2016研发费用 '!$H33,0,MONTH(封面!$G$13)-1,)</f>
        <v>0</v>
      </c>
      <c r="E33" s="23">
        <f ca="1">OFFSET($H33,0,MONTH(封面!$G$13)-1,)-OFFSET('2017预算研发费用 '!$H33,0,MONTH(封面!$G$13)-1,)</f>
        <v>0</v>
      </c>
      <c r="F33" s="23">
        <f ca="1">SUM(OFFSET($H33,0,0,1,MONTH(封面!$G$13)))-SUM(OFFSET('2016研发费用 '!$H33,0,0,1,MONTH(封面!$G$13)))</f>
        <v>0</v>
      </c>
      <c r="G33" s="23">
        <f ca="1">SUM(OFFSET($H33,0,0,1,MONTH(封面!$G$13)))-SUM(OFFSET('2017预算研发费用 '!$H33,0,0,1,MONTH(封面!$G$13)))</f>
        <v>0</v>
      </c>
      <c r="H33" s="23">
        <v>0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7">
        <f t="shared" si="0"/>
        <v>0</v>
      </c>
      <c r="U33" s="43"/>
      <c r="V33" s="71" t="s">
        <v>232</v>
      </c>
      <c r="W33" s="71"/>
    </row>
    <row r="34" s="5" customFormat="1" ht="17.25" customHeight="1" spans="1:23">
      <c r="A34" s="79"/>
      <c r="B34" s="77" t="s">
        <v>80</v>
      </c>
      <c r="C34" s="78" t="s">
        <v>81</v>
      </c>
      <c r="D34" s="23">
        <f ca="1">OFFSET($H34,0,MONTH(封面!$G$13)-1,)-OFFSET('2016研发费用 '!$H34,0,MONTH(封面!$G$13)-1,)</f>
        <v>0</v>
      </c>
      <c r="E34" s="23">
        <f ca="1">OFFSET($H34,0,MONTH(封面!$G$13)-1,)-OFFSET('2017预算研发费用 '!$H34,0,MONTH(封面!$G$13)-1,)</f>
        <v>0</v>
      </c>
      <c r="F34" s="23">
        <f ca="1">SUM(OFFSET($H34,0,0,1,MONTH(封面!$G$13)))-SUM(OFFSET('2016研发费用 '!$H34,0,0,1,MONTH(封面!$G$13)))</f>
        <v>0</v>
      </c>
      <c r="G34" s="23">
        <f ca="1">SUM(OFFSET($H34,0,0,1,MONTH(封面!$G$13)))-SUM(OFFSET('2017预算研发费用 '!$H34,0,0,1,MONTH(封面!$G$13)))</f>
        <v>0</v>
      </c>
      <c r="H34" s="23">
        <v>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7">
        <f t="shared" si="0"/>
        <v>0</v>
      </c>
      <c r="U34" s="43"/>
      <c r="V34" s="71" t="s">
        <v>233</v>
      </c>
      <c r="W34" s="71"/>
    </row>
    <row r="35" s="5" customFormat="1" ht="17.25" customHeight="1" spans="1:23">
      <c r="A35" s="79"/>
      <c r="B35" s="77"/>
      <c r="C35" s="78" t="s">
        <v>82</v>
      </c>
      <c r="D35" s="23">
        <f ca="1">OFFSET($H35,0,MONTH(封面!$G$13)-1,)-OFFSET('2016研发费用 '!$H35,0,MONTH(封面!$G$13)-1,)</f>
        <v>0</v>
      </c>
      <c r="E35" s="23">
        <f ca="1">OFFSET($H35,0,MONTH(封面!$G$13)-1,)-OFFSET('2017预算研发费用 '!$H35,0,MONTH(封面!$G$13)-1,)</f>
        <v>0</v>
      </c>
      <c r="F35" s="23">
        <f ca="1">SUM(OFFSET($H35,0,0,1,MONTH(封面!$G$13)))-SUM(OFFSET('2016研发费用 '!$H35,0,0,1,MONTH(封面!$G$13)))</f>
        <v>0</v>
      </c>
      <c r="G35" s="23">
        <f ca="1">SUM(OFFSET($H35,0,0,1,MONTH(封面!$G$13)))-SUM(OFFSET('2017预算研发费用 '!$H35,0,0,1,MONTH(封面!$G$13)))</f>
        <v>0</v>
      </c>
      <c r="H35" s="23">
        <v>0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7">
        <f t="shared" si="0"/>
        <v>0</v>
      </c>
      <c r="U35" s="43"/>
      <c r="V35" s="71" t="s">
        <v>234</v>
      </c>
      <c r="W35" s="71"/>
    </row>
    <row r="36" s="5" customFormat="1" ht="17.25" customHeight="1" spans="1:23">
      <c r="A36" s="79"/>
      <c r="B36" s="77" t="s">
        <v>83</v>
      </c>
      <c r="C36" s="78" t="s">
        <v>83</v>
      </c>
      <c r="D36" s="23">
        <f ca="1">OFFSET($H36,0,MONTH(封面!$G$13)-1,)-OFFSET('2016研发费用 '!$H36,0,MONTH(封面!$G$13)-1,)</f>
        <v>0</v>
      </c>
      <c r="E36" s="23">
        <f ca="1">OFFSET($H36,0,MONTH(封面!$G$13)-1,)-OFFSET('2017预算研发费用 '!$H36,0,MONTH(封面!$G$13)-1,)</f>
        <v>0</v>
      </c>
      <c r="F36" s="23">
        <f ca="1">SUM(OFFSET($H36,0,0,1,MONTH(封面!$G$13)))-SUM(OFFSET('2016研发费用 '!$H36,0,0,1,MONTH(封面!$G$13)))</f>
        <v>0</v>
      </c>
      <c r="G36" s="23">
        <f ca="1">SUM(OFFSET($H36,0,0,1,MONTH(封面!$G$13)))-SUM(OFFSET('2017预算研发费用 '!$H36,0,0,1,MONTH(封面!$G$13)))</f>
        <v>0</v>
      </c>
      <c r="H36" s="23">
        <v>0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7">
        <f t="shared" si="0"/>
        <v>0</v>
      </c>
      <c r="U36" s="43"/>
      <c r="V36" s="71" t="s">
        <v>235</v>
      </c>
      <c r="W36" s="71"/>
    </row>
    <row r="37" s="5" customFormat="1" ht="24.75" customHeight="1" spans="1:23">
      <c r="A37" s="79"/>
      <c r="B37" s="77" t="s">
        <v>84</v>
      </c>
      <c r="C37" s="78" t="s">
        <v>84</v>
      </c>
      <c r="D37" s="23">
        <f ca="1">OFFSET($H37,0,MONTH(封面!$G$13)-1,)-OFFSET('2016研发费用 '!$H37,0,MONTH(封面!$G$13)-1,)</f>
        <v>0</v>
      </c>
      <c r="E37" s="23">
        <f ca="1">OFFSET($H37,0,MONTH(封面!$G$13)-1,)-OFFSET('2017预算研发费用 '!$H37,0,MONTH(封面!$G$13)-1,)</f>
        <v>0</v>
      </c>
      <c r="F37" s="23">
        <f ca="1">SUM(OFFSET($H37,0,0,1,MONTH(封面!$G$13)))-SUM(OFFSET('2016研发费用 '!$H37,0,0,1,MONTH(封面!$G$13)))</f>
        <v>0</v>
      </c>
      <c r="G37" s="23">
        <f ca="1">SUM(OFFSET($H37,0,0,1,MONTH(封面!$G$13)))-SUM(OFFSET('2017预算研发费用 '!$H37,0,0,1,MONTH(封面!$G$13)))</f>
        <v>0</v>
      </c>
      <c r="H37" s="23">
        <v>0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7">
        <f t="shared" si="0"/>
        <v>0</v>
      </c>
      <c r="U37" s="43"/>
      <c r="V37" s="71" t="s">
        <v>236</v>
      </c>
      <c r="W37" s="71"/>
    </row>
    <row r="38" s="5" customFormat="1" ht="17.25" customHeight="1" spans="1:23">
      <c r="A38" s="79"/>
      <c r="B38" s="77" t="s">
        <v>85</v>
      </c>
      <c r="C38" s="78" t="s">
        <v>86</v>
      </c>
      <c r="D38" s="23">
        <f ca="1">OFFSET($H38,0,MONTH(封面!$G$13)-1,)-OFFSET('2016研发费用 '!$H38,0,MONTH(封面!$G$13)-1,)</f>
        <v>0</v>
      </c>
      <c r="E38" s="23">
        <f ca="1">OFFSET($H38,0,MONTH(封面!$G$13)-1,)-OFFSET('2017预算研发费用 '!$H38,0,MONTH(封面!$G$13)-1,)</f>
        <v>0</v>
      </c>
      <c r="F38" s="23">
        <f ca="1">SUM(OFFSET($H38,0,0,1,MONTH(封面!$G$13)))-SUM(OFFSET('2016研发费用 '!$H38,0,0,1,MONTH(封面!$G$13)))</f>
        <v>0</v>
      </c>
      <c r="G38" s="23">
        <f ca="1">SUM(OFFSET($H38,0,0,1,MONTH(封面!$G$13)))-SUM(OFFSET('2017预算研发费用 '!$H38,0,0,1,MONTH(封面!$G$13)))</f>
        <v>0</v>
      </c>
      <c r="H38" s="23">
        <v>0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7">
        <f t="shared" si="0"/>
        <v>0</v>
      </c>
      <c r="U38" s="43"/>
      <c r="V38" s="71" t="s">
        <v>237</v>
      </c>
      <c r="W38" s="71"/>
    </row>
    <row r="39" s="5" customFormat="1" ht="17.25" customHeight="1" spans="1:23">
      <c r="A39" s="79"/>
      <c r="B39" s="77"/>
      <c r="C39" s="78" t="s">
        <v>87</v>
      </c>
      <c r="D39" s="23">
        <f ca="1">OFFSET($H39,0,MONTH(封面!$G$13)-1,)-OFFSET('2016研发费用 '!$H39,0,MONTH(封面!$G$13)-1,)</f>
        <v>0</v>
      </c>
      <c r="E39" s="23">
        <f ca="1">OFFSET($H39,0,MONTH(封面!$G$13)-1,)-OFFSET('2017预算研发费用 '!$H39,0,MONTH(封面!$G$13)-1,)</f>
        <v>0</v>
      </c>
      <c r="F39" s="23">
        <f ca="1">SUM(OFFSET($H39,0,0,1,MONTH(封面!$G$13)))-SUM(OFFSET('2016研发费用 '!$H39,0,0,1,MONTH(封面!$G$13)))</f>
        <v>0</v>
      </c>
      <c r="G39" s="23">
        <f ca="1">SUM(OFFSET($H39,0,0,1,MONTH(封面!$G$13)))-SUM(OFFSET('2017预算研发费用 '!$H39,0,0,1,MONTH(封面!$G$13)))</f>
        <v>0</v>
      </c>
      <c r="H39" s="23">
        <v>0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7">
        <f t="shared" si="0"/>
        <v>0</v>
      </c>
      <c r="U39" s="43"/>
      <c r="V39" s="71" t="s">
        <v>238</v>
      </c>
      <c r="W39" s="71"/>
    </row>
    <row r="40" s="5" customFormat="1" ht="17.25" customHeight="1" spans="1:23">
      <c r="A40" s="79"/>
      <c r="B40" s="77" t="s">
        <v>88</v>
      </c>
      <c r="C40" s="78" t="s">
        <v>88</v>
      </c>
      <c r="D40" s="23">
        <f ca="1">OFFSET($H40,0,MONTH(封面!$G$13)-1,)-OFFSET('2016研发费用 '!$H40,0,MONTH(封面!$G$13)-1,)</f>
        <v>0</v>
      </c>
      <c r="E40" s="23">
        <f ca="1">OFFSET($H40,0,MONTH(封面!$G$13)-1,)-OFFSET('2017预算研发费用 '!$H40,0,MONTH(封面!$G$13)-1,)</f>
        <v>0</v>
      </c>
      <c r="F40" s="23">
        <f ca="1">SUM(OFFSET($H40,0,0,1,MONTH(封面!$G$13)))-SUM(OFFSET('2016研发费用 '!$H40,0,0,1,MONTH(封面!$G$13)))</f>
        <v>0</v>
      </c>
      <c r="G40" s="23">
        <f ca="1">SUM(OFFSET($H40,0,0,1,MONTH(封面!$G$13)))-SUM(OFFSET('2017预算研发费用 '!$H40,0,0,1,MONTH(封面!$G$13)))</f>
        <v>0</v>
      </c>
      <c r="H40" s="23">
        <v>0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7">
        <f t="shared" si="0"/>
        <v>0</v>
      </c>
      <c r="U40" s="43"/>
      <c r="V40" s="71" t="s">
        <v>239</v>
      </c>
      <c r="W40" s="71"/>
    </row>
    <row r="41" s="5" customFormat="1" ht="27.75" customHeight="1" spans="1:23">
      <c r="A41" s="80" t="s">
        <v>89</v>
      </c>
      <c r="B41" s="81" t="s">
        <v>90</v>
      </c>
      <c r="C41" s="78" t="s">
        <v>90</v>
      </c>
      <c r="D41" s="23">
        <f ca="1">OFFSET($H41,0,MONTH(封面!$G$13)-1,)-OFFSET('2016研发费用 '!$H41,0,MONTH(封面!$G$13)-1,)</f>
        <v>0</v>
      </c>
      <c r="E41" s="23">
        <f ca="1">OFFSET($H41,0,MONTH(封面!$G$13)-1,)-OFFSET('2017预算研发费用 '!$H41,0,MONTH(封面!$G$13)-1,)</f>
        <v>0</v>
      </c>
      <c r="F41" s="23">
        <f ca="1">SUM(OFFSET($H41,0,0,1,MONTH(封面!$G$13)))-SUM(OFFSET('2016研发费用 '!$H41,0,0,1,MONTH(封面!$G$13)))</f>
        <v>0</v>
      </c>
      <c r="G41" s="23">
        <f ca="1">SUM(OFFSET($H41,0,0,1,MONTH(封面!$G$13)))-SUM(OFFSET('2017预算研发费用 '!$H41,0,0,1,MONTH(封面!$G$13)))</f>
        <v>0</v>
      </c>
      <c r="H41" s="23">
        <v>0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7">
        <f t="shared" si="0"/>
        <v>0</v>
      </c>
      <c r="U41" s="43"/>
      <c r="V41" s="71" t="s">
        <v>240</v>
      </c>
      <c r="W41" s="71"/>
    </row>
    <row r="42" s="5" customFormat="1" ht="17.25" customHeight="1" spans="1:23">
      <c r="A42" s="80"/>
      <c r="B42" s="77" t="s">
        <v>91</v>
      </c>
      <c r="C42" s="82" t="s">
        <v>91</v>
      </c>
      <c r="D42" s="23">
        <f ca="1">OFFSET($H42,0,MONTH(封面!$G$13)-1,)-OFFSET('2016研发费用 '!$H42,0,MONTH(封面!$G$13)-1,)</f>
        <v>0</v>
      </c>
      <c r="E42" s="23">
        <f ca="1">OFFSET($H42,0,MONTH(封面!$G$13)-1,)-OFFSET('2017预算研发费用 '!$H42,0,MONTH(封面!$G$13)-1,)</f>
        <v>0</v>
      </c>
      <c r="F42" s="23">
        <f ca="1">SUM(OFFSET($H42,0,0,1,MONTH(封面!$G$13)))-SUM(OFFSET('2016研发费用 '!$H42,0,0,1,MONTH(封面!$G$13)))</f>
        <v>0</v>
      </c>
      <c r="G42" s="23">
        <f ca="1">SUM(OFFSET($H42,0,0,1,MONTH(封面!$G$13)))-SUM(OFFSET('2017预算研发费用 '!$H42,0,0,1,MONTH(封面!$G$13)))</f>
        <v>0</v>
      </c>
      <c r="H42" s="23">
        <v>0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7">
        <f t="shared" si="0"/>
        <v>0</v>
      </c>
      <c r="U42" s="43"/>
      <c r="V42" s="71" t="s">
        <v>241</v>
      </c>
      <c r="W42" s="71"/>
    </row>
    <row r="43" s="5" customFormat="1" ht="52.5" customHeight="1" spans="1:23">
      <c r="A43" s="80"/>
      <c r="B43" s="77" t="s">
        <v>92</v>
      </c>
      <c r="C43" s="82" t="s">
        <v>92</v>
      </c>
      <c r="D43" s="23">
        <f ca="1">OFFSET($H43,0,MONTH(封面!$G$13)-1,)-OFFSET('2016研发费用 '!$H43,0,MONTH(封面!$G$13)-1,)</f>
        <v>0</v>
      </c>
      <c r="E43" s="23">
        <f ca="1">OFFSET($H43,0,MONTH(封面!$G$13)-1,)-OFFSET('2017预算研发费用 '!$H43,0,MONTH(封面!$G$13)-1,)</f>
        <v>0</v>
      </c>
      <c r="F43" s="23">
        <f ca="1">SUM(OFFSET($H43,0,0,1,MONTH(封面!$G$13)))-SUM(OFFSET('2016研发费用 '!$H43,0,0,1,MONTH(封面!$G$13)))</f>
        <v>0</v>
      </c>
      <c r="G43" s="23">
        <f ca="1">SUM(OFFSET($H43,0,0,1,MONTH(封面!$G$13)))-SUM(OFFSET('2017预算研发费用 '!$H43,0,0,1,MONTH(封面!$G$13)))</f>
        <v>0</v>
      </c>
      <c r="H43" s="23">
        <v>0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7">
        <f t="shared" si="0"/>
        <v>0</v>
      </c>
      <c r="U43" s="43"/>
      <c r="V43" s="71" t="s">
        <v>242</v>
      </c>
      <c r="W43" s="71"/>
    </row>
    <row r="44" s="5" customFormat="1" ht="17.25" customHeight="1" spans="1:23">
      <c r="A44" s="80"/>
      <c r="B44" s="77" t="s">
        <v>93</v>
      </c>
      <c r="C44" s="82" t="s">
        <v>94</v>
      </c>
      <c r="D44" s="23">
        <f ca="1">OFFSET($H44,0,MONTH(封面!$G$13)-1,)-OFFSET('2016研发费用 '!$H44,0,MONTH(封面!$G$13)-1,)</f>
        <v>0</v>
      </c>
      <c r="E44" s="23">
        <f ca="1">OFFSET($H44,0,MONTH(封面!$G$13)-1,)-OFFSET('2017预算研发费用 '!$H44,0,MONTH(封面!$G$13)-1,)</f>
        <v>0</v>
      </c>
      <c r="F44" s="23">
        <f ca="1">SUM(OFFSET($H44,0,0,1,MONTH(封面!$G$13)))-SUM(OFFSET('2016研发费用 '!$H44,0,0,1,MONTH(封面!$G$13)))</f>
        <v>0</v>
      </c>
      <c r="G44" s="23">
        <f ca="1">SUM(OFFSET($H44,0,0,1,MONTH(封面!$G$13)))-SUM(OFFSET('2017预算研发费用 '!$H44,0,0,1,MONTH(封面!$G$13)))</f>
        <v>0</v>
      </c>
      <c r="H44" s="23">
        <v>0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7">
        <f t="shared" si="0"/>
        <v>0</v>
      </c>
      <c r="U44" s="43"/>
      <c r="V44" s="71" t="s">
        <v>243</v>
      </c>
      <c r="W44" s="71"/>
    </row>
    <row r="45" s="5" customFormat="1" ht="17.25" customHeight="1" spans="1:23">
      <c r="A45" s="80"/>
      <c r="B45" s="77"/>
      <c r="C45" s="82" t="s">
        <v>95</v>
      </c>
      <c r="D45" s="23">
        <f ca="1">OFFSET($H45,0,MONTH(封面!$G$13)-1,)-OFFSET('2016研发费用 '!$H45,0,MONTH(封面!$G$13)-1,)</f>
        <v>0</v>
      </c>
      <c r="E45" s="23">
        <f ca="1">OFFSET($H45,0,MONTH(封面!$G$13)-1,)-OFFSET('2017预算研发费用 '!$H45,0,MONTH(封面!$G$13)-1,)</f>
        <v>0</v>
      </c>
      <c r="F45" s="23">
        <f ca="1">SUM(OFFSET($H45,0,0,1,MONTH(封面!$G$13)))-SUM(OFFSET('2016研发费用 '!$H45,0,0,1,MONTH(封面!$G$13)))</f>
        <v>0</v>
      </c>
      <c r="G45" s="23">
        <f ca="1">SUM(OFFSET($H45,0,0,1,MONTH(封面!$G$13)))-SUM(OFFSET('2017预算研发费用 '!$H45,0,0,1,MONTH(封面!$G$13)))</f>
        <v>0</v>
      </c>
      <c r="H45" s="23">
        <v>0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7">
        <f t="shared" si="0"/>
        <v>0</v>
      </c>
      <c r="U45" s="43"/>
      <c r="V45" s="71" t="s">
        <v>244</v>
      </c>
      <c r="W45" s="71"/>
    </row>
    <row r="46" s="5" customFormat="1" ht="17.25" customHeight="1" spans="1:23">
      <c r="A46" s="80"/>
      <c r="B46" s="77" t="s">
        <v>96</v>
      </c>
      <c r="C46" s="82" t="s">
        <v>96</v>
      </c>
      <c r="D46" s="23">
        <f ca="1">OFFSET($H46,0,MONTH(封面!$G$13)-1,)-OFFSET('2016研发费用 '!$H46,0,MONTH(封面!$G$13)-1,)</f>
        <v>0</v>
      </c>
      <c r="E46" s="23">
        <f ca="1">OFFSET($H46,0,MONTH(封面!$G$13)-1,)-OFFSET('2017预算研发费用 '!$H46,0,MONTH(封面!$G$13)-1,)</f>
        <v>0</v>
      </c>
      <c r="F46" s="23">
        <f ca="1">SUM(OFFSET($H46,0,0,1,MONTH(封面!$G$13)))-SUM(OFFSET('2016研发费用 '!$H46,0,0,1,MONTH(封面!$G$13)))</f>
        <v>0</v>
      </c>
      <c r="G46" s="23">
        <f ca="1">SUM(OFFSET($H46,0,0,1,MONTH(封面!$G$13)))-SUM(OFFSET('2017预算研发费用 '!$H46,0,0,1,MONTH(封面!$G$13)))</f>
        <v>0</v>
      </c>
      <c r="H46" s="23">
        <v>0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7">
        <f t="shared" si="0"/>
        <v>0</v>
      </c>
      <c r="U46" s="43"/>
      <c r="V46" s="71" t="s">
        <v>245</v>
      </c>
      <c r="W46" s="71"/>
    </row>
    <row r="47" s="5" customFormat="1" ht="17.25" customHeight="1" spans="1:23">
      <c r="A47" s="80"/>
      <c r="B47" s="77" t="s">
        <v>97</v>
      </c>
      <c r="C47" s="82" t="s">
        <v>97</v>
      </c>
      <c r="D47" s="23">
        <f ca="1">OFFSET($H47,0,MONTH(封面!$G$13)-1,)-OFFSET('2016研发费用 '!$H47,0,MONTH(封面!$G$13)-1,)</f>
        <v>0</v>
      </c>
      <c r="E47" s="23">
        <f ca="1">OFFSET($H47,0,MONTH(封面!$G$13)-1,)-OFFSET('2017预算研发费用 '!$H47,0,MONTH(封面!$G$13)-1,)</f>
        <v>0</v>
      </c>
      <c r="F47" s="23">
        <f ca="1">SUM(OFFSET($H47,0,0,1,MONTH(封面!$G$13)))-SUM(OFFSET('2016研发费用 '!$H47,0,0,1,MONTH(封面!$G$13)))</f>
        <v>0</v>
      </c>
      <c r="G47" s="23">
        <f ca="1">SUM(OFFSET($H47,0,0,1,MONTH(封面!$G$13)))-SUM(OFFSET('2017预算研发费用 '!$H47,0,0,1,MONTH(封面!$G$13)))</f>
        <v>0</v>
      </c>
      <c r="H47" s="23">
        <v>0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7">
        <f t="shared" si="0"/>
        <v>0</v>
      </c>
      <c r="U47" s="43"/>
      <c r="V47" s="71" t="s">
        <v>246</v>
      </c>
      <c r="W47" s="71"/>
    </row>
    <row r="48" s="5" customFormat="1" ht="17.25" customHeight="1" spans="1:23">
      <c r="A48" s="80"/>
      <c r="B48" s="77" t="s">
        <v>98</v>
      </c>
      <c r="C48" s="82" t="s">
        <v>98</v>
      </c>
      <c r="D48" s="23">
        <f ca="1">OFFSET($H48,0,MONTH(封面!$G$13)-1,)-OFFSET('2016研发费用 '!$H48,0,MONTH(封面!$G$13)-1,)</f>
        <v>0</v>
      </c>
      <c r="E48" s="23">
        <f ca="1">OFFSET($H48,0,MONTH(封面!$G$13)-1,)-OFFSET('2017预算研发费用 '!$H48,0,MONTH(封面!$G$13)-1,)</f>
        <v>0</v>
      </c>
      <c r="F48" s="23">
        <f ca="1">SUM(OFFSET($H48,0,0,1,MONTH(封面!$G$13)))-SUM(OFFSET('2016研发费用 '!$H48,0,0,1,MONTH(封面!$G$13)))</f>
        <v>0</v>
      </c>
      <c r="G48" s="23">
        <f ca="1">SUM(OFFSET($H48,0,0,1,MONTH(封面!$G$13)))-SUM(OFFSET('2017预算研发费用 '!$H48,0,0,1,MONTH(封面!$G$13)))</f>
        <v>0</v>
      </c>
      <c r="H48" s="23">
        <v>0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7">
        <f t="shared" si="0"/>
        <v>0</v>
      </c>
      <c r="U48" s="43"/>
      <c r="V48" s="71" t="s">
        <v>247</v>
      </c>
      <c r="W48" s="71"/>
    </row>
    <row r="49" s="5" customFormat="1" ht="17.25" customHeight="1" spans="1:23">
      <c r="A49" s="83" t="s">
        <v>99</v>
      </c>
      <c r="B49" s="84" t="s">
        <v>100</v>
      </c>
      <c r="C49" s="82" t="s">
        <v>101</v>
      </c>
      <c r="D49" s="23">
        <f ca="1">OFFSET($H49,0,MONTH(封面!$G$13)-1,)-OFFSET('2016研发费用 '!$H49,0,MONTH(封面!$G$13)-1,)</f>
        <v>0</v>
      </c>
      <c r="E49" s="23">
        <f ca="1">OFFSET($H49,0,MONTH(封面!$G$13)-1,)-OFFSET('2017预算研发费用 '!$H49,0,MONTH(封面!$G$13)-1,)</f>
        <v>0</v>
      </c>
      <c r="F49" s="23">
        <f ca="1">SUM(OFFSET($H49,0,0,1,MONTH(封面!$G$13)))-SUM(OFFSET('2016研发费用 '!$H49,0,0,1,MONTH(封面!$G$13)))</f>
        <v>0</v>
      </c>
      <c r="G49" s="23">
        <f ca="1">SUM(OFFSET($H49,0,0,1,MONTH(封面!$G$13)))-SUM(OFFSET('2017预算研发费用 '!$H49,0,0,1,MONTH(封面!$G$13)))</f>
        <v>0</v>
      </c>
      <c r="H49" s="23">
        <v>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7">
        <f t="shared" si="0"/>
        <v>0</v>
      </c>
      <c r="U49" s="43"/>
      <c r="V49" s="71" t="s">
        <v>248</v>
      </c>
      <c r="W49" s="71"/>
    </row>
    <row r="50" s="5" customFormat="1" ht="17.25" customHeight="1" spans="1:23">
      <c r="A50" s="83"/>
      <c r="B50" s="84"/>
      <c r="C50" s="82" t="s">
        <v>102</v>
      </c>
      <c r="D50" s="23">
        <f ca="1">OFFSET($H50,0,MONTH(封面!$G$13)-1,)-OFFSET('2016研发费用 '!$H50,0,MONTH(封面!$G$13)-1,)</f>
        <v>0</v>
      </c>
      <c r="E50" s="23">
        <f ca="1">OFFSET($H50,0,MONTH(封面!$G$13)-1,)-OFFSET('2017预算研发费用 '!$H50,0,MONTH(封面!$G$13)-1,)</f>
        <v>0</v>
      </c>
      <c r="F50" s="23">
        <f ca="1">SUM(OFFSET($H50,0,0,1,MONTH(封面!$G$13)))-SUM(OFFSET('2016研发费用 '!$H50,0,0,1,MONTH(封面!$G$13)))</f>
        <v>0</v>
      </c>
      <c r="G50" s="23">
        <f ca="1">SUM(OFFSET($H50,0,0,1,MONTH(封面!$G$13)))-SUM(OFFSET('2017预算研发费用 '!$H50,0,0,1,MONTH(封面!$G$13)))</f>
        <v>0</v>
      </c>
      <c r="H50" s="23">
        <v>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7">
        <f t="shared" si="0"/>
        <v>0</v>
      </c>
      <c r="U50" s="43"/>
      <c r="V50" s="71" t="s">
        <v>249</v>
      </c>
      <c r="W50" s="71"/>
    </row>
    <row r="51" s="5" customFormat="1" ht="17.25" customHeight="1" spans="1:23">
      <c r="A51" s="83"/>
      <c r="B51" s="84"/>
      <c r="C51" s="82" t="s">
        <v>103</v>
      </c>
      <c r="D51" s="23">
        <f ca="1">OFFSET($H51,0,MONTH(封面!$G$13)-1,)-OFFSET('2016研发费用 '!$H51,0,MONTH(封面!$G$13)-1,)</f>
        <v>0</v>
      </c>
      <c r="E51" s="23">
        <f ca="1">OFFSET($H51,0,MONTH(封面!$G$13)-1,)-OFFSET('2017预算研发费用 '!$H51,0,MONTH(封面!$G$13)-1,)</f>
        <v>0</v>
      </c>
      <c r="F51" s="23">
        <f ca="1">SUM(OFFSET($H51,0,0,1,MONTH(封面!$G$13)))-SUM(OFFSET('2016研发费用 '!$H51,0,0,1,MONTH(封面!$G$13)))</f>
        <v>0</v>
      </c>
      <c r="G51" s="23">
        <f ca="1">SUM(OFFSET($H51,0,0,1,MONTH(封面!$G$13)))-SUM(OFFSET('2017预算研发费用 '!$H51,0,0,1,MONTH(封面!$G$13)))</f>
        <v>0</v>
      </c>
      <c r="H51" s="23">
        <v>0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7">
        <f t="shared" si="0"/>
        <v>0</v>
      </c>
      <c r="U51" s="43"/>
      <c r="V51" s="71" t="s">
        <v>250</v>
      </c>
      <c r="W51" s="71"/>
    </row>
    <row r="52" s="5" customFormat="1" ht="17.25" customHeight="1" spans="1:23">
      <c r="A52" s="83"/>
      <c r="B52" s="77" t="s">
        <v>104</v>
      </c>
      <c r="C52" s="82" t="s">
        <v>105</v>
      </c>
      <c r="D52" s="23">
        <f ca="1">OFFSET($H52,0,MONTH(封面!$G$13)-1,)-OFFSET('2016研发费用 '!$H52,0,MONTH(封面!$G$13)-1,)</f>
        <v>0</v>
      </c>
      <c r="E52" s="23">
        <f ca="1">OFFSET($H52,0,MONTH(封面!$G$13)-1,)-OFFSET('2017预算研发费用 '!$H52,0,MONTH(封面!$G$13)-1,)</f>
        <v>0</v>
      </c>
      <c r="F52" s="23">
        <f ca="1">SUM(OFFSET($H52,0,0,1,MONTH(封面!$G$13)))-SUM(OFFSET('2016研发费用 '!$H52,0,0,1,MONTH(封面!$G$13)))</f>
        <v>0</v>
      </c>
      <c r="G52" s="23">
        <f ca="1">SUM(OFFSET($H52,0,0,1,MONTH(封面!$G$13)))-SUM(OFFSET('2017预算研发费用 '!$H52,0,0,1,MONTH(封面!$G$13)))</f>
        <v>0</v>
      </c>
      <c r="H52" s="23">
        <v>0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7">
        <f t="shared" si="0"/>
        <v>0</v>
      </c>
      <c r="U52" s="43"/>
      <c r="V52" s="71" t="s">
        <v>251</v>
      </c>
      <c r="W52" s="71"/>
    </row>
    <row r="53" s="5" customFormat="1" ht="17.25" customHeight="1" spans="1:23">
      <c r="A53" s="83"/>
      <c r="B53" s="77"/>
      <c r="C53" s="82" t="s">
        <v>106</v>
      </c>
      <c r="D53" s="23">
        <f ca="1">OFFSET($H53,0,MONTH(封面!$G$13)-1,)-OFFSET('2016研发费用 '!$H53,0,MONTH(封面!$G$13)-1,)</f>
        <v>0</v>
      </c>
      <c r="E53" s="23">
        <f ca="1">OFFSET($H53,0,MONTH(封面!$G$13)-1,)-OFFSET('2017预算研发费用 '!$H53,0,MONTH(封面!$G$13)-1,)</f>
        <v>0</v>
      </c>
      <c r="F53" s="23">
        <f ca="1">SUM(OFFSET($H53,0,0,1,MONTH(封面!$G$13)))-SUM(OFFSET('2016研发费用 '!$H53,0,0,1,MONTH(封面!$G$13)))</f>
        <v>0</v>
      </c>
      <c r="G53" s="23">
        <f ca="1">SUM(OFFSET($H53,0,0,1,MONTH(封面!$G$13)))-SUM(OFFSET('2017预算研发费用 '!$H53,0,0,1,MONTH(封面!$G$13)))</f>
        <v>0</v>
      </c>
      <c r="H53" s="23">
        <v>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7">
        <f t="shared" si="0"/>
        <v>0</v>
      </c>
      <c r="U53" s="43"/>
      <c r="V53" s="71" t="s">
        <v>252</v>
      </c>
      <c r="W53" s="71"/>
    </row>
    <row r="54" s="5" customFormat="1" ht="17.25" customHeight="1" spans="1:23">
      <c r="A54" s="83"/>
      <c r="B54" s="77"/>
      <c r="C54" s="82" t="s">
        <v>107</v>
      </c>
      <c r="D54" s="23">
        <f ca="1">OFFSET($H54,0,MONTH(封面!$G$13)-1,)-OFFSET('2016研发费用 '!$H54,0,MONTH(封面!$G$13)-1,)</f>
        <v>0</v>
      </c>
      <c r="E54" s="23">
        <f ca="1">OFFSET($H54,0,MONTH(封面!$G$13)-1,)-OFFSET('2017预算研发费用 '!$H54,0,MONTH(封面!$G$13)-1,)</f>
        <v>0</v>
      </c>
      <c r="F54" s="23">
        <f ca="1">SUM(OFFSET($H54,0,0,1,MONTH(封面!$G$13)))-SUM(OFFSET('2016研发费用 '!$H54,0,0,1,MONTH(封面!$G$13)))</f>
        <v>0</v>
      </c>
      <c r="G54" s="23">
        <f ca="1">SUM(OFFSET($H54,0,0,1,MONTH(封面!$G$13)))-SUM(OFFSET('2017预算研发费用 '!$H54,0,0,1,MONTH(封面!$G$13)))</f>
        <v>0</v>
      </c>
      <c r="H54" s="23">
        <v>0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7">
        <f t="shared" si="0"/>
        <v>0</v>
      </c>
      <c r="U54" s="43"/>
      <c r="V54" s="71" t="s">
        <v>253</v>
      </c>
      <c r="W54" s="71"/>
    </row>
    <row r="55" s="5" customFormat="1" ht="17.25" customHeight="1" spans="1:23">
      <c r="A55" s="83"/>
      <c r="B55" s="84" t="s">
        <v>108</v>
      </c>
      <c r="C55" s="82" t="s">
        <v>108</v>
      </c>
      <c r="D55" s="23">
        <f ca="1">OFFSET($H55,0,MONTH(封面!$G$13)-1,)-OFFSET('2016研发费用 '!$H55,0,MONTH(封面!$G$13)-1,)</f>
        <v>0</v>
      </c>
      <c r="E55" s="23">
        <f ca="1">OFFSET($H55,0,MONTH(封面!$G$13)-1,)-OFFSET('2017预算研发费用 '!$H55,0,MONTH(封面!$G$13)-1,)</f>
        <v>0</v>
      </c>
      <c r="F55" s="23">
        <f ca="1">SUM(OFFSET($H55,0,0,1,MONTH(封面!$G$13)))-SUM(OFFSET('2016研发费用 '!$H55,0,0,1,MONTH(封面!$G$13)))</f>
        <v>0</v>
      </c>
      <c r="G55" s="23">
        <f ca="1">SUM(OFFSET($H55,0,0,1,MONTH(封面!$G$13)))-SUM(OFFSET('2017预算研发费用 '!$H55,0,0,1,MONTH(封面!$G$13)))</f>
        <v>0</v>
      </c>
      <c r="H55" s="23">
        <v>0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7">
        <f t="shared" si="0"/>
        <v>0</v>
      </c>
      <c r="U55" s="43"/>
      <c r="V55" s="71" t="s">
        <v>254</v>
      </c>
      <c r="W55" s="71"/>
    </row>
    <row r="56" s="5" customFormat="1" ht="17.25" customHeight="1" spans="1:23">
      <c r="A56" s="83"/>
      <c r="B56" s="84" t="s">
        <v>109</v>
      </c>
      <c r="C56" s="82" t="s">
        <v>109</v>
      </c>
      <c r="D56" s="23">
        <f ca="1">OFFSET($H56,0,MONTH(封面!$G$13)-1,)-OFFSET('2016研发费用 '!$H56,0,MONTH(封面!$G$13)-1,)</f>
        <v>0</v>
      </c>
      <c r="E56" s="23">
        <f ca="1">OFFSET($H56,0,MONTH(封面!$G$13)-1,)-OFFSET('2017预算研发费用 '!$H56,0,MONTH(封面!$G$13)-1,)</f>
        <v>0</v>
      </c>
      <c r="F56" s="23">
        <f ca="1">SUM(OFFSET($H56,0,0,1,MONTH(封面!$G$13)))-SUM(OFFSET('2016研发费用 '!$H56,0,0,1,MONTH(封面!$G$13)))</f>
        <v>0</v>
      </c>
      <c r="G56" s="23">
        <f ca="1">SUM(OFFSET($H56,0,0,1,MONTH(封面!$G$13)))-SUM(OFFSET('2017预算研发费用 '!$H56,0,0,1,MONTH(封面!$G$13)))</f>
        <v>0</v>
      </c>
      <c r="H56" s="23">
        <v>0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7">
        <f t="shared" si="0"/>
        <v>0</v>
      </c>
      <c r="U56" s="43"/>
      <c r="V56" s="71" t="s">
        <v>255</v>
      </c>
      <c r="W56" s="71"/>
    </row>
    <row r="57" s="5" customFormat="1" ht="17.25" customHeight="1" spans="1:23">
      <c r="A57" s="85" t="s">
        <v>110</v>
      </c>
      <c r="B57" s="77" t="s">
        <v>111</v>
      </c>
      <c r="C57" s="82" t="s">
        <v>111</v>
      </c>
      <c r="D57" s="23">
        <f ca="1">OFFSET($H57,0,MONTH(封面!$G$13)-1,)-OFFSET('2016研发费用 '!$H57,0,MONTH(封面!$G$13)-1,)</f>
        <v>0</v>
      </c>
      <c r="E57" s="23">
        <f ca="1">OFFSET($H57,0,MONTH(封面!$G$13)-1,)-OFFSET('2017预算研发费用 '!$H57,0,MONTH(封面!$G$13)-1,)</f>
        <v>0</v>
      </c>
      <c r="F57" s="23">
        <f ca="1">SUM(OFFSET($H57,0,0,1,MONTH(封面!$G$13)))-SUM(OFFSET('2016研发费用 '!$H57,0,0,1,MONTH(封面!$G$13)))</f>
        <v>0</v>
      </c>
      <c r="G57" s="23">
        <f ca="1">SUM(OFFSET($H57,0,0,1,MONTH(封面!$G$13)))-SUM(OFFSET('2017预算研发费用 '!$H57,0,0,1,MONTH(封面!$G$13)))</f>
        <v>0</v>
      </c>
      <c r="H57" s="23">
        <v>0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7">
        <f t="shared" si="0"/>
        <v>0</v>
      </c>
      <c r="U57" s="43"/>
      <c r="V57" s="71" t="s">
        <v>256</v>
      </c>
      <c r="W57" s="71"/>
    </row>
    <row r="58" s="5" customFormat="1" ht="17.25" customHeight="1" spans="1:23">
      <c r="A58" s="85"/>
      <c r="B58" s="84" t="s">
        <v>112</v>
      </c>
      <c r="C58" s="82" t="s">
        <v>112</v>
      </c>
      <c r="D58" s="23">
        <f ca="1">OFFSET($H58,0,MONTH(封面!$G$13)-1,)-OFFSET('2016研发费用 '!$H58,0,MONTH(封面!$G$13)-1,)</f>
        <v>0</v>
      </c>
      <c r="E58" s="23">
        <f ca="1">OFFSET($H58,0,MONTH(封面!$G$13)-1,)-OFFSET('2017预算研发费用 '!$H58,0,MONTH(封面!$G$13)-1,)</f>
        <v>0</v>
      </c>
      <c r="F58" s="23">
        <f ca="1">SUM(OFFSET($H58,0,0,1,MONTH(封面!$G$13)))-SUM(OFFSET('2016研发费用 '!$H58,0,0,1,MONTH(封面!$G$13)))</f>
        <v>0</v>
      </c>
      <c r="G58" s="23">
        <f ca="1">SUM(OFFSET($H58,0,0,1,MONTH(封面!$G$13)))-SUM(OFFSET('2017预算研发费用 '!$H58,0,0,1,MONTH(封面!$G$13)))</f>
        <v>0</v>
      </c>
      <c r="H58" s="23">
        <v>0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7">
        <f t="shared" si="0"/>
        <v>0</v>
      </c>
      <c r="U58" s="43"/>
      <c r="V58" s="71" t="s">
        <v>257</v>
      </c>
      <c r="W58" s="71"/>
    </row>
    <row r="59" s="5" customFormat="1" ht="17.25" customHeight="1" spans="1:23">
      <c r="A59" s="85"/>
      <c r="B59" s="84" t="s">
        <v>113</v>
      </c>
      <c r="C59" s="82" t="s">
        <v>114</v>
      </c>
      <c r="D59" s="23">
        <f ca="1">OFFSET($H59,0,MONTH(封面!$G$13)-1,)-OFFSET('2016研发费用 '!$H59,0,MONTH(封面!$G$13)-1,)</f>
        <v>0</v>
      </c>
      <c r="E59" s="23">
        <f ca="1">OFFSET($H59,0,MONTH(封面!$G$13)-1,)-OFFSET('2017预算研发费用 '!$H59,0,MONTH(封面!$G$13)-1,)</f>
        <v>0</v>
      </c>
      <c r="F59" s="23">
        <f ca="1">SUM(OFFSET($H59,0,0,1,MONTH(封面!$G$13)))-SUM(OFFSET('2016研发费用 '!$H59,0,0,1,MONTH(封面!$G$13)))</f>
        <v>0</v>
      </c>
      <c r="G59" s="23">
        <f ca="1">SUM(OFFSET($H59,0,0,1,MONTH(封面!$G$13)))-SUM(OFFSET('2017预算研发费用 '!$H59,0,0,1,MONTH(封面!$G$13)))</f>
        <v>0</v>
      </c>
      <c r="H59" s="23">
        <v>0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7">
        <f t="shared" si="0"/>
        <v>0</v>
      </c>
      <c r="U59" s="43"/>
      <c r="V59" s="71" t="s">
        <v>258</v>
      </c>
      <c r="W59" s="71"/>
    </row>
    <row r="60" s="5" customFormat="1" ht="17.25" customHeight="1" spans="1:23">
      <c r="A60" s="85"/>
      <c r="B60" s="84"/>
      <c r="C60" s="82" t="s">
        <v>115</v>
      </c>
      <c r="D60" s="23">
        <f ca="1">OFFSET($H60,0,MONTH(封面!$G$13)-1,)-OFFSET('2016研发费用 '!$H60,0,MONTH(封面!$G$13)-1,)</f>
        <v>0</v>
      </c>
      <c r="E60" s="23">
        <f ca="1">OFFSET($H60,0,MONTH(封面!$G$13)-1,)-OFFSET('2017预算研发费用 '!$H60,0,MONTH(封面!$G$13)-1,)</f>
        <v>0</v>
      </c>
      <c r="F60" s="23">
        <f ca="1">SUM(OFFSET($H60,0,0,1,MONTH(封面!$G$13)))-SUM(OFFSET('2016研发费用 '!$H60,0,0,1,MONTH(封面!$G$13)))</f>
        <v>0</v>
      </c>
      <c r="G60" s="23">
        <f ca="1">SUM(OFFSET($H60,0,0,1,MONTH(封面!$G$13)))-SUM(OFFSET('2017预算研发费用 '!$H60,0,0,1,MONTH(封面!$G$13)))</f>
        <v>0</v>
      </c>
      <c r="H60" s="23">
        <v>0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7">
        <f t="shared" si="0"/>
        <v>0</v>
      </c>
      <c r="U60" s="43"/>
      <c r="V60" s="71" t="s">
        <v>259</v>
      </c>
      <c r="W60" s="71"/>
    </row>
    <row r="61" s="5" customFormat="1" ht="17.25" customHeight="1" spans="1:23">
      <c r="A61" s="85"/>
      <c r="B61" s="84" t="s">
        <v>116</v>
      </c>
      <c r="C61" s="82" t="s">
        <v>116</v>
      </c>
      <c r="D61" s="23">
        <f ca="1">OFFSET($H61,0,MONTH(封面!$G$13)-1,)-OFFSET('2016研发费用 '!$H61,0,MONTH(封面!$G$13)-1,)</f>
        <v>0</v>
      </c>
      <c r="E61" s="23">
        <f ca="1">OFFSET($H61,0,MONTH(封面!$G$13)-1,)-OFFSET('2017预算研发费用 '!$H61,0,MONTH(封面!$G$13)-1,)</f>
        <v>0</v>
      </c>
      <c r="F61" s="23">
        <f ca="1">SUM(OFFSET($H61,0,0,1,MONTH(封面!$G$13)))-SUM(OFFSET('2016研发费用 '!$H61,0,0,1,MONTH(封面!$G$13)))</f>
        <v>0</v>
      </c>
      <c r="G61" s="23">
        <f ca="1">SUM(OFFSET($H61,0,0,1,MONTH(封面!$G$13)))-SUM(OFFSET('2017预算研发费用 '!$H61,0,0,1,MONTH(封面!$G$13)))</f>
        <v>0</v>
      </c>
      <c r="H61" s="23"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7">
        <f t="shared" si="0"/>
        <v>0</v>
      </c>
      <c r="U61" s="43"/>
      <c r="V61" s="71" t="s">
        <v>260</v>
      </c>
      <c r="W61" s="71"/>
    </row>
    <row r="62" s="5" customFormat="1" ht="17.25" customHeight="1" spans="1:23">
      <c r="A62" s="85"/>
      <c r="B62" s="77" t="s">
        <v>117</v>
      </c>
      <c r="C62" s="82" t="s">
        <v>117</v>
      </c>
      <c r="D62" s="23">
        <f ca="1">OFFSET($H62,0,MONTH(封面!$G$13)-1,)-OFFSET('2016研发费用 '!$H62,0,MONTH(封面!$G$13)-1,)</f>
        <v>0</v>
      </c>
      <c r="E62" s="23">
        <f ca="1">OFFSET($H62,0,MONTH(封面!$G$13)-1,)-OFFSET('2017预算研发费用 '!$H62,0,MONTH(封面!$G$13)-1,)</f>
        <v>0</v>
      </c>
      <c r="F62" s="23">
        <f ca="1">SUM(OFFSET($H62,0,0,1,MONTH(封面!$G$13)))-SUM(OFFSET('2016研发费用 '!$H62,0,0,1,MONTH(封面!$G$13)))</f>
        <v>0</v>
      </c>
      <c r="G62" s="23">
        <f ca="1">SUM(OFFSET($H62,0,0,1,MONTH(封面!$G$13)))-SUM(OFFSET('2017预算研发费用 '!$H62,0,0,1,MONTH(封面!$G$13)))</f>
        <v>0</v>
      </c>
      <c r="H62" s="23">
        <v>0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7">
        <f t="shared" si="0"/>
        <v>0</v>
      </c>
      <c r="U62" s="43"/>
      <c r="V62" s="71" t="s">
        <v>261</v>
      </c>
      <c r="W62" s="71"/>
    </row>
    <row r="63" s="5" customFormat="1" ht="17.25" customHeight="1" spans="1:23">
      <c r="A63" s="86" t="s">
        <v>118</v>
      </c>
      <c r="B63" s="81" t="s">
        <v>119</v>
      </c>
      <c r="C63" s="82" t="s">
        <v>119</v>
      </c>
      <c r="D63" s="23">
        <f ca="1">OFFSET($H63,0,MONTH(封面!$G$13)-1,)-OFFSET('2016研发费用 '!$H63,0,MONTH(封面!$G$13)-1,)</f>
        <v>0</v>
      </c>
      <c r="E63" s="23">
        <f ca="1">OFFSET($H63,0,MONTH(封面!$G$13)-1,)-OFFSET('2017预算研发费用 '!$H63,0,MONTH(封面!$G$13)-1,)</f>
        <v>0</v>
      </c>
      <c r="F63" s="23">
        <f ca="1">SUM(OFFSET($H63,0,0,1,MONTH(封面!$G$13)))-SUM(OFFSET('2016研发费用 '!$H63,0,0,1,MONTH(封面!$G$13)))</f>
        <v>0</v>
      </c>
      <c r="G63" s="23">
        <f ca="1">SUM(OFFSET($H63,0,0,1,MONTH(封面!$G$13)))-SUM(OFFSET('2017预算研发费用 '!$H63,0,0,1,MONTH(封面!$G$13)))</f>
        <v>0</v>
      </c>
      <c r="H63" s="23">
        <v>0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7">
        <f t="shared" si="0"/>
        <v>0</v>
      </c>
      <c r="U63" s="43"/>
      <c r="V63" s="71" t="s">
        <v>262</v>
      </c>
      <c r="W63" s="71"/>
    </row>
    <row r="64" s="5" customFormat="1" ht="17.25" customHeight="1" spans="1:23">
      <c r="A64" s="86"/>
      <c r="B64" s="81" t="s">
        <v>120</v>
      </c>
      <c r="C64" s="82" t="s">
        <v>120</v>
      </c>
      <c r="D64" s="23">
        <f ca="1">OFFSET($H64,0,MONTH(封面!$G$13)-1,)-OFFSET('2016研发费用 '!$H64,0,MONTH(封面!$G$13)-1,)</f>
        <v>0</v>
      </c>
      <c r="E64" s="23">
        <f ca="1">OFFSET($H64,0,MONTH(封面!$G$13)-1,)-OFFSET('2017预算研发费用 '!$H64,0,MONTH(封面!$G$13)-1,)</f>
        <v>0</v>
      </c>
      <c r="F64" s="23">
        <f ca="1">SUM(OFFSET($H64,0,0,1,MONTH(封面!$G$13)))-SUM(OFFSET('2016研发费用 '!$H64,0,0,1,MONTH(封面!$G$13)))</f>
        <v>0</v>
      </c>
      <c r="G64" s="23">
        <f ca="1">SUM(OFFSET($H64,0,0,1,MONTH(封面!$G$13)))-SUM(OFFSET('2017预算研发费用 '!$H64,0,0,1,MONTH(封面!$G$13)))</f>
        <v>0</v>
      </c>
      <c r="H64" s="23">
        <v>0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7">
        <f t="shared" si="0"/>
        <v>0</v>
      </c>
      <c r="U64" s="43"/>
      <c r="V64" s="71" t="s">
        <v>263</v>
      </c>
      <c r="W64" s="71"/>
    </row>
    <row r="65" s="5" customFormat="1" ht="17.25" customHeight="1" spans="1:23">
      <c r="A65" s="86"/>
      <c r="B65" s="81" t="s">
        <v>121</v>
      </c>
      <c r="C65" s="82" t="s">
        <v>121</v>
      </c>
      <c r="D65" s="23">
        <f ca="1">OFFSET($H65,0,MONTH(封面!$G$13)-1,)-OFFSET('2016研发费用 '!$H65,0,MONTH(封面!$G$13)-1,)</f>
        <v>0</v>
      </c>
      <c r="E65" s="23">
        <f ca="1">OFFSET($H65,0,MONTH(封面!$G$13)-1,)-OFFSET('2017预算研发费用 '!$H65,0,MONTH(封面!$G$13)-1,)</f>
        <v>0</v>
      </c>
      <c r="F65" s="23">
        <f ca="1">SUM(OFFSET($H65,0,0,1,MONTH(封面!$G$13)))-SUM(OFFSET('2016研发费用 '!$H65,0,0,1,MONTH(封面!$G$13)))</f>
        <v>0</v>
      </c>
      <c r="G65" s="23">
        <f ca="1">SUM(OFFSET($H65,0,0,1,MONTH(封面!$G$13)))-SUM(OFFSET('2017预算研发费用 '!$H65,0,0,1,MONTH(封面!$G$13)))</f>
        <v>0</v>
      </c>
      <c r="H65" s="23">
        <v>0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7">
        <f t="shared" si="0"/>
        <v>0</v>
      </c>
      <c r="U65" s="43"/>
      <c r="V65" s="71" t="s">
        <v>264</v>
      </c>
      <c r="W65" s="71"/>
    </row>
    <row r="66" s="5" customFormat="1" ht="17.25" customHeight="1" spans="1:23">
      <c r="A66" s="86"/>
      <c r="B66" s="81" t="s">
        <v>122</v>
      </c>
      <c r="C66" s="82" t="s">
        <v>122</v>
      </c>
      <c r="D66" s="23">
        <f ca="1">OFFSET($H66,0,MONTH(封面!$G$13)-1,)-OFFSET('2016研发费用 '!$H66,0,MONTH(封面!$G$13)-1,)</f>
        <v>0</v>
      </c>
      <c r="E66" s="23">
        <f ca="1">OFFSET($H66,0,MONTH(封面!$G$13)-1,)-OFFSET('2017预算研发费用 '!$H66,0,MONTH(封面!$G$13)-1,)</f>
        <v>0</v>
      </c>
      <c r="F66" s="23">
        <f ca="1">SUM(OFFSET($H66,0,0,1,MONTH(封面!$G$13)))-SUM(OFFSET('2016研发费用 '!$H66,0,0,1,MONTH(封面!$G$13)))</f>
        <v>0</v>
      </c>
      <c r="G66" s="23">
        <f ca="1">SUM(OFFSET($H66,0,0,1,MONTH(封面!$G$13)))-SUM(OFFSET('2017预算研发费用 '!$H66,0,0,1,MONTH(封面!$G$13)))</f>
        <v>0</v>
      </c>
      <c r="H66" s="23">
        <v>0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7">
        <f t="shared" si="0"/>
        <v>0</v>
      </c>
      <c r="U66" s="43"/>
      <c r="V66" s="71" t="s">
        <v>265</v>
      </c>
      <c r="W66" s="71"/>
    </row>
    <row r="67" s="5" customFormat="1" ht="17.25" customHeight="1" spans="1:23">
      <c r="A67" s="86"/>
      <c r="B67" s="81" t="s">
        <v>123</v>
      </c>
      <c r="C67" s="82" t="s">
        <v>123</v>
      </c>
      <c r="D67" s="23">
        <f ca="1">OFFSET($H67,0,MONTH(封面!$G$13)-1,)-OFFSET('2016研发费用 '!$H67,0,MONTH(封面!$G$13)-1,)</f>
        <v>0</v>
      </c>
      <c r="E67" s="23">
        <f ca="1">OFFSET($H67,0,MONTH(封面!$G$13)-1,)-OFFSET('2017预算研发费用 '!$H67,0,MONTH(封面!$G$13)-1,)</f>
        <v>0</v>
      </c>
      <c r="F67" s="23">
        <f ca="1">SUM(OFFSET($H67,0,0,1,MONTH(封面!$G$13)))-SUM(OFFSET('2016研发费用 '!$H67,0,0,1,MONTH(封面!$G$13)))</f>
        <v>0</v>
      </c>
      <c r="G67" s="23">
        <f ca="1">SUM(OFFSET($H67,0,0,1,MONTH(封面!$G$13)))-SUM(OFFSET('2017预算研发费用 '!$H67,0,0,1,MONTH(封面!$G$13)))</f>
        <v>0</v>
      </c>
      <c r="H67" s="23">
        <v>0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7">
        <f t="shared" si="0"/>
        <v>0</v>
      </c>
      <c r="U67" s="43"/>
      <c r="V67" s="71" t="s">
        <v>266</v>
      </c>
      <c r="W67" s="71"/>
    </row>
    <row r="68" s="5" customFormat="1" ht="17.25" customHeight="1" spans="1:23">
      <c r="A68" s="86"/>
      <c r="B68" s="84" t="s">
        <v>124</v>
      </c>
      <c r="C68" s="82" t="s">
        <v>125</v>
      </c>
      <c r="D68" s="23">
        <f ca="1">OFFSET($H68,0,MONTH(封面!$G$13)-1,)-OFFSET('2016研发费用 '!$H68,0,MONTH(封面!$G$13)-1,)</f>
        <v>0</v>
      </c>
      <c r="E68" s="23">
        <f ca="1">OFFSET($H68,0,MONTH(封面!$G$13)-1,)-OFFSET('2017预算研发费用 '!$H68,0,MONTH(封面!$G$13)-1,)</f>
        <v>0</v>
      </c>
      <c r="F68" s="23">
        <f ca="1">SUM(OFFSET($H68,0,0,1,MONTH(封面!$G$13)))-SUM(OFFSET('2016研发费用 '!$H68,0,0,1,MONTH(封面!$G$13)))</f>
        <v>0</v>
      </c>
      <c r="G68" s="23">
        <f ca="1">SUM(OFFSET($H68,0,0,1,MONTH(封面!$G$13)))-SUM(OFFSET('2017预算研发费用 '!$H68,0,0,1,MONTH(封面!$G$13)))</f>
        <v>0</v>
      </c>
      <c r="H68" s="23">
        <v>0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7">
        <f t="shared" si="0"/>
        <v>0</v>
      </c>
      <c r="U68" s="43"/>
      <c r="V68" s="71" t="s">
        <v>267</v>
      </c>
      <c r="W68" s="71"/>
    </row>
    <row r="69" s="5" customFormat="1" ht="17.25" customHeight="1" spans="1:23">
      <c r="A69" s="86"/>
      <c r="B69" s="84"/>
      <c r="C69" s="82" t="s">
        <v>126</v>
      </c>
      <c r="D69" s="23">
        <f ca="1">OFFSET($H69,0,MONTH(封面!$G$13)-1,)-OFFSET('2016研发费用 '!$H69,0,MONTH(封面!$G$13)-1,)</f>
        <v>0</v>
      </c>
      <c r="E69" s="23">
        <f ca="1">OFFSET($H69,0,MONTH(封面!$G$13)-1,)-OFFSET('2017预算研发费用 '!$H69,0,MONTH(封面!$G$13)-1,)</f>
        <v>0</v>
      </c>
      <c r="F69" s="23">
        <f ca="1">SUM(OFFSET($H69,0,0,1,MONTH(封面!$G$13)))-SUM(OFFSET('2016研发费用 '!$H69,0,0,1,MONTH(封面!$G$13)))</f>
        <v>0</v>
      </c>
      <c r="G69" s="23">
        <f ca="1">SUM(OFFSET($H69,0,0,1,MONTH(封面!$G$13)))-SUM(OFFSET('2017预算研发费用 '!$H69,0,0,1,MONTH(封面!$G$13)))</f>
        <v>0</v>
      </c>
      <c r="H69" s="23">
        <v>0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7">
        <f t="shared" si="0"/>
        <v>0</v>
      </c>
      <c r="U69" s="43"/>
      <c r="V69" s="71" t="s">
        <v>268</v>
      </c>
      <c r="W69" s="71"/>
    </row>
    <row r="70" s="5" customFormat="1" ht="17.25" customHeight="1" spans="1:23">
      <c r="A70" s="86"/>
      <c r="B70" s="84" t="s">
        <v>127</v>
      </c>
      <c r="C70" s="82" t="s">
        <v>127</v>
      </c>
      <c r="D70" s="23">
        <f ca="1">OFFSET($H70,0,MONTH(封面!$G$13)-1,)-OFFSET('2016研发费用 '!$H70,0,MONTH(封面!$G$13)-1,)</f>
        <v>0</v>
      </c>
      <c r="E70" s="23">
        <f ca="1">OFFSET($H70,0,MONTH(封面!$G$13)-1,)-OFFSET('2017预算研发费用 '!$H70,0,MONTH(封面!$G$13)-1,)</f>
        <v>0</v>
      </c>
      <c r="F70" s="23">
        <f ca="1">SUM(OFFSET($H70,0,0,1,MONTH(封面!$G$13)))-SUM(OFFSET('2016研发费用 '!$H70,0,0,1,MONTH(封面!$G$13)))</f>
        <v>0</v>
      </c>
      <c r="G70" s="23">
        <f ca="1">SUM(OFFSET($H70,0,0,1,MONTH(封面!$G$13)))-SUM(OFFSET('2017预算研发费用 '!$H70,0,0,1,MONTH(封面!$G$13)))</f>
        <v>0</v>
      </c>
      <c r="H70" s="23">
        <v>0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7">
        <f t="shared" si="0"/>
        <v>0</v>
      </c>
      <c r="U70" s="43"/>
      <c r="V70" s="71" t="s">
        <v>269</v>
      </c>
      <c r="W70" s="71"/>
    </row>
    <row r="71" s="5" customFormat="1" ht="17.25" customHeight="1" spans="1:23">
      <c r="A71" s="86"/>
      <c r="B71" s="84" t="s">
        <v>128</v>
      </c>
      <c r="C71" s="82" t="s">
        <v>128</v>
      </c>
      <c r="D71" s="23">
        <f ca="1">OFFSET($H71,0,MONTH(封面!$G$13)-1,)-OFFSET('2016研发费用 '!$H71,0,MONTH(封面!$G$13)-1,)</f>
        <v>0</v>
      </c>
      <c r="E71" s="23">
        <f ca="1">OFFSET($H71,0,MONTH(封面!$G$13)-1,)-OFFSET('2017预算研发费用 '!$H71,0,MONTH(封面!$G$13)-1,)</f>
        <v>0</v>
      </c>
      <c r="F71" s="23">
        <f ca="1">SUM(OFFSET($H71,0,0,1,MONTH(封面!$G$13)))-SUM(OFFSET('2016研发费用 '!$H71,0,0,1,MONTH(封面!$G$13)))</f>
        <v>0</v>
      </c>
      <c r="G71" s="23">
        <f ca="1">SUM(OFFSET($H71,0,0,1,MONTH(封面!$G$13)))-SUM(OFFSET('2017预算研发费用 '!$H71,0,0,1,MONTH(封面!$G$13)))</f>
        <v>0</v>
      </c>
      <c r="H71" s="23">
        <v>0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7">
        <f t="shared" ref="T71:T95" si="1">SUM(H71:S71)</f>
        <v>0</v>
      </c>
      <c r="U71" s="43"/>
      <c r="V71" s="71" t="s">
        <v>270</v>
      </c>
      <c r="W71" s="71"/>
    </row>
    <row r="72" s="5" customFormat="1" ht="17.25" customHeight="1" spans="1:23">
      <c r="A72" s="86"/>
      <c r="B72" s="84" t="s">
        <v>129</v>
      </c>
      <c r="C72" s="82" t="s">
        <v>129</v>
      </c>
      <c r="D72" s="23">
        <f ca="1">OFFSET($H72,0,MONTH(封面!$G$13)-1,)-OFFSET('2016研发费用 '!$H72,0,MONTH(封面!$G$13)-1,)</f>
        <v>0</v>
      </c>
      <c r="E72" s="23">
        <f ca="1">OFFSET($H72,0,MONTH(封面!$G$13)-1,)-OFFSET('2017预算研发费用 '!$H72,0,MONTH(封面!$G$13)-1,)</f>
        <v>0</v>
      </c>
      <c r="F72" s="23">
        <f ca="1">SUM(OFFSET($H72,0,0,1,MONTH(封面!$G$13)))-SUM(OFFSET('2016研发费用 '!$H72,0,0,1,MONTH(封面!$G$13)))</f>
        <v>0</v>
      </c>
      <c r="G72" s="23">
        <f ca="1">SUM(OFFSET($H72,0,0,1,MONTH(封面!$G$13)))-SUM(OFFSET('2017预算研发费用 '!$H72,0,0,1,MONTH(封面!$G$13)))</f>
        <v>0</v>
      </c>
      <c r="H72" s="23">
        <v>0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7">
        <f t="shared" si="1"/>
        <v>0</v>
      </c>
      <c r="U72" s="43"/>
      <c r="V72" s="71" t="s">
        <v>271</v>
      </c>
      <c r="W72" s="71"/>
    </row>
    <row r="73" s="5" customFormat="1" ht="17.25" customHeight="1" spans="1:23">
      <c r="A73" s="86"/>
      <c r="B73" s="84" t="s">
        <v>130</v>
      </c>
      <c r="C73" s="82" t="s">
        <v>131</v>
      </c>
      <c r="D73" s="23">
        <f ca="1">OFFSET($H73,0,MONTH(封面!$G$13)-1,)-OFFSET('2016研发费用 '!$H73,0,MONTH(封面!$G$13)-1,)</f>
        <v>0</v>
      </c>
      <c r="E73" s="23">
        <f ca="1">OFFSET($H73,0,MONTH(封面!$G$13)-1,)-OFFSET('2017预算研发费用 '!$H73,0,MONTH(封面!$G$13)-1,)</f>
        <v>0</v>
      </c>
      <c r="F73" s="23">
        <f ca="1">SUM(OFFSET($H73,0,0,1,MONTH(封面!$G$13)))-SUM(OFFSET('2016研发费用 '!$H73,0,0,1,MONTH(封面!$G$13)))</f>
        <v>0</v>
      </c>
      <c r="G73" s="23">
        <f ca="1">SUM(OFFSET($H73,0,0,1,MONTH(封面!$G$13)))-SUM(OFFSET('2017预算研发费用 '!$H73,0,0,1,MONTH(封面!$G$13)))</f>
        <v>0</v>
      </c>
      <c r="H73" s="23">
        <v>0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7">
        <f t="shared" si="1"/>
        <v>0</v>
      </c>
      <c r="U73" s="43"/>
      <c r="V73" s="71" t="s">
        <v>272</v>
      </c>
      <c r="W73" s="71"/>
    </row>
    <row r="74" s="5" customFormat="1" ht="17.25" customHeight="1" spans="1:23">
      <c r="A74" s="86"/>
      <c r="B74" s="84"/>
      <c r="C74" s="87" t="s">
        <v>132</v>
      </c>
      <c r="D74" s="23">
        <f ca="1">OFFSET($H74,0,MONTH(封面!$G$13)-1,)-OFFSET('2016研发费用 '!$H74,0,MONTH(封面!$G$13)-1,)</f>
        <v>0</v>
      </c>
      <c r="E74" s="23">
        <f ca="1">OFFSET($H74,0,MONTH(封面!$G$13)-1,)-OFFSET('2017预算研发费用 '!$H74,0,MONTH(封面!$G$13)-1,)</f>
        <v>0</v>
      </c>
      <c r="F74" s="23">
        <f ca="1">SUM(OFFSET($H74,0,0,1,MONTH(封面!$G$13)))-SUM(OFFSET('2016研发费用 '!$H74,0,0,1,MONTH(封面!$G$13)))</f>
        <v>0</v>
      </c>
      <c r="G74" s="23">
        <f ca="1">SUM(OFFSET($H74,0,0,1,MONTH(封面!$G$13)))-SUM(OFFSET('2017预算研发费用 '!$H74,0,0,1,MONTH(封面!$G$13)))</f>
        <v>0</v>
      </c>
      <c r="H74" s="23">
        <v>0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7">
        <f t="shared" si="1"/>
        <v>0</v>
      </c>
      <c r="U74" s="43"/>
      <c r="V74" s="71" t="s">
        <v>273</v>
      </c>
      <c r="W74" s="71"/>
    </row>
    <row r="75" s="5" customFormat="1" ht="17.25" customHeight="1" spans="1:23">
      <c r="A75" s="86"/>
      <c r="B75" s="84" t="s">
        <v>133</v>
      </c>
      <c r="C75" s="82" t="s">
        <v>133</v>
      </c>
      <c r="D75" s="23">
        <f ca="1">OFFSET($H75,0,MONTH(封面!$G$13)-1,)-OFFSET('2016研发费用 '!$H75,0,MONTH(封面!$G$13)-1,)</f>
        <v>0</v>
      </c>
      <c r="E75" s="23">
        <f ca="1">OFFSET($H75,0,MONTH(封面!$G$13)-1,)-OFFSET('2017预算研发费用 '!$H75,0,MONTH(封面!$G$13)-1,)</f>
        <v>0</v>
      </c>
      <c r="F75" s="23">
        <f ca="1">SUM(OFFSET($H75,0,0,1,MONTH(封面!$G$13)))-SUM(OFFSET('2016研发费用 '!$H75,0,0,1,MONTH(封面!$G$13)))</f>
        <v>0</v>
      </c>
      <c r="G75" s="23">
        <f ca="1">SUM(OFFSET($H75,0,0,1,MONTH(封面!$G$13)))-SUM(OFFSET('2017预算研发费用 '!$H75,0,0,1,MONTH(封面!$G$13)))</f>
        <v>0</v>
      </c>
      <c r="H75" s="23">
        <v>0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7">
        <f t="shared" si="1"/>
        <v>0</v>
      </c>
      <c r="U75" s="43"/>
      <c r="V75" s="71" t="s">
        <v>274</v>
      </c>
      <c r="W75" s="71"/>
    </row>
    <row r="76" s="5" customFormat="1" ht="17.25" customHeight="1" spans="1:23">
      <c r="A76" s="88" t="s">
        <v>134</v>
      </c>
      <c r="B76" s="77" t="s">
        <v>135</v>
      </c>
      <c r="C76" s="82" t="s">
        <v>135</v>
      </c>
      <c r="D76" s="23">
        <f ca="1">OFFSET($H76,0,MONTH(封面!$G$13)-1,)-OFFSET('2016研发费用 '!$H76,0,MONTH(封面!$G$13)-1,)</f>
        <v>0</v>
      </c>
      <c r="E76" s="23">
        <f ca="1">OFFSET($H76,0,MONTH(封面!$G$13)-1,)-OFFSET('2017预算研发费用 '!$H76,0,MONTH(封面!$G$13)-1,)</f>
        <v>0</v>
      </c>
      <c r="F76" s="23">
        <f ca="1">SUM(OFFSET($H76,0,0,1,MONTH(封面!$G$13)))-SUM(OFFSET('2016研发费用 '!$H76,0,0,1,MONTH(封面!$G$13)))</f>
        <v>0</v>
      </c>
      <c r="G76" s="23">
        <f ca="1">SUM(OFFSET($H76,0,0,1,MONTH(封面!$G$13)))-SUM(OFFSET('2017预算研发费用 '!$H76,0,0,1,MONTH(封面!$G$13)))</f>
        <v>0</v>
      </c>
      <c r="H76" s="23">
        <v>0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7">
        <f t="shared" si="1"/>
        <v>0</v>
      </c>
      <c r="U76" s="43"/>
      <c r="V76" s="71" t="s">
        <v>275</v>
      </c>
      <c r="W76" s="71"/>
    </row>
    <row r="77" s="5" customFormat="1" ht="17.25" customHeight="1" spans="1:23">
      <c r="A77" s="88"/>
      <c r="B77" s="77" t="s">
        <v>136</v>
      </c>
      <c r="C77" s="82" t="s">
        <v>137</v>
      </c>
      <c r="D77" s="23">
        <f ca="1">OFFSET($H77,0,MONTH(封面!$G$13)-1,)-OFFSET('2016研发费用 '!$H77,0,MONTH(封面!$G$13)-1,)</f>
        <v>0</v>
      </c>
      <c r="E77" s="23">
        <f ca="1">OFFSET($H77,0,MONTH(封面!$G$13)-1,)-OFFSET('2017预算研发费用 '!$H77,0,MONTH(封面!$G$13)-1,)</f>
        <v>0</v>
      </c>
      <c r="F77" s="23">
        <f ca="1">SUM(OFFSET($H77,0,0,1,MONTH(封面!$G$13)))-SUM(OFFSET('2016研发费用 '!$H77,0,0,1,MONTH(封面!$G$13)))</f>
        <v>0</v>
      </c>
      <c r="G77" s="23">
        <f ca="1">SUM(OFFSET($H77,0,0,1,MONTH(封面!$G$13)))-SUM(OFFSET('2017预算研发费用 '!$H77,0,0,1,MONTH(封面!$G$13)))</f>
        <v>0</v>
      </c>
      <c r="H77" s="23">
        <v>0</v>
      </c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7">
        <f t="shared" si="1"/>
        <v>0</v>
      </c>
      <c r="U77" s="43"/>
      <c r="V77" s="71" t="s">
        <v>276</v>
      </c>
      <c r="W77" s="71"/>
    </row>
    <row r="78" s="5" customFormat="1" ht="17.25" customHeight="1" spans="1:23">
      <c r="A78" s="88"/>
      <c r="B78" s="77"/>
      <c r="C78" s="87" t="s">
        <v>138</v>
      </c>
      <c r="D78" s="23">
        <f ca="1">OFFSET($H78,0,MONTH(封面!$G$13)-1,)-OFFSET('2016研发费用 '!$H78,0,MONTH(封面!$G$13)-1,)</f>
        <v>0</v>
      </c>
      <c r="E78" s="23">
        <f ca="1">OFFSET($H78,0,MONTH(封面!$G$13)-1,)-OFFSET('2017预算研发费用 '!$H78,0,MONTH(封面!$G$13)-1,)</f>
        <v>0</v>
      </c>
      <c r="F78" s="23">
        <f ca="1">SUM(OFFSET($H78,0,0,1,MONTH(封面!$G$13)))-SUM(OFFSET('2016研发费用 '!$H78,0,0,1,MONTH(封面!$G$13)))</f>
        <v>0</v>
      </c>
      <c r="G78" s="23">
        <f ca="1">SUM(OFFSET($H78,0,0,1,MONTH(封面!$G$13)))-SUM(OFFSET('2017预算研发费用 '!$H78,0,0,1,MONTH(封面!$G$13)))</f>
        <v>0</v>
      </c>
      <c r="H78" s="23">
        <v>0</v>
      </c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7">
        <f t="shared" si="1"/>
        <v>0</v>
      </c>
      <c r="U78" s="43"/>
      <c r="V78" s="71" t="s">
        <v>277</v>
      </c>
      <c r="W78" s="71"/>
    </row>
    <row r="79" s="5" customFormat="1" ht="17.25" customHeight="1" spans="1:23">
      <c r="A79" s="88"/>
      <c r="B79" s="77" t="s">
        <v>139</v>
      </c>
      <c r="C79" s="82" t="s">
        <v>139</v>
      </c>
      <c r="D79" s="23">
        <f ca="1">OFFSET($H79,0,MONTH(封面!$G$13)-1,)-OFFSET('2016研发费用 '!$H79,0,MONTH(封面!$G$13)-1,)</f>
        <v>0</v>
      </c>
      <c r="E79" s="23">
        <f ca="1">OFFSET($H79,0,MONTH(封面!$G$13)-1,)-OFFSET('2017预算研发费用 '!$H79,0,MONTH(封面!$G$13)-1,)</f>
        <v>0</v>
      </c>
      <c r="F79" s="23">
        <f ca="1">SUM(OFFSET($H79,0,0,1,MONTH(封面!$G$13)))-SUM(OFFSET('2016研发费用 '!$H79,0,0,1,MONTH(封面!$G$13)))</f>
        <v>0</v>
      </c>
      <c r="G79" s="23">
        <f ca="1">SUM(OFFSET($H79,0,0,1,MONTH(封面!$G$13)))-SUM(OFFSET('2017预算研发费用 '!$H79,0,0,1,MONTH(封面!$G$13)))</f>
        <v>0</v>
      </c>
      <c r="H79" s="23">
        <v>0</v>
      </c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7">
        <f t="shared" si="1"/>
        <v>0</v>
      </c>
      <c r="U79" s="43"/>
      <c r="V79" s="71" t="s">
        <v>278</v>
      </c>
      <c r="W79" s="71"/>
    </row>
    <row r="80" s="5" customFormat="1" ht="17.25" customHeight="1" spans="1:23">
      <c r="A80" s="89" t="s">
        <v>140</v>
      </c>
      <c r="B80" s="77" t="s">
        <v>141</v>
      </c>
      <c r="C80" s="82" t="s">
        <v>141</v>
      </c>
      <c r="D80" s="23">
        <f ca="1">OFFSET($H80,0,MONTH(封面!$G$13)-1,)-OFFSET('2016研发费用 '!$H80,0,MONTH(封面!$G$13)-1,)</f>
        <v>0</v>
      </c>
      <c r="E80" s="23">
        <f ca="1">OFFSET($H80,0,MONTH(封面!$G$13)-1,)-OFFSET('2017预算研发费用 '!$H80,0,MONTH(封面!$G$13)-1,)</f>
        <v>0</v>
      </c>
      <c r="F80" s="23">
        <f ca="1">SUM(OFFSET($H80,0,0,1,MONTH(封面!$G$13)))-SUM(OFFSET('2016研发费用 '!$H80,0,0,1,MONTH(封面!$G$13)))</f>
        <v>0</v>
      </c>
      <c r="G80" s="23">
        <f ca="1">SUM(OFFSET($H80,0,0,1,MONTH(封面!$G$13)))-SUM(OFFSET('2017预算研发费用 '!$H80,0,0,1,MONTH(封面!$G$13)))</f>
        <v>0</v>
      </c>
      <c r="H80" s="23">
        <v>0</v>
      </c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7">
        <f t="shared" si="1"/>
        <v>0</v>
      </c>
      <c r="U80" s="43"/>
      <c r="V80" s="71" t="s">
        <v>279</v>
      </c>
      <c r="W80" s="71"/>
    </row>
    <row r="81" s="5" customFormat="1" ht="17.25" customHeight="1" spans="1:23">
      <c r="A81" s="89"/>
      <c r="B81" s="77" t="s">
        <v>142</v>
      </c>
      <c r="C81" s="78" t="s">
        <v>142</v>
      </c>
      <c r="D81" s="23">
        <f ca="1">OFFSET($H81,0,MONTH(封面!$G$13)-1,)-OFFSET('2016研发费用 '!$H81,0,MONTH(封面!$G$13)-1,)</f>
        <v>0</v>
      </c>
      <c r="E81" s="23">
        <f ca="1">OFFSET($H81,0,MONTH(封面!$G$13)-1,)-OFFSET('2017预算研发费用 '!$H81,0,MONTH(封面!$G$13)-1,)</f>
        <v>0</v>
      </c>
      <c r="F81" s="23">
        <f ca="1">SUM(OFFSET($H81,0,0,1,MONTH(封面!$G$13)))-SUM(OFFSET('2016研发费用 '!$H81,0,0,1,MONTH(封面!$G$13)))</f>
        <v>0</v>
      </c>
      <c r="G81" s="23">
        <f ca="1">SUM(OFFSET($H81,0,0,1,MONTH(封面!$G$13)))-SUM(OFFSET('2017预算研发费用 '!$H81,0,0,1,MONTH(封面!$G$13)))</f>
        <v>0</v>
      </c>
      <c r="H81" s="23">
        <v>0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7">
        <f t="shared" si="1"/>
        <v>0</v>
      </c>
      <c r="U81" s="43"/>
      <c r="V81" s="71" t="s">
        <v>280</v>
      </c>
      <c r="W81" s="71"/>
    </row>
    <row r="82" s="5" customFormat="1" ht="17.25" customHeight="1" spans="1:23">
      <c r="A82" s="89"/>
      <c r="B82" s="77" t="s">
        <v>143</v>
      </c>
      <c r="C82" s="78" t="s">
        <v>144</v>
      </c>
      <c r="D82" s="23">
        <f ca="1">OFFSET($H82,0,MONTH(封面!$G$13)-1,)-OFFSET('2016研发费用 '!$H82,0,MONTH(封面!$G$13)-1,)</f>
        <v>0</v>
      </c>
      <c r="E82" s="23">
        <f ca="1">OFFSET($H82,0,MONTH(封面!$G$13)-1,)-OFFSET('2017预算研发费用 '!$H82,0,MONTH(封面!$G$13)-1,)</f>
        <v>0</v>
      </c>
      <c r="F82" s="23">
        <f ca="1">SUM(OFFSET($H82,0,0,1,MONTH(封面!$G$13)))-SUM(OFFSET('2016研发费用 '!$H82,0,0,1,MONTH(封面!$G$13)))</f>
        <v>0</v>
      </c>
      <c r="G82" s="23">
        <f ca="1">SUM(OFFSET($H82,0,0,1,MONTH(封面!$G$13)))-SUM(OFFSET('2017预算研发费用 '!$H82,0,0,1,MONTH(封面!$G$13)))</f>
        <v>0</v>
      </c>
      <c r="H82" s="23">
        <v>0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7">
        <f t="shared" si="1"/>
        <v>0</v>
      </c>
      <c r="U82" s="43"/>
      <c r="V82" s="71" t="s">
        <v>281</v>
      </c>
      <c r="W82" s="71"/>
    </row>
    <row r="83" s="5" customFormat="1" ht="17.25" customHeight="1" spans="1:23">
      <c r="A83" s="89"/>
      <c r="B83" s="77"/>
      <c r="C83" s="78" t="s">
        <v>145</v>
      </c>
      <c r="D83" s="23">
        <f ca="1">OFFSET($H83,0,MONTH(封面!$G$13)-1,)-OFFSET('2016研发费用 '!$H83,0,MONTH(封面!$G$13)-1,)</f>
        <v>0</v>
      </c>
      <c r="E83" s="23">
        <f ca="1">OFFSET($H83,0,MONTH(封面!$G$13)-1,)-OFFSET('2017预算研发费用 '!$H83,0,MONTH(封面!$G$13)-1,)</f>
        <v>0</v>
      </c>
      <c r="F83" s="23">
        <f ca="1">SUM(OFFSET($H83,0,0,1,MONTH(封面!$G$13)))-SUM(OFFSET('2016研发费用 '!$H83,0,0,1,MONTH(封面!$G$13)))</f>
        <v>0</v>
      </c>
      <c r="G83" s="23">
        <f ca="1">SUM(OFFSET($H83,0,0,1,MONTH(封面!$G$13)))-SUM(OFFSET('2017预算研发费用 '!$H83,0,0,1,MONTH(封面!$G$13)))</f>
        <v>0</v>
      </c>
      <c r="H83" s="23">
        <v>0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7">
        <f t="shared" si="1"/>
        <v>0</v>
      </c>
      <c r="U83" s="43"/>
      <c r="V83" s="71" t="s">
        <v>282</v>
      </c>
      <c r="W83" s="71"/>
    </row>
    <row r="84" s="5" customFormat="1" ht="17.25" customHeight="1" spans="1:23">
      <c r="A84" s="89"/>
      <c r="B84" s="77"/>
      <c r="C84" s="78" t="s">
        <v>146</v>
      </c>
      <c r="D84" s="23">
        <f ca="1">OFFSET($H84,0,MONTH(封面!$G$13)-1,)-OFFSET('2016研发费用 '!$H84,0,MONTH(封面!$G$13)-1,)</f>
        <v>0</v>
      </c>
      <c r="E84" s="23">
        <f ca="1">OFFSET($H84,0,MONTH(封面!$G$13)-1,)-OFFSET('2017预算研发费用 '!$H84,0,MONTH(封面!$G$13)-1,)</f>
        <v>0</v>
      </c>
      <c r="F84" s="23">
        <f ca="1">SUM(OFFSET($H84,0,0,1,MONTH(封面!$G$13)))-SUM(OFFSET('2016研发费用 '!$H84,0,0,1,MONTH(封面!$G$13)))</f>
        <v>0</v>
      </c>
      <c r="G84" s="23">
        <f ca="1">SUM(OFFSET($H84,0,0,1,MONTH(封面!$G$13)))-SUM(OFFSET('2017预算研发费用 '!$H84,0,0,1,MONTH(封面!$G$13)))</f>
        <v>0</v>
      </c>
      <c r="H84" s="23">
        <v>0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7">
        <f t="shared" si="1"/>
        <v>0</v>
      </c>
      <c r="U84" s="43"/>
      <c r="V84" s="71" t="s">
        <v>283</v>
      </c>
      <c r="W84" s="71"/>
    </row>
    <row r="85" s="5" customFormat="1" ht="17.25" customHeight="1" spans="1:23">
      <c r="A85" s="89"/>
      <c r="B85" s="77" t="s">
        <v>147</v>
      </c>
      <c r="C85" s="82" t="s">
        <v>147</v>
      </c>
      <c r="D85" s="23">
        <f ca="1">OFFSET($H85,0,MONTH(封面!$G$13)-1,)-OFFSET('2016研发费用 '!$H85,0,MONTH(封面!$G$13)-1,)</f>
        <v>0</v>
      </c>
      <c r="E85" s="23">
        <f ca="1">OFFSET($H85,0,MONTH(封面!$G$13)-1,)-OFFSET('2017预算研发费用 '!$H85,0,MONTH(封面!$G$13)-1,)</f>
        <v>0</v>
      </c>
      <c r="F85" s="23">
        <f ca="1">SUM(OFFSET($H85,0,0,1,MONTH(封面!$G$13)))-SUM(OFFSET('2016研发费用 '!$H85,0,0,1,MONTH(封面!$G$13)))</f>
        <v>0</v>
      </c>
      <c r="G85" s="23">
        <f ca="1">SUM(OFFSET($H85,0,0,1,MONTH(封面!$G$13)))-SUM(OFFSET('2017预算研发费用 '!$H85,0,0,1,MONTH(封面!$G$13)))</f>
        <v>0</v>
      </c>
      <c r="H85" s="23">
        <v>0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7">
        <f t="shared" si="1"/>
        <v>0</v>
      </c>
      <c r="U85" s="43"/>
      <c r="V85" s="71" t="s">
        <v>284</v>
      </c>
      <c r="W85" s="71"/>
    </row>
    <row r="86" s="5" customFormat="1" ht="17.25" customHeight="1" spans="1:23">
      <c r="A86" s="90" t="s">
        <v>148</v>
      </c>
      <c r="B86" s="77" t="s">
        <v>149</v>
      </c>
      <c r="C86" s="82" t="s">
        <v>149</v>
      </c>
      <c r="D86" s="23">
        <f ca="1">OFFSET($H86,0,MONTH(封面!$G$13)-1,)-OFFSET('2016研发费用 '!$H86,0,MONTH(封面!$G$13)-1,)</f>
        <v>0</v>
      </c>
      <c r="E86" s="23">
        <f ca="1">OFFSET($H86,0,MONTH(封面!$G$13)-1,)-OFFSET('2017预算研发费用 '!$H86,0,MONTH(封面!$G$13)-1,)</f>
        <v>0</v>
      </c>
      <c r="F86" s="23">
        <f ca="1">SUM(OFFSET($H86,0,0,1,MONTH(封面!$G$13)))-SUM(OFFSET('2016研发费用 '!$H86,0,0,1,MONTH(封面!$G$13)))</f>
        <v>0</v>
      </c>
      <c r="G86" s="23">
        <f ca="1">SUM(OFFSET($H86,0,0,1,MONTH(封面!$G$13)))-SUM(OFFSET('2017预算研发费用 '!$H86,0,0,1,MONTH(封面!$G$13)))</f>
        <v>0</v>
      </c>
      <c r="H86" s="23">
        <v>0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7">
        <f t="shared" si="1"/>
        <v>0</v>
      </c>
      <c r="U86" s="43"/>
      <c r="V86" s="71" t="s">
        <v>285</v>
      </c>
      <c r="W86" s="71"/>
    </row>
    <row r="87" s="5" customFormat="1" ht="17.25" customHeight="1" spans="1:23">
      <c r="A87" s="90"/>
      <c r="B87" s="77" t="s">
        <v>150</v>
      </c>
      <c r="C87" s="82" t="s">
        <v>150</v>
      </c>
      <c r="D87" s="23">
        <f ca="1">OFFSET($H87,0,MONTH(封面!$G$13)-1,)-OFFSET('2016研发费用 '!$H87,0,MONTH(封面!$G$13)-1,)</f>
        <v>0</v>
      </c>
      <c r="E87" s="23">
        <f ca="1">OFFSET($H87,0,MONTH(封面!$G$13)-1,)-OFFSET('2017预算研发费用 '!$H87,0,MONTH(封面!$G$13)-1,)</f>
        <v>0</v>
      </c>
      <c r="F87" s="23">
        <f ca="1">SUM(OFFSET($H87,0,0,1,MONTH(封面!$G$13)))-SUM(OFFSET('2016研发费用 '!$H87,0,0,1,MONTH(封面!$G$13)))</f>
        <v>0</v>
      </c>
      <c r="G87" s="23">
        <f ca="1">SUM(OFFSET($H87,0,0,1,MONTH(封面!$G$13)))-SUM(OFFSET('2017预算研发费用 '!$H87,0,0,1,MONTH(封面!$G$13)))</f>
        <v>0</v>
      </c>
      <c r="H87" s="23">
        <v>0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7">
        <f t="shared" si="1"/>
        <v>0</v>
      </c>
      <c r="U87" s="43"/>
      <c r="V87" s="71" t="s">
        <v>286</v>
      </c>
      <c r="W87" s="71"/>
    </row>
    <row r="88" s="5" customFormat="1" ht="17.25" customHeight="1" spans="1:23">
      <c r="A88" s="90"/>
      <c r="B88" s="77" t="s">
        <v>151</v>
      </c>
      <c r="C88" s="82" t="s">
        <v>151</v>
      </c>
      <c r="D88" s="23">
        <f ca="1">OFFSET($H88,0,MONTH(封面!$G$13)-1,)-OFFSET('2016研发费用 '!$H88,0,MONTH(封面!$G$13)-1,)</f>
        <v>0</v>
      </c>
      <c r="E88" s="23">
        <f ca="1">OFFSET($H88,0,MONTH(封面!$G$13)-1,)-OFFSET('2017预算研发费用 '!$H88,0,MONTH(封面!$G$13)-1,)</f>
        <v>0</v>
      </c>
      <c r="F88" s="23">
        <f ca="1">SUM(OFFSET($H88,0,0,1,MONTH(封面!$G$13)))-SUM(OFFSET('2016研发费用 '!$H88,0,0,1,MONTH(封面!$G$13)))</f>
        <v>0</v>
      </c>
      <c r="G88" s="23">
        <f ca="1">SUM(OFFSET($H88,0,0,1,MONTH(封面!$G$13)))-SUM(OFFSET('2017预算研发费用 '!$H88,0,0,1,MONTH(封面!$G$13)))</f>
        <v>0</v>
      </c>
      <c r="H88" s="23">
        <v>0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7">
        <f t="shared" si="1"/>
        <v>0</v>
      </c>
      <c r="U88" s="43"/>
      <c r="V88" s="71" t="s">
        <v>287</v>
      </c>
      <c r="W88" s="71"/>
    </row>
    <row r="89" s="5" customFormat="1" ht="17.25" customHeight="1" spans="1:23">
      <c r="A89" s="90"/>
      <c r="B89" s="77" t="s">
        <v>152</v>
      </c>
      <c r="C89" s="82" t="s">
        <v>152</v>
      </c>
      <c r="D89" s="23">
        <f ca="1">OFFSET($H89,0,MONTH(封面!$G$13)-1,)-OFFSET('2016研发费用 '!$H89,0,MONTH(封面!$G$13)-1,)</f>
        <v>0</v>
      </c>
      <c r="E89" s="23">
        <f ca="1">OFFSET($H89,0,MONTH(封面!$G$13)-1,)-OFFSET('2017预算研发费用 '!$H89,0,MONTH(封面!$G$13)-1,)</f>
        <v>0</v>
      </c>
      <c r="F89" s="23">
        <f ca="1">SUM(OFFSET($H89,0,0,1,MONTH(封面!$G$13)))-SUM(OFFSET('2016研发费用 '!$H89,0,0,1,MONTH(封面!$G$13)))</f>
        <v>0</v>
      </c>
      <c r="G89" s="23">
        <f ca="1">SUM(OFFSET($H89,0,0,1,MONTH(封面!$G$13)))-SUM(OFFSET('2017预算研发费用 '!$H89,0,0,1,MONTH(封面!$G$13)))</f>
        <v>0</v>
      </c>
      <c r="H89" s="23">
        <v>0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7">
        <f t="shared" si="1"/>
        <v>0</v>
      </c>
      <c r="U89" s="43"/>
      <c r="V89" s="71" t="s">
        <v>288</v>
      </c>
      <c r="W89" s="71"/>
    </row>
    <row r="90" s="5" customFormat="1" ht="17.25" customHeight="1" spans="1:23">
      <c r="A90" s="91" t="s">
        <v>153</v>
      </c>
      <c r="B90" s="77" t="s">
        <v>154</v>
      </c>
      <c r="C90" s="82" t="s">
        <v>154</v>
      </c>
      <c r="D90" s="23">
        <f ca="1">OFFSET($H90,0,MONTH(封面!$G$13)-1,)-OFFSET('2016研发费用 '!$H90,0,MONTH(封面!$G$13)-1,)</f>
        <v>0</v>
      </c>
      <c r="E90" s="23">
        <f ca="1">OFFSET($H90,0,MONTH(封面!$G$13)-1,)-OFFSET('2017预算研发费用 '!$H90,0,MONTH(封面!$G$13)-1,)</f>
        <v>0</v>
      </c>
      <c r="F90" s="23">
        <f ca="1">SUM(OFFSET($H90,0,0,1,MONTH(封面!$G$13)))-SUM(OFFSET('2016研发费用 '!$H90,0,0,1,MONTH(封面!$G$13)))</f>
        <v>0</v>
      </c>
      <c r="G90" s="23">
        <f ca="1">SUM(OFFSET($H90,0,0,1,MONTH(封面!$G$13)))-SUM(OFFSET('2017预算研发费用 '!$H90,0,0,1,MONTH(封面!$G$13)))</f>
        <v>0</v>
      </c>
      <c r="H90" s="23">
        <v>0</v>
      </c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7">
        <f t="shared" si="1"/>
        <v>0</v>
      </c>
      <c r="U90" s="43"/>
      <c r="V90" s="71" t="s">
        <v>289</v>
      </c>
      <c r="W90" s="71"/>
    </row>
    <row r="91" s="5" customFormat="1" ht="17.25" customHeight="1" spans="1:23">
      <c r="A91" s="91"/>
      <c r="B91" s="77" t="s">
        <v>155</v>
      </c>
      <c r="C91" s="82" t="s">
        <v>155</v>
      </c>
      <c r="D91" s="23">
        <f ca="1">OFFSET($H91,0,MONTH(封面!$G$13)-1,)-OFFSET('2016研发费用 '!$H91,0,MONTH(封面!$G$13)-1,)</f>
        <v>0</v>
      </c>
      <c r="E91" s="23">
        <f ca="1">OFFSET($H91,0,MONTH(封面!$G$13)-1,)-OFFSET('2017预算研发费用 '!$H91,0,MONTH(封面!$G$13)-1,)</f>
        <v>0</v>
      </c>
      <c r="F91" s="23">
        <f ca="1">SUM(OFFSET($H91,0,0,1,MONTH(封面!$G$13)))-SUM(OFFSET('2016研发费用 '!$H91,0,0,1,MONTH(封面!$G$13)))</f>
        <v>0</v>
      </c>
      <c r="G91" s="23">
        <f ca="1">SUM(OFFSET($H91,0,0,1,MONTH(封面!$G$13)))-SUM(OFFSET('2017预算研发费用 '!$H91,0,0,1,MONTH(封面!$G$13)))</f>
        <v>0</v>
      </c>
      <c r="H91" s="23">
        <v>0</v>
      </c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7">
        <f t="shared" si="1"/>
        <v>0</v>
      </c>
      <c r="U91" s="43"/>
      <c r="V91" s="71">
        <v>0</v>
      </c>
      <c r="W91" s="71"/>
    </row>
    <row r="92" s="5" customFormat="1" ht="17.25" customHeight="1" spans="1:23">
      <c r="A92" s="91"/>
      <c r="B92" s="77" t="s">
        <v>156</v>
      </c>
      <c r="C92" s="82" t="s">
        <v>156</v>
      </c>
      <c r="D92" s="23">
        <f ca="1">OFFSET($H92,0,MONTH(封面!$G$13)-1,)-OFFSET('2016研发费用 '!$H92,0,MONTH(封面!$G$13)-1,)</f>
        <v>0</v>
      </c>
      <c r="E92" s="23">
        <f ca="1">OFFSET($H92,0,MONTH(封面!$G$13)-1,)-OFFSET('2017预算研发费用 '!$H92,0,MONTH(封面!$G$13)-1,)</f>
        <v>0</v>
      </c>
      <c r="F92" s="23">
        <f ca="1">SUM(OFFSET($H92,0,0,1,MONTH(封面!$G$13)))-SUM(OFFSET('2016研发费用 '!$H92,0,0,1,MONTH(封面!$G$13)))</f>
        <v>0</v>
      </c>
      <c r="G92" s="23">
        <f ca="1">SUM(OFFSET($H92,0,0,1,MONTH(封面!$G$13)))-SUM(OFFSET('2017预算研发费用 '!$H92,0,0,1,MONTH(封面!$G$13)))</f>
        <v>0</v>
      </c>
      <c r="H92" s="23">
        <v>0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7">
        <f t="shared" si="1"/>
        <v>0</v>
      </c>
      <c r="U92" s="43"/>
      <c r="V92" s="71" t="s">
        <v>290</v>
      </c>
      <c r="W92" s="71"/>
    </row>
    <row r="93" s="74" customFormat="1" ht="15" customHeight="1" spans="1:29">
      <c r="A93" s="92" t="s">
        <v>157</v>
      </c>
      <c r="B93" s="93"/>
      <c r="C93" s="94"/>
      <c r="D93" s="27">
        <f ca="1" t="shared" ref="D93:T93" si="2">SUM(D6:D92)</f>
        <v>0</v>
      </c>
      <c r="E93" s="27">
        <f ca="1" t="shared" si="2"/>
        <v>0</v>
      </c>
      <c r="F93" s="27">
        <f ca="1" t="shared" si="2"/>
        <v>0</v>
      </c>
      <c r="G93" s="27">
        <f ca="1" t="shared" si="2"/>
        <v>0</v>
      </c>
      <c r="H93" s="27">
        <f ca="1" t="shared" si="2"/>
        <v>0</v>
      </c>
      <c r="I93" s="27">
        <f ca="1" t="shared" si="2"/>
        <v>0</v>
      </c>
      <c r="J93" s="27">
        <f ca="1" t="shared" si="2"/>
        <v>0</v>
      </c>
      <c r="K93" s="27">
        <f ca="1" t="shared" si="2"/>
        <v>0</v>
      </c>
      <c r="L93" s="27">
        <f ca="1" t="shared" si="2"/>
        <v>0</v>
      </c>
      <c r="M93" s="27">
        <f ca="1" t="shared" si="2"/>
        <v>0</v>
      </c>
      <c r="N93" s="27">
        <f ca="1" t="shared" si="2"/>
        <v>0</v>
      </c>
      <c r="O93" s="27">
        <f ca="1" t="shared" si="2"/>
        <v>0</v>
      </c>
      <c r="P93" s="27">
        <f ca="1" t="shared" si="2"/>
        <v>0</v>
      </c>
      <c r="Q93" s="27">
        <f ca="1" t="shared" si="2"/>
        <v>0</v>
      </c>
      <c r="R93" s="27">
        <f ca="1" t="shared" si="2"/>
        <v>0</v>
      </c>
      <c r="S93" s="27">
        <f ca="1" t="shared" si="2"/>
        <v>0</v>
      </c>
      <c r="T93" s="27">
        <f ca="1" t="shared" si="2"/>
        <v>0</v>
      </c>
      <c r="U93" s="43"/>
      <c r="V93" s="71"/>
      <c r="W93" s="71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201</v>
      </c>
      <c r="B94" s="96"/>
      <c r="C94" s="97"/>
      <c r="D94" s="23">
        <f ca="1">OFFSET($H94,0,MONTH(封面!$G$13)-1,)-OFFSET('2016研发费用 '!$H94,0,MONTH(封面!$G$13)-1,)</f>
        <v>0</v>
      </c>
      <c r="E94" s="23"/>
      <c r="F94" s="23">
        <f ca="1">SUM(OFFSET($H94,0,0,1,MONTH(封面!$G$13)))-SUM(OFFSET('2016研发费用 '!$H94,0,0,1,MONTH(封面!$G$13)))</f>
        <v>0</v>
      </c>
      <c r="G94" s="23"/>
      <c r="H94" s="23">
        <v>0</v>
      </c>
      <c r="I94" s="23">
        <v>0</v>
      </c>
      <c r="J94" s="23">
        <v>0</v>
      </c>
      <c r="K94" s="23">
        <v>0</v>
      </c>
      <c r="L94" s="23"/>
      <c r="M94" s="23"/>
      <c r="N94" s="23"/>
      <c r="O94" s="23"/>
      <c r="P94" s="23"/>
      <c r="Q94" s="23"/>
      <c r="R94" s="23"/>
      <c r="S94" s="23"/>
      <c r="T94" s="23">
        <f t="shared" si="1"/>
        <v>0</v>
      </c>
      <c r="U94" s="43"/>
      <c r="V94" s="71"/>
      <c r="W94" s="71"/>
      <c r="X94" s="5"/>
      <c r="Y94" s="5"/>
      <c r="Z94" s="5"/>
      <c r="AA94" s="5"/>
      <c r="AB94" s="5"/>
      <c r="AC94" s="5"/>
    </row>
    <row r="95" s="75" customFormat="1" ht="15" customHeight="1" spans="1:29">
      <c r="A95" s="95" t="s">
        <v>202</v>
      </c>
      <c r="B95" s="96"/>
      <c r="C95" s="97"/>
      <c r="D95" s="23">
        <f ca="1">OFFSET($H95,0,MONTH(封面!$G$13)-1,)-OFFSET('2016研发费用 '!$H95,0,MONTH(封面!$G$13)-1,)</f>
        <v>0</v>
      </c>
      <c r="E95" s="23"/>
      <c r="F95" s="23">
        <f ca="1">SUM(OFFSET($H95,0,0,1,MONTH(封面!$G$13)))-SUM(OFFSET('2016研发费用 '!$H95,0,0,1,MONTH(封面!$G$13)))</f>
        <v>0</v>
      </c>
      <c r="G95" s="23"/>
      <c r="H95" s="23">
        <v>0</v>
      </c>
      <c r="I95" s="23">
        <v>0</v>
      </c>
      <c r="J95" s="23">
        <v>0</v>
      </c>
      <c r="K95" s="23">
        <v>0</v>
      </c>
      <c r="L95" s="23"/>
      <c r="M95" s="23"/>
      <c r="N95" s="23"/>
      <c r="O95" s="23"/>
      <c r="P95" s="23"/>
      <c r="Q95" s="23"/>
      <c r="R95" s="23"/>
      <c r="S95" s="23"/>
      <c r="T95" s="23">
        <f t="shared" si="1"/>
        <v>0</v>
      </c>
      <c r="U95" s="43"/>
      <c r="V95" s="71"/>
      <c r="W95" s="71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168</v>
      </c>
      <c r="B96" s="96"/>
      <c r="C96" s="97"/>
      <c r="D96" s="23">
        <f ca="1">OFFSET($H96,0,MONTH(封面!$G$13)-1,)-OFFSET('2016研发费用 '!$H96,0,MONTH(封面!$G$13)-1,)</f>
        <v>0</v>
      </c>
      <c r="E96" s="23"/>
      <c r="F96" s="23">
        <f ca="1">SUM(OFFSET($H96,0,0,1,MONTH(封面!$G$13)))-SUM(OFFSET('2016研发费用 '!$H96,0,0,1,MONTH(封面!$G$13)))</f>
        <v>0</v>
      </c>
      <c r="G96" s="23"/>
      <c r="H96" s="23">
        <f>'2020实际管理费用'!H91</f>
        <v>0</v>
      </c>
      <c r="I96" s="23">
        <f>'2020实际管理费用'!I91</f>
        <v>0</v>
      </c>
      <c r="J96" s="23">
        <f>'2020实际管理费用'!J91</f>
        <v>0</v>
      </c>
      <c r="K96" s="23">
        <f>'2020实际管理费用'!K91</f>
        <v>0</v>
      </c>
      <c r="L96" s="23">
        <f>'2020实际管理费用'!L91</f>
        <v>0</v>
      </c>
      <c r="M96" s="23">
        <f>'2020实际管理费用'!M91</f>
        <v>0</v>
      </c>
      <c r="N96" s="23">
        <f>'2020实际管理费用'!N91</f>
        <v>0</v>
      </c>
      <c r="O96" s="23">
        <f>'2020实际管理费用'!O91</f>
        <v>0</v>
      </c>
      <c r="P96" s="23">
        <f>'2020实际管理费用'!P91</f>
        <v>0</v>
      </c>
      <c r="Q96" s="23">
        <f>'2020实际管理费用'!Q91</f>
        <v>0</v>
      </c>
      <c r="R96" s="23">
        <f>'2020实际管理费用'!R91</f>
        <v>0</v>
      </c>
      <c r="S96" s="23">
        <f>'2020实际管理费用'!S91</f>
        <v>0</v>
      </c>
      <c r="T96" s="23">
        <f>'2020实际管理费用'!T91</f>
        <v>0</v>
      </c>
      <c r="U96" s="43"/>
      <c r="V96" s="71"/>
      <c r="W96" s="71"/>
      <c r="X96" s="5"/>
      <c r="Y96" s="5"/>
      <c r="Z96" s="5"/>
      <c r="AA96" s="5"/>
      <c r="AB96" s="5"/>
      <c r="AC96" s="5"/>
    </row>
    <row r="97" spans="1:20">
      <c r="A97" s="28"/>
      <c r="B97" s="28"/>
      <c r="C97" s="61" t="s">
        <v>170</v>
      </c>
      <c r="D97" s="98">
        <f ca="1">D93-SUM(D94:D96)</f>
        <v>0</v>
      </c>
      <c r="E97" s="98"/>
      <c r="F97" s="98">
        <f ca="1">F93-SUM(F94:F96)</f>
        <v>0</v>
      </c>
      <c r="G97" s="98"/>
      <c r="H97" s="98">
        <f ca="1" t="shared" ref="H97:T97" si="3">H93-SUM(H94:H96)</f>
        <v>0</v>
      </c>
      <c r="I97" s="98">
        <f ca="1" t="shared" si="3"/>
        <v>0</v>
      </c>
      <c r="J97" s="98">
        <f ca="1" t="shared" si="3"/>
        <v>0</v>
      </c>
      <c r="K97" s="98">
        <f ca="1" t="shared" si="3"/>
        <v>0</v>
      </c>
      <c r="L97" s="98">
        <f ca="1" t="shared" si="3"/>
        <v>0</v>
      </c>
      <c r="M97" s="98">
        <f ca="1" t="shared" si="3"/>
        <v>0</v>
      </c>
      <c r="N97" s="98">
        <f ca="1" t="shared" si="3"/>
        <v>0</v>
      </c>
      <c r="O97" s="98">
        <f ca="1" t="shared" si="3"/>
        <v>0</v>
      </c>
      <c r="P97" s="98">
        <f ca="1" t="shared" si="3"/>
        <v>0</v>
      </c>
      <c r="Q97" s="98">
        <f ca="1" t="shared" si="3"/>
        <v>0</v>
      </c>
      <c r="R97" s="98">
        <f ca="1" t="shared" si="3"/>
        <v>0</v>
      </c>
      <c r="S97" s="98">
        <f ca="1" t="shared" si="3"/>
        <v>0</v>
      </c>
      <c r="T97" s="98">
        <f ca="1" t="shared" si="3"/>
        <v>0</v>
      </c>
    </row>
    <row r="98" spans="7:20">
      <c r="G98" s="31"/>
      <c r="Q98" s="7"/>
      <c r="R98" s="7"/>
      <c r="S98" s="7"/>
      <c r="T98" s="7"/>
    </row>
    <row r="99" spans="1:7">
      <c r="A99" s="28"/>
      <c r="G99" s="31"/>
    </row>
    <row r="100" spans="1:7">
      <c r="A100" s="28"/>
      <c r="G100" s="31"/>
    </row>
    <row r="101" spans="1:7">
      <c r="A101" s="28"/>
      <c r="G101" s="31"/>
    </row>
    <row r="102" spans="1:7">
      <c r="A102" s="28"/>
      <c r="G102" s="31"/>
    </row>
    <row r="103" spans="1:1">
      <c r="A103" s="28"/>
    </row>
  </sheetData>
  <mergeCells count="38">
    <mergeCell ref="A1:N1"/>
    <mergeCell ref="D4:E4"/>
    <mergeCell ref="F4:G4"/>
    <mergeCell ref="H4:S4"/>
    <mergeCell ref="A93:C93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C102"/>
  <sheetViews>
    <sheetView workbookViewId="0">
      <pane xSplit="7" ySplit="5" topLeftCell="H87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0" width="8.75" style="7" customWidth="1"/>
    <col min="11" max="16" width="8.625" style="7" customWidth="1"/>
    <col min="17" max="19" width="8.625" style="6" customWidth="1"/>
    <col min="20" max="20" width="12" style="6" customWidth="1"/>
    <col min="21" max="21" width="9.625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spans="1:16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3.5" spans="1:16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  <c r="P3" s="40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291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/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76" t="s">
        <v>46</v>
      </c>
      <c r="B6" s="77" t="s">
        <v>47</v>
      </c>
      <c r="C6" s="78" t="s">
        <v>47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46">
        <f>SUM(H6:S6)</f>
        <v>0</v>
      </c>
      <c r="U6" s="43"/>
    </row>
    <row r="7" s="5" customFormat="1" spans="1:21">
      <c r="A7" s="76"/>
      <c r="B7" s="77"/>
      <c r="C7" s="78" t="s">
        <v>48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46">
        <f t="shared" ref="T7:T70" si="0">SUM(H7:S7)</f>
        <v>0</v>
      </c>
      <c r="U7" s="43"/>
    </row>
    <row r="8" s="5" customFormat="1" spans="1:21">
      <c r="A8" s="76"/>
      <c r="B8" s="77" t="s">
        <v>49</v>
      </c>
      <c r="C8" s="78" t="s">
        <v>49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46">
        <f t="shared" si="0"/>
        <v>0</v>
      </c>
      <c r="U8" s="43"/>
    </row>
    <row r="9" s="5" customFormat="1" spans="1:21">
      <c r="A9" s="76"/>
      <c r="B9" s="77" t="s">
        <v>50</v>
      </c>
      <c r="C9" s="78" t="s">
        <v>50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46">
        <f t="shared" si="0"/>
        <v>0</v>
      </c>
      <c r="U9" s="43"/>
    </row>
    <row r="10" s="5" customFormat="1" spans="1:21">
      <c r="A10" s="76"/>
      <c r="B10" s="77" t="s">
        <v>51</v>
      </c>
      <c r="C10" s="78" t="s">
        <v>52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46">
        <f t="shared" si="0"/>
        <v>0</v>
      </c>
      <c r="U10" s="43"/>
    </row>
    <row r="11" s="5" customFormat="1" spans="1:21">
      <c r="A11" s="76"/>
      <c r="B11" s="77"/>
      <c r="C11" s="78" t="s">
        <v>53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6">
        <f t="shared" si="0"/>
        <v>0</v>
      </c>
      <c r="U11" s="43"/>
    </row>
    <row r="12" s="5" customFormat="1" spans="1:21">
      <c r="A12" s="76"/>
      <c r="B12" s="77"/>
      <c r="C12" s="78" t="s">
        <v>54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46">
        <f t="shared" si="0"/>
        <v>0</v>
      </c>
      <c r="U12" s="43"/>
    </row>
    <row r="13" s="5" customFormat="1" spans="1:21">
      <c r="A13" s="76"/>
      <c r="B13" s="77"/>
      <c r="C13" s="78" t="s">
        <v>55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46">
        <f t="shared" si="0"/>
        <v>0</v>
      </c>
      <c r="U13" s="43"/>
    </row>
    <row r="14" s="5" customFormat="1" spans="1:21">
      <c r="A14" s="76"/>
      <c r="B14" s="77"/>
      <c r="C14" s="78" t="s">
        <v>56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46">
        <f t="shared" si="0"/>
        <v>0</v>
      </c>
      <c r="U14" s="43"/>
    </row>
    <row r="15" s="5" customFormat="1" spans="1:21">
      <c r="A15" s="76"/>
      <c r="B15" s="77"/>
      <c r="C15" s="78" t="s">
        <v>57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46">
        <f t="shared" si="0"/>
        <v>0</v>
      </c>
      <c r="U15" s="43"/>
    </row>
    <row r="16" s="5" customFormat="1" spans="1:21">
      <c r="A16" s="76"/>
      <c r="B16" s="77"/>
      <c r="C16" s="78" t="s">
        <v>58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46">
        <f t="shared" si="0"/>
        <v>0</v>
      </c>
      <c r="U16" s="43"/>
    </row>
    <row r="17" s="5" customFormat="1" spans="1:21">
      <c r="A17" s="76"/>
      <c r="B17" s="77"/>
      <c r="C17" s="78" t="s">
        <v>59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46">
        <f t="shared" si="0"/>
        <v>0</v>
      </c>
      <c r="U17" s="43"/>
    </row>
    <row r="18" s="5" customFormat="1" spans="1:21">
      <c r="A18" s="76"/>
      <c r="B18" s="77"/>
      <c r="C18" s="78" t="s">
        <v>156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46">
        <f t="shared" si="0"/>
        <v>0</v>
      </c>
      <c r="U18" s="43"/>
    </row>
    <row r="19" s="5" customFormat="1" ht="24" spans="1:21">
      <c r="A19" s="76"/>
      <c r="B19" s="77" t="s">
        <v>61</v>
      </c>
      <c r="C19" s="78" t="s">
        <v>61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46">
        <f t="shared" si="0"/>
        <v>0</v>
      </c>
      <c r="U19" s="43"/>
    </row>
    <row r="20" s="5" customFormat="1" spans="1:21">
      <c r="A20" s="76"/>
      <c r="B20" s="77" t="s">
        <v>62</v>
      </c>
      <c r="C20" s="78" t="s">
        <v>62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46">
        <f t="shared" si="0"/>
        <v>0</v>
      </c>
      <c r="U20" s="43"/>
    </row>
    <row r="21" s="5" customFormat="1" spans="1:21">
      <c r="A21" s="76"/>
      <c r="B21" s="77" t="s">
        <v>63</v>
      </c>
      <c r="C21" s="78" t="s">
        <v>63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46">
        <f t="shared" si="0"/>
        <v>0</v>
      </c>
      <c r="U21" s="43"/>
    </row>
    <row r="22" s="5" customFormat="1" customHeight="1" spans="1:21">
      <c r="A22" s="76"/>
      <c r="B22" s="77" t="s">
        <v>64</v>
      </c>
      <c r="C22" s="78" t="s">
        <v>65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6">
        <f t="shared" si="0"/>
        <v>0</v>
      </c>
      <c r="U22" s="43"/>
    </row>
    <row r="23" s="5" customFormat="1" spans="1:21">
      <c r="A23" s="76"/>
      <c r="B23" s="77"/>
      <c r="C23" s="78" t="s">
        <v>66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46">
        <f t="shared" si="0"/>
        <v>0</v>
      </c>
      <c r="U23" s="43"/>
    </row>
    <row r="24" s="5" customFormat="1" spans="1:21">
      <c r="A24" s="76"/>
      <c r="B24" s="77"/>
      <c r="C24" s="78" t="s">
        <v>67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46">
        <f t="shared" si="0"/>
        <v>0</v>
      </c>
      <c r="U24" s="43"/>
    </row>
    <row r="25" s="5" customFormat="1" spans="1:21">
      <c r="A25" s="76"/>
      <c r="B25" s="77"/>
      <c r="C25" s="78" t="s">
        <v>68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46">
        <f t="shared" si="0"/>
        <v>0</v>
      </c>
      <c r="U25" s="43"/>
    </row>
    <row r="26" s="5" customFormat="1" spans="1:21">
      <c r="A26" s="76"/>
      <c r="B26" s="77"/>
      <c r="C26" s="78" t="s">
        <v>69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6">
        <f t="shared" si="0"/>
        <v>0</v>
      </c>
      <c r="U26" s="43"/>
    </row>
    <row r="27" s="5" customFormat="1" spans="1:21">
      <c r="A27" s="76"/>
      <c r="B27" s="77" t="s">
        <v>70</v>
      </c>
      <c r="C27" s="78" t="s">
        <v>70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46">
        <f t="shared" si="0"/>
        <v>0</v>
      </c>
      <c r="U27" s="43"/>
    </row>
    <row r="28" s="5" customFormat="1" customHeight="1" spans="1:21">
      <c r="A28" s="79" t="s">
        <v>71</v>
      </c>
      <c r="B28" s="77" t="s">
        <v>72</v>
      </c>
      <c r="C28" s="78" t="s">
        <v>73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46">
        <f t="shared" si="0"/>
        <v>0</v>
      </c>
      <c r="U28" s="43"/>
    </row>
    <row r="29" s="5" customFormat="1" ht="24" spans="1:21">
      <c r="A29" s="79"/>
      <c r="B29" s="77"/>
      <c r="C29" s="78" t="s">
        <v>74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46">
        <f t="shared" si="0"/>
        <v>0</v>
      </c>
      <c r="U29" s="43"/>
    </row>
    <row r="30" s="5" customFormat="1" spans="1:21">
      <c r="A30" s="79"/>
      <c r="B30" s="77" t="s">
        <v>75</v>
      </c>
      <c r="C30" s="78" t="s">
        <v>75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46">
        <f t="shared" si="0"/>
        <v>0</v>
      </c>
      <c r="U30" s="43"/>
    </row>
    <row r="31" s="5" customFormat="1" spans="1:21">
      <c r="A31" s="79"/>
      <c r="B31" s="77" t="s">
        <v>76</v>
      </c>
      <c r="C31" s="78" t="s">
        <v>77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46">
        <f t="shared" si="0"/>
        <v>0</v>
      </c>
      <c r="U31" s="43"/>
    </row>
    <row r="32" s="5" customFormat="1" spans="1:21">
      <c r="A32" s="79"/>
      <c r="B32" s="77"/>
      <c r="C32" s="78" t="s">
        <v>78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46">
        <f t="shared" si="0"/>
        <v>0</v>
      </c>
      <c r="U32" s="43"/>
    </row>
    <row r="33" s="5" customFormat="1" spans="1:21">
      <c r="A33" s="79"/>
      <c r="B33" s="77"/>
      <c r="C33" s="78" t="s">
        <v>79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46">
        <f t="shared" si="0"/>
        <v>0</v>
      </c>
      <c r="U33" s="43"/>
    </row>
    <row r="34" s="5" customFormat="1" spans="1:21">
      <c r="A34" s="79"/>
      <c r="B34" s="77" t="s">
        <v>80</v>
      </c>
      <c r="C34" s="78" t="s">
        <v>81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46">
        <f t="shared" si="0"/>
        <v>0</v>
      </c>
      <c r="U34" s="43"/>
    </row>
    <row r="35" s="5" customFormat="1" spans="1:21">
      <c r="A35" s="79"/>
      <c r="B35" s="77"/>
      <c r="C35" s="78" t="s">
        <v>82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46">
        <f t="shared" si="0"/>
        <v>0</v>
      </c>
      <c r="U35" s="43"/>
    </row>
    <row r="36" s="5" customFormat="1" spans="1:21">
      <c r="A36" s="79"/>
      <c r="B36" s="77" t="s">
        <v>83</v>
      </c>
      <c r="C36" s="78" t="s">
        <v>83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46">
        <f t="shared" si="0"/>
        <v>0</v>
      </c>
      <c r="U36" s="43"/>
    </row>
    <row r="37" s="5" customFormat="1" ht="24" spans="1:21">
      <c r="A37" s="79"/>
      <c r="B37" s="77" t="s">
        <v>84</v>
      </c>
      <c r="C37" s="78" t="s">
        <v>84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46">
        <f t="shared" si="0"/>
        <v>0</v>
      </c>
      <c r="U37" s="43"/>
    </row>
    <row r="38" s="5" customFormat="1" customHeight="1" spans="1:21">
      <c r="A38" s="79"/>
      <c r="B38" s="77" t="s">
        <v>85</v>
      </c>
      <c r="C38" s="78" t="s">
        <v>86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46">
        <f t="shared" si="0"/>
        <v>0</v>
      </c>
      <c r="U38" s="43"/>
    </row>
    <row r="39" s="5" customFormat="1" spans="1:21">
      <c r="A39" s="79"/>
      <c r="B39" s="77"/>
      <c r="C39" s="78" t="s">
        <v>87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46">
        <f t="shared" si="0"/>
        <v>0</v>
      </c>
      <c r="U39" s="43"/>
    </row>
    <row r="40" s="5" customFormat="1" ht="24" spans="1:21">
      <c r="A40" s="79"/>
      <c r="B40" s="77" t="s">
        <v>88</v>
      </c>
      <c r="C40" s="78" t="s">
        <v>88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46">
        <f t="shared" si="0"/>
        <v>0</v>
      </c>
      <c r="U40" s="43"/>
    </row>
    <row r="41" s="5" customFormat="1" customHeight="1" spans="1:21">
      <c r="A41" s="80" t="s">
        <v>89</v>
      </c>
      <c r="B41" s="81" t="s">
        <v>90</v>
      </c>
      <c r="C41" s="78" t="s">
        <v>90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46">
        <f t="shared" si="0"/>
        <v>0</v>
      </c>
      <c r="U41" s="43"/>
    </row>
    <row r="42" s="5" customFormat="1" ht="24" spans="1:21">
      <c r="A42" s="80"/>
      <c r="B42" s="77" t="s">
        <v>91</v>
      </c>
      <c r="C42" s="82" t="s">
        <v>91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46">
        <f t="shared" si="0"/>
        <v>0</v>
      </c>
      <c r="U42" s="43"/>
    </row>
    <row r="43" s="5" customFormat="1" spans="1:21">
      <c r="A43" s="80"/>
      <c r="B43" s="77" t="s">
        <v>92</v>
      </c>
      <c r="C43" s="82" t="s">
        <v>92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46">
        <f t="shared" si="0"/>
        <v>0</v>
      </c>
      <c r="U43" s="43"/>
    </row>
    <row r="44" s="5" customFormat="1" spans="1:21">
      <c r="A44" s="80"/>
      <c r="B44" s="77" t="s">
        <v>93</v>
      </c>
      <c r="C44" s="82" t="s">
        <v>94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46">
        <f t="shared" si="0"/>
        <v>0</v>
      </c>
      <c r="U44" s="43"/>
    </row>
    <row r="45" s="5" customFormat="1" spans="1:21">
      <c r="A45" s="80"/>
      <c r="B45" s="77"/>
      <c r="C45" s="82" t="s">
        <v>95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46">
        <f t="shared" si="0"/>
        <v>0</v>
      </c>
      <c r="U45" s="43"/>
    </row>
    <row r="46" s="5" customFormat="1" ht="24" spans="1:21">
      <c r="A46" s="80"/>
      <c r="B46" s="77" t="s">
        <v>96</v>
      </c>
      <c r="C46" s="82" t="s">
        <v>96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6">
        <f t="shared" si="0"/>
        <v>0</v>
      </c>
      <c r="U46" s="43"/>
    </row>
    <row r="47" s="5" customFormat="1" ht="24" spans="1:21">
      <c r="A47" s="80"/>
      <c r="B47" s="77" t="s">
        <v>97</v>
      </c>
      <c r="C47" s="82" t="s">
        <v>97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46">
        <f t="shared" si="0"/>
        <v>0</v>
      </c>
      <c r="U47" s="43"/>
    </row>
    <row r="48" s="5" customFormat="1" spans="1:21">
      <c r="A48" s="80"/>
      <c r="B48" s="77" t="s">
        <v>98</v>
      </c>
      <c r="C48" s="82" t="s">
        <v>98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46">
        <f t="shared" si="0"/>
        <v>0</v>
      </c>
      <c r="U48" s="43"/>
    </row>
    <row r="49" s="5" customFormat="1" customHeight="1" spans="1:21">
      <c r="A49" s="83" t="s">
        <v>99</v>
      </c>
      <c r="B49" s="84" t="s">
        <v>100</v>
      </c>
      <c r="C49" s="82" t="s">
        <v>101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46">
        <f t="shared" si="0"/>
        <v>0</v>
      </c>
      <c r="U49" s="43"/>
    </row>
    <row r="50" s="5" customFormat="1" spans="1:21">
      <c r="A50" s="83"/>
      <c r="B50" s="84"/>
      <c r="C50" s="82" t="s">
        <v>102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46">
        <f t="shared" si="0"/>
        <v>0</v>
      </c>
      <c r="U50" s="43"/>
    </row>
    <row r="51" s="5" customFormat="1" spans="1:21">
      <c r="A51" s="83"/>
      <c r="B51" s="84"/>
      <c r="C51" s="82" t="s">
        <v>156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46">
        <f t="shared" si="0"/>
        <v>0</v>
      </c>
      <c r="U51" s="43"/>
    </row>
    <row r="52" s="5" customFormat="1" customHeight="1" spans="1:21">
      <c r="A52" s="83"/>
      <c r="B52" s="77" t="s">
        <v>104</v>
      </c>
      <c r="C52" s="82" t="s">
        <v>105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46">
        <f t="shared" si="0"/>
        <v>0</v>
      </c>
      <c r="U52" s="43"/>
    </row>
    <row r="53" s="5" customFormat="1" ht="24" spans="1:21">
      <c r="A53" s="83"/>
      <c r="B53" s="77"/>
      <c r="C53" s="82" t="s">
        <v>106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46">
        <f t="shared" si="0"/>
        <v>0</v>
      </c>
      <c r="U53" s="43"/>
    </row>
    <row r="54" s="5" customFormat="1" spans="1:21">
      <c r="A54" s="83"/>
      <c r="B54" s="77"/>
      <c r="C54" s="82" t="s">
        <v>156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46">
        <f t="shared" si="0"/>
        <v>0</v>
      </c>
      <c r="U54" s="43"/>
    </row>
    <row r="55" s="5" customFormat="1" spans="1:21">
      <c r="A55" s="83"/>
      <c r="B55" s="84" t="s">
        <v>108</v>
      </c>
      <c r="C55" s="82" t="s">
        <v>108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46">
        <f t="shared" si="0"/>
        <v>0</v>
      </c>
      <c r="U55" s="43"/>
    </row>
    <row r="56" s="5" customFormat="1" spans="1:21">
      <c r="A56" s="83"/>
      <c r="B56" s="84" t="s">
        <v>109</v>
      </c>
      <c r="C56" s="82" t="s">
        <v>109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46">
        <f t="shared" si="0"/>
        <v>0</v>
      </c>
      <c r="U56" s="43"/>
    </row>
    <row r="57" s="5" customFormat="1" customHeight="1" spans="1:21">
      <c r="A57" s="85" t="s">
        <v>110</v>
      </c>
      <c r="B57" s="77" t="s">
        <v>111</v>
      </c>
      <c r="C57" s="82" t="s">
        <v>111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46">
        <f t="shared" si="0"/>
        <v>0</v>
      </c>
      <c r="U57" s="43"/>
    </row>
    <row r="58" s="5" customFormat="1" ht="24" spans="1:21">
      <c r="A58" s="85"/>
      <c r="B58" s="84" t="s">
        <v>112</v>
      </c>
      <c r="C58" s="82" t="s">
        <v>112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46">
        <f t="shared" si="0"/>
        <v>0</v>
      </c>
      <c r="U58" s="43"/>
    </row>
    <row r="59" s="5" customFormat="1" spans="1:21">
      <c r="A59" s="85"/>
      <c r="B59" s="84" t="s">
        <v>113</v>
      </c>
      <c r="C59" s="82" t="s">
        <v>114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46">
        <f t="shared" si="0"/>
        <v>0</v>
      </c>
      <c r="U59" s="43"/>
    </row>
    <row r="60" s="5" customFormat="1" spans="1:21">
      <c r="A60" s="85"/>
      <c r="B60" s="84"/>
      <c r="C60" s="82" t="s">
        <v>156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46">
        <f t="shared" si="0"/>
        <v>0</v>
      </c>
      <c r="U60" s="43"/>
    </row>
    <row r="61" s="5" customFormat="1" ht="24" spans="1:21">
      <c r="A61" s="85"/>
      <c r="B61" s="84" t="s">
        <v>116</v>
      </c>
      <c r="C61" s="82" t="s">
        <v>116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46">
        <f t="shared" si="0"/>
        <v>0</v>
      </c>
      <c r="U61" s="43"/>
    </row>
    <row r="62" s="5" customFormat="1" ht="24" spans="1:21">
      <c r="A62" s="85"/>
      <c r="B62" s="77" t="s">
        <v>117</v>
      </c>
      <c r="C62" s="82" t="s">
        <v>117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46">
        <f t="shared" si="0"/>
        <v>0</v>
      </c>
      <c r="U62" s="43"/>
    </row>
    <row r="63" s="5" customFormat="1" customHeight="1" spans="1:21">
      <c r="A63" s="86" t="s">
        <v>118</v>
      </c>
      <c r="B63" s="81" t="s">
        <v>119</v>
      </c>
      <c r="C63" s="82" t="s">
        <v>119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46">
        <f t="shared" si="0"/>
        <v>0</v>
      </c>
      <c r="U63" s="43"/>
    </row>
    <row r="64" s="5" customFormat="1" spans="1:21">
      <c r="A64" s="86"/>
      <c r="B64" s="81" t="s">
        <v>120</v>
      </c>
      <c r="C64" s="82" t="s">
        <v>120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46">
        <f t="shared" si="0"/>
        <v>0</v>
      </c>
      <c r="U64" s="43"/>
    </row>
    <row r="65" s="5" customFormat="1" spans="1:21">
      <c r="A65" s="86"/>
      <c r="B65" s="81" t="s">
        <v>121</v>
      </c>
      <c r="C65" s="82" t="s">
        <v>121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46">
        <f t="shared" si="0"/>
        <v>0</v>
      </c>
      <c r="U65" s="43"/>
    </row>
    <row r="66" s="5" customFormat="1" ht="24" spans="1:21">
      <c r="A66" s="86"/>
      <c r="B66" s="81" t="s">
        <v>122</v>
      </c>
      <c r="C66" s="82" t="s">
        <v>122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46">
        <f t="shared" si="0"/>
        <v>0</v>
      </c>
      <c r="U66" s="43"/>
    </row>
    <row r="67" s="5" customFormat="1" spans="1:21">
      <c r="A67" s="86"/>
      <c r="B67" s="81" t="s">
        <v>123</v>
      </c>
      <c r="C67" s="82" t="s">
        <v>123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46">
        <f t="shared" si="0"/>
        <v>0</v>
      </c>
      <c r="U67" s="43"/>
    </row>
    <row r="68" s="5" customFormat="1" spans="1:21">
      <c r="A68" s="86"/>
      <c r="B68" s="84" t="s">
        <v>124</v>
      </c>
      <c r="C68" s="82" t="s">
        <v>125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46">
        <f t="shared" si="0"/>
        <v>0</v>
      </c>
      <c r="U68" s="43"/>
    </row>
    <row r="69" s="5" customFormat="1" spans="1:21">
      <c r="A69" s="86"/>
      <c r="B69" s="84"/>
      <c r="C69" s="82" t="s">
        <v>126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46">
        <f t="shared" si="0"/>
        <v>0</v>
      </c>
      <c r="U69" s="43"/>
    </row>
    <row r="70" s="5" customFormat="1" spans="1:21">
      <c r="A70" s="86"/>
      <c r="B70" s="84" t="s">
        <v>127</v>
      </c>
      <c r="C70" s="82" t="s">
        <v>127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46">
        <f t="shared" si="0"/>
        <v>0</v>
      </c>
      <c r="U70" s="43"/>
    </row>
    <row r="71" s="5" customFormat="1" ht="24" spans="1:21">
      <c r="A71" s="86"/>
      <c r="B71" s="84" t="s">
        <v>128</v>
      </c>
      <c r="C71" s="82" t="s">
        <v>128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46">
        <f t="shared" ref="T71:T93" si="1">SUM(H71:S71)</f>
        <v>0</v>
      </c>
      <c r="U71" s="43"/>
    </row>
    <row r="72" s="5" customFormat="1" ht="24" spans="1:21">
      <c r="A72" s="86"/>
      <c r="B72" s="84" t="s">
        <v>129</v>
      </c>
      <c r="C72" s="82" t="s">
        <v>129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46">
        <f t="shared" si="1"/>
        <v>0</v>
      </c>
      <c r="U72" s="43"/>
    </row>
    <row r="73" s="5" customFormat="1" spans="1:21">
      <c r="A73" s="86"/>
      <c r="B73" s="84" t="s">
        <v>130</v>
      </c>
      <c r="C73" s="82" t="s">
        <v>131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46">
        <f t="shared" si="1"/>
        <v>0</v>
      </c>
      <c r="U73" s="43"/>
    </row>
    <row r="74" s="5" customFormat="1" spans="1:21">
      <c r="A74" s="86"/>
      <c r="B74" s="84"/>
      <c r="C74" s="87" t="s">
        <v>132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46">
        <f t="shared" si="1"/>
        <v>0</v>
      </c>
      <c r="U74" s="43"/>
    </row>
    <row r="75" s="5" customFormat="1" ht="24" spans="1:21">
      <c r="A75" s="86"/>
      <c r="B75" s="84" t="s">
        <v>133</v>
      </c>
      <c r="C75" s="82" t="s">
        <v>133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46">
        <f t="shared" si="1"/>
        <v>0</v>
      </c>
      <c r="U75" s="43"/>
    </row>
    <row r="76" s="5" customFormat="1" customHeight="1" spans="1:21">
      <c r="A76" s="88" t="s">
        <v>134</v>
      </c>
      <c r="B76" s="77" t="s">
        <v>135</v>
      </c>
      <c r="C76" s="82" t="s">
        <v>135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46">
        <f t="shared" si="1"/>
        <v>0</v>
      </c>
      <c r="U76" s="43"/>
    </row>
    <row r="77" s="5" customFormat="1" spans="1:21">
      <c r="A77" s="88"/>
      <c r="B77" s="77" t="s">
        <v>136</v>
      </c>
      <c r="C77" s="82" t="s">
        <v>137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46">
        <f t="shared" si="1"/>
        <v>0</v>
      </c>
      <c r="U77" s="43"/>
    </row>
    <row r="78" s="5" customFormat="1" spans="1:21">
      <c r="A78" s="88"/>
      <c r="B78" s="77"/>
      <c r="C78" s="87" t="s">
        <v>138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46">
        <f t="shared" si="1"/>
        <v>0</v>
      </c>
      <c r="U78" s="43"/>
    </row>
    <row r="79" s="5" customFormat="1" spans="1:21">
      <c r="A79" s="88"/>
      <c r="B79" s="77" t="s">
        <v>139</v>
      </c>
      <c r="C79" s="82" t="s">
        <v>139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46">
        <f t="shared" si="1"/>
        <v>0</v>
      </c>
      <c r="U79" s="43"/>
    </row>
    <row r="80" s="5" customFormat="1" customHeight="1" spans="1:21">
      <c r="A80" s="89" t="s">
        <v>140</v>
      </c>
      <c r="B80" s="77" t="s">
        <v>141</v>
      </c>
      <c r="C80" s="82" t="s">
        <v>141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46">
        <f t="shared" si="1"/>
        <v>0</v>
      </c>
      <c r="U80" s="43"/>
    </row>
    <row r="81" s="5" customFormat="1" ht="17.25" customHeight="1" spans="1:21">
      <c r="A81" s="89"/>
      <c r="B81" s="77" t="s">
        <v>142</v>
      </c>
      <c r="C81" s="78" t="s">
        <v>142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46">
        <f t="shared" si="1"/>
        <v>0</v>
      </c>
      <c r="U81" s="43"/>
    </row>
    <row r="82" s="5" customFormat="1" ht="17.25" customHeight="1" spans="1:21">
      <c r="A82" s="89"/>
      <c r="B82" s="77" t="s">
        <v>143</v>
      </c>
      <c r="C82" s="78" t="s">
        <v>144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46">
        <f t="shared" si="1"/>
        <v>0</v>
      </c>
      <c r="U82" s="43"/>
    </row>
    <row r="83" s="5" customFormat="1" ht="17.25" customHeight="1" spans="1:21">
      <c r="A83" s="89"/>
      <c r="B83" s="77"/>
      <c r="C83" s="78" t="s">
        <v>145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46">
        <f t="shared" si="1"/>
        <v>0</v>
      </c>
      <c r="U83" s="43"/>
    </row>
    <row r="84" s="5" customFormat="1" ht="17.25" customHeight="1" spans="1:21">
      <c r="A84" s="89"/>
      <c r="B84" s="77"/>
      <c r="C84" s="78" t="s">
        <v>146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46">
        <f t="shared" si="1"/>
        <v>0</v>
      </c>
      <c r="U84" s="43"/>
    </row>
    <row r="85" s="5" customFormat="1" ht="17.25" customHeight="1" spans="1:21">
      <c r="A85" s="89"/>
      <c r="B85" s="77" t="s">
        <v>147</v>
      </c>
      <c r="C85" s="82" t="s">
        <v>147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46">
        <f t="shared" si="1"/>
        <v>0</v>
      </c>
      <c r="U85" s="43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46">
        <f t="shared" si="1"/>
        <v>0</v>
      </c>
      <c r="U86" s="43"/>
    </row>
    <row r="87" s="5" customFormat="1" ht="17.25" customHeight="1" spans="1:21">
      <c r="A87" s="90"/>
      <c r="B87" s="77" t="s">
        <v>150</v>
      </c>
      <c r="C87" s="82" t="s">
        <v>150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46">
        <f t="shared" si="1"/>
        <v>0</v>
      </c>
      <c r="U87" s="43"/>
    </row>
    <row r="88" s="5" customFormat="1" ht="17.25" customHeight="1" spans="1:21">
      <c r="A88" s="90"/>
      <c r="B88" s="77" t="s">
        <v>151</v>
      </c>
      <c r="C88" s="82" t="s">
        <v>151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46">
        <f t="shared" si="1"/>
        <v>0</v>
      </c>
      <c r="U88" s="43"/>
    </row>
    <row r="89" s="5" customFormat="1" ht="17.25" customHeight="1" spans="1:21">
      <c r="A89" s="90"/>
      <c r="B89" s="77" t="s">
        <v>152</v>
      </c>
      <c r="C89" s="82" t="s">
        <v>152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46">
        <f t="shared" si="1"/>
        <v>0</v>
      </c>
      <c r="U89" s="43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46">
        <f t="shared" si="1"/>
        <v>0</v>
      </c>
      <c r="U90" s="43"/>
    </row>
    <row r="91" s="5" customFormat="1" ht="17.25" customHeight="1" spans="1:21">
      <c r="A91" s="91"/>
      <c r="B91" s="77" t="s">
        <v>155</v>
      </c>
      <c r="C91" s="82" t="s">
        <v>155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46">
        <f t="shared" si="1"/>
        <v>0</v>
      </c>
      <c r="U91" s="43"/>
    </row>
    <row r="92" s="5" customFormat="1" ht="17.25" customHeight="1" spans="1:21">
      <c r="A92" s="91"/>
      <c r="B92" s="77" t="s">
        <v>156</v>
      </c>
      <c r="C92" s="82" t="s">
        <v>156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46">
        <f t="shared" si="1"/>
        <v>0</v>
      </c>
      <c r="U92" s="43"/>
    </row>
    <row r="93" s="74" customFormat="1" ht="15" customHeight="1" spans="1:29">
      <c r="A93" s="92" t="s">
        <v>157</v>
      </c>
      <c r="B93" s="93"/>
      <c r="C93" s="94"/>
      <c r="D93" s="26"/>
      <c r="E93" s="26"/>
      <c r="F93" s="26"/>
      <c r="G93" s="26"/>
      <c r="H93" s="46">
        <f>SUM(H6:H92)</f>
        <v>0</v>
      </c>
      <c r="I93" s="46">
        <f t="shared" ref="I93:S93" si="2">SUM(I6:I92)</f>
        <v>0</v>
      </c>
      <c r="J93" s="46">
        <f t="shared" si="2"/>
        <v>0</v>
      </c>
      <c r="K93" s="46">
        <f t="shared" si="2"/>
        <v>0</v>
      </c>
      <c r="L93" s="46">
        <f t="shared" si="2"/>
        <v>0</v>
      </c>
      <c r="M93" s="46">
        <f t="shared" si="2"/>
        <v>0</v>
      </c>
      <c r="N93" s="46">
        <f t="shared" si="2"/>
        <v>0</v>
      </c>
      <c r="O93" s="46">
        <f t="shared" si="2"/>
        <v>0</v>
      </c>
      <c r="P93" s="46">
        <f t="shared" si="2"/>
        <v>0</v>
      </c>
      <c r="Q93" s="46">
        <f t="shared" si="2"/>
        <v>0</v>
      </c>
      <c r="R93" s="46">
        <f t="shared" si="2"/>
        <v>0</v>
      </c>
      <c r="S93" s="46">
        <f t="shared" si="2"/>
        <v>0</v>
      </c>
      <c r="T93" s="46">
        <f t="shared" si="1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201</v>
      </c>
      <c r="B94" s="96"/>
      <c r="C94" s="97"/>
      <c r="D94" s="22"/>
      <c r="E94" s="22"/>
      <c r="F94" s="22"/>
      <c r="G94" s="22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46"/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 t="s">
        <v>202</v>
      </c>
      <c r="B95" s="96"/>
      <c r="C95" s="97"/>
      <c r="D95" s="22"/>
      <c r="E95" s="22"/>
      <c r="F95" s="22"/>
      <c r="G95" s="22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46"/>
      <c r="U95" s="43"/>
      <c r="V95" s="5"/>
      <c r="W95" s="5"/>
      <c r="X95" s="5"/>
      <c r="Y95" s="5"/>
      <c r="Z95" s="5"/>
      <c r="AA95" s="5"/>
      <c r="AB95" s="5"/>
      <c r="AC95" s="5"/>
    </row>
    <row r="96" spans="1:20">
      <c r="A96" s="28"/>
      <c r="B96" s="28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</row>
    <row r="97" spans="7:20">
      <c r="G97" s="31"/>
      <c r="Q97" s="7"/>
      <c r="R97" s="7"/>
      <c r="S97" s="7"/>
      <c r="T97" s="7"/>
    </row>
    <row r="98" spans="1:7">
      <c r="A98" s="28"/>
      <c r="G98" s="31"/>
    </row>
    <row r="99" spans="1:7">
      <c r="A99" s="28"/>
      <c r="G99" s="31"/>
    </row>
    <row r="100" spans="1:7">
      <c r="A100" s="28"/>
      <c r="G100" s="31"/>
    </row>
    <row r="101" spans="1:7">
      <c r="A101" s="28"/>
      <c r="G101" s="31"/>
    </row>
    <row r="102" spans="1:1">
      <c r="A102" s="28"/>
    </row>
  </sheetData>
  <mergeCells count="37">
    <mergeCell ref="A1:N1"/>
    <mergeCell ref="D4:E4"/>
    <mergeCell ref="F4:G4"/>
    <mergeCell ref="H4:S4"/>
    <mergeCell ref="A93:C93"/>
    <mergeCell ref="A94:C94"/>
    <mergeCell ref="A95:C95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C104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8" width="10.625" style="6" customWidth="1"/>
    <col min="9" max="9" width="10" style="6" customWidth="1"/>
    <col min="10" max="10" width="10" style="7" customWidth="1"/>
    <col min="11" max="11" width="11.375" style="7" customWidth="1"/>
    <col min="12" max="16" width="14.125" style="7" customWidth="1"/>
    <col min="17" max="19" width="14.125" style="6" customWidth="1"/>
    <col min="20" max="20" width="15.125" style="6" customWidth="1"/>
    <col min="21" max="21" width="9.625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spans="1:16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3.5" spans="1:16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  <c r="P3" s="40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292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/>
    </row>
    <row r="5" s="5" customFormat="1" spans="1:21">
      <c r="A5" s="13"/>
      <c r="B5" s="13"/>
      <c r="C5" s="14"/>
      <c r="D5" s="19" t="s">
        <v>164</v>
      </c>
      <c r="E5" s="19" t="s">
        <v>165</v>
      </c>
      <c r="F5" s="19" t="s">
        <v>164</v>
      </c>
      <c r="G5" s="19" t="s">
        <v>165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76" t="s">
        <v>46</v>
      </c>
      <c r="B6" s="77" t="s">
        <v>47</v>
      </c>
      <c r="C6" s="78" t="s">
        <v>47</v>
      </c>
      <c r="D6" s="22"/>
      <c r="E6" s="22"/>
      <c r="F6" s="22"/>
      <c r="G6" s="22"/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7">
        <f>SUM(H6:S6)</f>
        <v>0</v>
      </c>
      <c r="U6" s="43"/>
    </row>
    <row r="7" s="5" customFormat="1" spans="1:21">
      <c r="A7" s="76"/>
      <c r="B7" s="77"/>
      <c r="C7" s="78" t="s">
        <v>48</v>
      </c>
      <c r="D7" s="22"/>
      <c r="E7" s="22"/>
      <c r="F7" s="22"/>
      <c r="G7" s="22"/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7">
        <f t="shared" ref="T7:T70" si="0">SUM(H7:S7)</f>
        <v>0</v>
      </c>
      <c r="U7" s="43"/>
    </row>
    <row r="8" s="5" customFormat="1" spans="1:21">
      <c r="A8" s="76"/>
      <c r="B8" s="77" t="s">
        <v>49</v>
      </c>
      <c r="C8" s="78" t="s">
        <v>49</v>
      </c>
      <c r="D8" s="22"/>
      <c r="E8" s="22"/>
      <c r="F8" s="22"/>
      <c r="G8" s="22"/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7">
        <f t="shared" si="0"/>
        <v>0</v>
      </c>
      <c r="U8" s="43"/>
    </row>
    <row r="9" s="5" customFormat="1" spans="1:21">
      <c r="A9" s="76"/>
      <c r="B9" s="77" t="s">
        <v>50</v>
      </c>
      <c r="C9" s="78" t="s">
        <v>50</v>
      </c>
      <c r="D9" s="22"/>
      <c r="E9" s="22"/>
      <c r="F9" s="22"/>
      <c r="G9" s="22"/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7">
        <f t="shared" si="0"/>
        <v>0</v>
      </c>
      <c r="U9" s="43"/>
    </row>
    <row r="10" s="5" customFormat="1" spans="1:21">
      <c r="A10" s="76"/>
      <c r="B10" s="77" t="s">
        <v>51</v>
      </c>
      <c r="C10" s="78" t="s">
        <v>52</v>
      </c>
      <c r="D10" s="22"/>
      <c r="E10" s="22"/>
      <c r="F10" s="22"/>
      <c r="G10" s="22"/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7">
        <f t="shared" si="0"/>
        <v>0</v>
      </c>
      <c r="U10" s="43"/>
    </row>
    <row r="11" s="5" customFormat="1" spans="1:21">
      <c r="A11" s="76"/>
      <c r="B11" s="77"/>
      <c r="C11" s="78" t="s">
        <v>53</v>
      </c>
      <c r="D11" s="22"/>
      <c r="E11" s="22"/>
      <c r="F11" s="22"/>
      <c r="G11" s="22"/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7">
        <f t="shared" si="0"/>
        <v>0</v>
      </c>
      <c r="U11" s="43"/>
    </row>
    <row r="12" s="5" customFormat="1" spans="1:21">
      <c r="A12" s="76"/>
      <c r="B12" s="77"/>
      <c r="C12" s="78" t="s">
        <v>54</v>
      </c>
      <c r="D12" s="22"/>
      <c r="E12" s="22"/>
      <c r="F12" s="22"/>
      <c r="G12" s="22"/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7">
        <f t="shared" si="0"/>
        <v>0</v>
      </c>
      <c r="U12" s="43"/>
    </row>
    <row r="13" s="5" customFormat="1" spans="1:21">
      <c r="A13" s="76"/>
      <c r="B13" s="77"/>
      <c r="C13" s="78" t="s">
        <v>55</v>
      </c>
      <c r="D13" s="22"/>
      <c r="E13" s="22"/>
      <c r="F13" s="22"/>
      <c r="G13" s="22"/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7">
        <f t="shared" si="0"/>
        <v>0</v>
      </c>
      <c r="U13" s="43"/>
    </row>
    <row r="14" s="5" customFormat="1" spans="1:21">
      <c r="A14" s="76"/>
      <c r="B14" s="77"/>
      <c r="C14" s="78" t="s">
        <v>56</v>
      </c>
      <c r="D14" s="22"/>
      <c r="E14" s="22"/>
      <c r="F14" s="22"/>
      <c r="G14" s="22"/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7">
        <f t="shared" si="0"/>
        <v>0</v>
      </c>
      <c r="U14" s="43"/>
    </row>
    <row r="15" s="5" customFormat="1" spans="1:21">
      <c r="A15" s="76"/>
      <c r="B15" s="77"/>
      <c r="C15" s="78" t="s">
        <v>57</v>
      </c>
      <c r="D15" s="22"/>
      <c r="E15" s="22"/>
      <c r="F15" s="22"/>
      <c r="G15" s="22"/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7">
        <f t="shared" si="0"/>
        <v>0</v>
      </c>
      <c r="U15" s="43"/>
    </row>
    <row r="16" s="5" customFormat="1" spans="1:21">
      <c r="A16" s="76"/>
      <c r="B16" s="77"/>
      <c r="C16" s="78" t="s">
        <v>58</v>
      </c>
      <c r="D16" s="22"/>
      <c r="E16" s="22"/>
      <c r="F16" s="22"/>
      <c r="G16" s="22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7">
        <f t="shared" si="0"/>
        <v>0</v>
      </c>
      <c r="U16" s="43"/>
    </row>
    <row r="17" s="5" customFormat="1" spans="1:21">
      <c r="A17" s="76"/>
      <c r="B17" s="77"/>
      <c r="C17" s="78" t="s">
        <v>59</v>
      </c>
      <c r="D17" s="22"/>
      <c r="E17" s="22"/>
      <c r="F17" s="22"/>
      <c r="G17" s="22"/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7">
        <f t="shared" si="0"/>
        <v>0</v>
      </c>
      <c r="U17" s="43"/>
    </row>
    <row r="18" s="5" customFormat="1" spans="1:21">
      <c r="A18" s="76"/>
      <c r="B18" s="77"/>
      <c r="C18" s="78" t="s">
        <v>60</v>
      </c>
      <c r="D18" s="22"/>
      <c r="E18" s="22"/>
      <c r="F18" s="22"/>
      <c r="G18" s="22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7">
        <f t="shared" si="0"/>
        <v>0</v>
      </c>
      <c r="U18" s="43"/>
    </row>
    <row r="19" s="5" customFormat="1" ht="24" spans="1:21">
      <c r="A19" s="76"/>
      <c r="B19" s="77" t="s">
        <v>61</v>
      </c>
      <c r="C19" s="78" t="s">
        <v>61</v>
      </c>
      <c r="D19" s="22"/>
      <c r="E19" s="22"/>
      <c r="F19" s="22"/>
      <c r="G19" s="22"/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7">
        <f t="shared" si="0"/>
        <v>0</v>
      </c>
      <c r="U19" s="43"/>
    </row>
    <row r="20" s="5" customFormat="1" spans="1:21">
      <c r="A20" s="76"/>
      <c r="B20" s="77" t="s">
        <v>62</v>
      </c>
      <c r="C20" s="78" t="s">
        <v>62</v>
      </c>
      <c r="D20" s="22"/>
      <c r="E20" s="22"/>
      <c r="F20" s="22"/>
      <c r="G20" s="22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7">
        <f t="shared" si="0"/>
        <v>0</v>
      </c>
      <c r="U20" s="43"/>
    </row>
    <row r="21" s="5" customFormat="1" spans="1:21">
      <c r="A21" s="76"/>
      <c r="B21" s="77" t="s">
        <v>63</v>
      </c>
      <c r="C21" s="78" t="s">
        <v>63</v>
      </c>
      <c r="D21" s="22"/>
      <c r="E21" s="22"/>
      <c r="F21" s="22"/>
      <c r="G21" s="22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7">
        <f t="shared" si="0"/>
        <v>0</v>
      </c>
      <c r="U21" s="43"/>
    </row>
    <row r="22" s="5" customFormat="1" customHeight="1" spans="1:21">
      <c r="A22" s="76"/>
      <c r="B22" s="77" t="s">
        <v>64</v>
      </c>
      <c r="C22" s="78" t="s">
        <v>65</v>
      </c>
      <c r="D22" s="22"/>
      <c r="E22" s="22"/>
      <c r="F22" s="22"/>
      <c r="G22" s="22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7">
        <f t="shared" si="0"/>
        <v>0</v>
      </c>
      <c r="U22" s="43"/>
    </row>
    <row r="23" s="5" customFormat="1" spans="1:21">
      <c r="A23" s="76"/>
      <c r="B23" s="77"/>
      <c r="C23" s="78" t="s">
        <v>66</v>
      </c>
      <c r="D23" s="22"/>
      <c r="E23" s="22"/>
      <c r="F23" s="22"/>
      <c r="G23" s="22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7">
        <f t="shared" si="0"/>
        <v>0</v>
      </c>
      <c r="U23" s="43"/>
    </row>
    <row r="24" s="5" customFormat="1" spans="1:21">
      <c r="A24" s="76"/>
      <c r="B24" s="77"/>
      <c r="C24" s="78" t="s">
        <v>67</v>
      </c>
      <c r="D24" s="22"/>
      <c r="E24" s="22"/>
      <c r="F24" s="22"/>
      <c r="G24" s="22"/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7">
        <f t="shared" si="0"/>
        <v>0</v>
      </c>
      <c r="U24" s="43"/>
    </row>
    <row r="25" s="5" customFormat="1" spans="1:21">
      <c r="A25" s="76"/>
      <c r="B25" s="77"/>
      <c r="C25" s="78" t="s">
        <v>68</v>
      </c>
      <c r="D25" s="22"/>
      <c r="E25" s="22"/>
      <c r="F25" s="22"/>
      <c r="G25" s="22"/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7">
        <f t="shared" si="0"/>
        <v>0</v>
      </c>
      <c r="U25" s="43"/>
    </row>
    <row r="26" s="5" customFormat="1" spans="1:21">
      <c r="A26" s="76"/>
      <c r="B26" s="77"/>
      <c r="C26" s="78" t="s">
        <v>69</v>
      </c>
      <c r="D26" s="22"/>
      <c r="E26" s="22"/>
      <c r="F26" s="22"/>
      <c r="G26" s="22"/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7">
        <f t="shared" si="0"/>
        <v>0</v>
      </c>
      <c r="U26" s="43"/>
    </row>
    <row r="27" s="5" customFormat="1" spans="1:21">
      <c r="A27" s="76"/>
      <c r="B27" s="77" t="s">
        <v>70</v>
      </c>
      <c r="C27" s="78" t="s">
        <v>70</v>
      </c>
      <c r="D27" s="22"/>
      <c r="E27" s="22"/>
      <c r="F27" s="22"/>
      <c r="G27" s="22"/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7">
        <f t="shared" si="0"/>
        <v>0</v>
      </c>
      <c r="U27" s="43"/>
    </row>
    <row r="28" s="5" customFormat="1" customHeight="1" spans="1:21">
      <c r="A28" s="79" t="s">
        <v>71</v>
      </c>
      <c r="B28" s="77" t="s">
        <v>72</v>
      </c>
      <c r="C28" s="78" t="s">
        <v>73</v>
      </c>
      <c r="D28" s="22"/>
      <c r="E28" s="22"/>
      <c r="F28" s="22"/>
      <c r="G28" s="22"/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7">
        <f t="shared" si="0"/>
        <v>0</v>
      </c>
      <c r="U28" s="43"/>
    </row>
    <row r="29" s="5" customFormat="1" ht="24" spans="1:21">
      <c r="A29" s="79"/>
      <c r="B29" s="77"/>
      <c r="C29" s="78" t="s">
        <v>74</v>
      </c>
      <c r="D29" s="22"/>
      <c r="E29" s="22"/>
      <c r="F29" s="22"/>
      <c r="G29" s="22"/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7">
        <f t="shared" si="0"/>
        <v>0</v>
      </c>
      <c r="U29" s="43"/>
    </row>
    <row r="30" s="5" customFormat="1" spans="1:21">
      <c r="A30" s="79"/>
      <c r="B30" s="77" t="s">
        <v>75</v>
      </c>
      <c r="C30" s="78" t="s">
        <v>75</v>
      </c>
      <c r="D30" s="22"/>
      <c r="E30" s="22"/>
      <c r="F30" s="22"/>
      <c r="G30" s="22"/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7">
        <f t="shared" si="0"/>
        <v>0</v>
      </c>
      <c r="U30" s="43"/>
    </row>
    <row r="31" s="5" customFormat="1" spans="1:21">
      <c r="A31" s="79"/>
      <c r="B31" s="77" t="s">
        <v>76</v>
      </c>
      <c r="C31" s="78" t="s">
        <v>77</v>
      </c>
      <c r="D31" s="22"/>
      <c r="E31" s="22"/>
      <c r="F31" s="22"/>
      <c r="G31" s="22"/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7">
        <f t="shared" si="0"/>
        <v>0</v>
      </c>
      <c r="U31" s="43"/>
    </row>
    <row r="32" s="5" customFormat="1" spans="1:21">
      <c r="A32" s="79"/>
      <c r="B32" s="77"/>
      <c r="C32" s="78" t="s">
        <v>78</v>
      </c>
      <c r="D32" s="22"/>
      <c r="E32" s="22"/>
      <c r="F32" s="22"/>
      <c r="G32" s="22"/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7">
        <f t="shared" si="0"/>
        <v>0</v>
      </c>
      <c r="U32" s="43"/>
    </row>
    <row r="33" s="5" customFormat="1" spans="1:21">
      <c r="A33" s="79"/>
      <c r="B33" s="77"/>
      <c r="C33" s="78" t="s">
        <v>79</v>
      </c>
      <c r="D33" s="22"/>
      <c r="E33" s="22"/>
      <c r="F33" s="22"/>
      <c r="G33" s="22"/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7">
        <f t="shared" si="0"/>
        <v>0</v>
      </c>
      <c r="U33" s="43"/>
    </row>
    <row r="34" s="5" customFormat="1" spans="1:21">
      <c r="A34" s="79"/>
      <c r="B34" s="77" t="s">
        <v>80</v>
      </c>
      <c r="C34" s="78" t="s">
        <v>81</v>
      </c>
      <c r="D34" s="22"/>
      <c r="E34" s="22"/>
      <c r="F34" s="22"/>
      <c r="G34" s="22"/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7">
        <f t="shared" si="0"/>
        <v>0</v>
      </c>
      <c r="U34" s="43"/>
    </row>
    <row r="35" s="5" customFormat="1" spans="1:21">
      <c r="A35" s="79"/>
      <c r="B35" s="77"/>
      <c r="C35" s="78" t="s">
        <v>82</v>
      </c>
      <c r="D35" s="22"/>
      <c r="E35" s="22"/>
      <c r="F35" s="22"/>
      <c r="G35" s="22"/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7">
        <f t="shared" si="0"/>
        <v>0</v>
      </c>
      <c r="U35" s="43"/>
    </row>
    <row r="36" s="5" customFormat="1" spans="1:21">
      <c r="A36" s="79"/>
      <c r="B36" s="77" t="s">
        <v>83</v>
      </c>
      <c r="C36" s="78" t="s">
        <v>83</v>
      </c>
      <c r="D36" s="22"/>
      <c r="E36" s="22"/>
      <c r="F36" s="22"/>
      <c r="G36" s="22"/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7">
        <f t="shared" si="0"/>
        <v>0</v>
      </c>
      <c r="U36" s="43"/>
    </row>
    <row r="37" s="5" customFormat="1" ht="24" spans="1:21">
      <c r="A37" s="79"/>
      <c r="B37" s="77" t="s">
        <v>84</v>
      </c>
      <c r="C37" s="78" t="s">
        <v>84</v>
      </c>
      <c r="D37" s="22"/>
      <c r="E37" s="22"/>
      <c r="F37" s="22"/>
      <c r="G37" s="22"/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7">
        <f t="shared" si="0"/>
        <v>0</v>
      </c>
      <c r="U37" s="43"/>
    </row>
    <row r="38" s="5" customFormat="1" customHeight="1" spans="1:21">
      <c r="A38" s="79"/>
      <c r="B38" s="77" t="s">
        <v>85</v>
      </c>
      <c r="C38" s="78" t="s">
        <v>86</v>
      </c>
      <c r="D38" s="22"/>
      <c r="E38" s="22"/>
      <c r="F38" s="22"/>
      <c r="G38" s="22"/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7">
        <f t="shared" si="0"/>
        <v>0</v>
      </c>
      <c r="U38" s="43"/>
    </row>
    <row r="39" s="5" customFormat="1" spans="1:21">
      <c r="A39" s="79"/>
      <c r="B39" s="77"/>
      <c r="C39" s="78" t="s">
        <v>87</v>
      </c>
      <c r="D39" s="22"/>
      <c r="E39" s="22"/>
      <c r="F39" s="22"/>
      <c r="G39" s="22"/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7">
        <f t="shared" si="0"/>
        <v>0</v>
      </c>
      <c r="U39" s="43"/>
    </row>
    <row r="40" s="5" customFormat="1" ht="24" spans="1:21">
      <c r="A40" s="79"/>
      <c r="B40" s="77" t="s">
        <v>88</v>
      </c>
      <c r="C40" s="78" t="s">
        <v>88</v>
      </c>
      <c r="D40" s="22"/>
      <c r="E40" s="22"/>
      <c r="F40" s="22"/>
      <c r="G40" s="22"/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7">
        <f t="shared" si="0"/>
        <v>0</v>
      </c>
      <c r="U40" s="43"/>
    </row>
    <row r="41" s="5" customFormat="1" customHeight="1" spans="1:21">
      <c r="A41" s="80" t="s">
        <v>89</v>
      </c>
      <c r="B41" s="81" t="s">
        <v>90</v>
      </c>
      <c r="C41" s="78" t="s">
        <v>90</v>
      </c>
      <c r="D41" s="22"/>
      <c r="E41" s="22"/>
      <c r="F41" s="22"/>
      <c r="G41" s="22"/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7">
        <f t="shared" si="0"/>
        <v>0</v>
      </c>
      <c r="U41" s="43"/>
    </row>
    <row r="42" s="5" customFormat="1" ht="24" spans="1:21">
      <c r="A42" s="80"/>
      <c r="B42" s="77" t="s">
        <v>91</v>
      </c>
      <c r="C42" s="82" t="s">
        <v>91</v>
      </c>
      <c r="D42" s="22"/>
      <c r="E42" s="22"/>
      <c r="F42" s="22"/>
      <c r="G42" s="22"/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7">
        <f t="shared" si="0"/>
        <v>0</v>
      </c>
      <c r="U42" s="43"/>
    </row>
    <row r="43" s="5" customFormat="1" spans="1:21">
      <c r="A43" s="80"/>
      <c r="B43" s="77" t="s">
        <v>92</v>
      </c>
      <c r="C43" s="82" t="s">
        <v>92</v>
      </c>
      <c r="D43" s="22"/>
      <c r="E43" s="22"/>
      <c r="F43" s="22"/>
      <c r="G43" s="22"/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7">
        <f t="shared" si="0"/>
        <v>0</v>
      </c>
      <c r="U43" s="43"/>
    </row>
    <row r="44" s="5" customFormat="1" spans="1:21">
      <c r="A44" s="80"/>
      <c r="B44" s="77" t="s">
        <v>93</v>
      </c>
      <c r="C44" s="82" t="s">
        <v>94</v>
      </c>
      <c r="D44" s="22"/>
      <c r="E44" s="22"/>
      <c r="F44" s="22"/>
      <c r="G44" s="22"/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7">
        <f t="shared" si="0"/>
        <v>0</v>
      </c>
      <c r="U44" s="43"/>
    </row>
    <row r="45" s="5" customFormat="1" spans="1:21">
      <c r="A45" s="80"/>
      <c r="B45" s="77"/>
      <c r="C45" s="82" t="s">
        <v>95</v>
      </c>
      <c r="D45" s="22"/>
      <c r="E45" s="22"/>
      <c r="F45" s="22"/>
      <c r="G45" s="22"/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7">
        <f t="shared" si="0"/>
        <v>0</v>
      </c>
      <c r="U45" s="43"/>
    </row>
    <row r="46" s="5" customFormat="1" ht="24" spans="1:21">
      <c r="A46" s="80"/>
      <c r="B46" s="77" t="s">
        <v>96</v>
      </c>
      <c r="C46" s="82" t="s">
        <v>96</v>
      </c>
      <c r="D46" s="22"/>
      <c r="E46" s="22"/>
      <c r="F46" s="22"/>
      <c r="G46" s="22"/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7">
        <f t="shared" si="0"/>
        <v>0</v>
      </c>
      <c r="U46" s="43"/>
    </row>
    <row r="47" s="5" customFormat="1" ht="24" spans="1:21">
      <c r="A47" s="80"/>
      <c r="B47" s="77" t="s">
        <v>97</v>
      </c>
      <c r="C47" s="82" t="s">
        <v>97</v>
      </c>
      <c r="D47" s="22"/>
      <c r="E47" s="22"/>
      <c r="F47" s="22"/>
      <c r="G47" s="22"/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7">
        <f t="shared" si="0"/>
        <v>0</v>
      </c>
      <c r="U47" s="43"/>
    </row>
    <row r="48" s="5" customFormat="1" spans="1:21">
      <c r="A48" s="80"/>
      <c r="B48" s="77" t="s">
        <v>98</v>
      </c>
      <c r="C48" s="82" t="s">
        <v>98</v>
      </c>
      <c r="D48" s="22"/>
      <c r="E48" s="22"/>
      <c r="F48" s="22"/>
      <c r="G48" s="22"/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7">
        <f t="shared" si="0"/>
        <v>0</v>
      </c>
      <c r="U48" s="43"/>
    </row>
    <row r="49" s="5" customFormat="1" customHeight="1" spans="1:21">
      <c r="A49" s="83" t="s">
        <v>99</v>
      </c>
      <c r="B49" s="84" t="s">
        <v>100</v>
      </c>
      <c r="C49" s="82" t="s">
        <v>101</v>
      </c>
      <c r="D49" s="22"/>
      <c r="E49" s="22"/>
      <c r="F49" s="22"/>
      <c r="G49" s="22"/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7">
        <f t="shared" si="0"/>
        <v>0</v>
      </c>
      <c r="U49" s="43"/>
    </row>
    <row r="50" s="5" customFormat="1" spans="1:21">
      <c r="A50" s="83"/>
      <c r="B50" s="84"/>
      <c r="C50" s="82" t="s">
        <v>102</v>
      </c>
      <c r="D50" s="22"/>
      <c r="E50" s="22"/>
      <c r="F50" s="22"/>
      <c r="G50" s="22"/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7">
        <f t="shared" si="0"/>
        <v>0</v>
      </c>
      <c r="U50" s="43"/>
    </row>
    <row r="51" s="5" customFormat="1" ht="24" spans="1:21">
      <c r="A51" s="83"/>
      <c r="B51" s="84"/>
      <c r="C51" s="82" t="s">
        <v>103</v>
      </c>
      <c r="D51" s="22"/>
      <c r="E51" s="22"/>
      <c r="F51" s="22"/>
      <c r="G51" s="22"/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7">
        <f t="shared" si="0"/>
        <v>0</v>
      </c>
      <c r="U51" s="43"/>
    </row>
    <row r="52" s="5" customFormat="1" customHeight="1" spans="1:21">
      <c r="A52" s="83"/>
      <c r="B52" s="77" t="s">
        <v>104</v>
      </c>
      <c r="C52" s="82" t="s">
        <v>105</v>
      </c>
      <c r="D52" s="22"/>
      <c r="E52" s="22"/>
      <c r="F52" s="22"/>
      <c r="G52" s="22"/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7">
        <f t="shared" si="0"/>
        <v>0</v>
      </c>
      <c r="U52" s="43"/>
    </row>
    <row r="53" s="5" customFormat="1" ht="24" spans="1:21">
      <c r="A53" s="83"/>
      <c r="B53" s="77"/>
      <c r="C53" s="82" t="s">
        <v>106</v>
      </c>
      <c r="D53" s="22"/>
      <c r="E53" s="22"/>
      <c r="F53" s="22"/>
      <c r="G53" s="22"/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7">
        <f t="shared" si="0"/>
        <v>0</v>
      </c>
      <c r="U53" s="43"/>
    </row>
    <row r="54" s="5" customFormat="1" spans="1:21">
      <c r="A54" s="83"/>
      <c r="B54" s="77"/>
      <c r="C54" s="82" t="s">
        <v>107</v>
      </c>
      <c r="D54" s="22"/>
      <c r="E54" s="22"/>
      <c r="F54" s="22"/>
      <c r="G54" s="22"/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7">
        <f t="shared" si="0"/>
        <v>0</v>
      </c>
      <c r="U54" s="43"/>
    </row>
    <row r="55" s="5" customFormat="1" spans="1:21">
      <c r="A55" s="83"/>
      <c r="B55" s="84" t="s">
        <v>108</v>
      </c>
      <c r="C55" s="82" t="s">
        <v>108</v>
      </c>
      <c r="D55" s="22"/>
      <c r="E55" s="22"/>
      <c r="F55" s="22"/>
      <c r="G55" s="22"/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7">
        <f t="shared" si="0"/>
        <v>0</v>
      </c>
      <c r="U55" s="43"/>
    </row>
    <row r="56" s="5" customFormat="1" spans="1:21">
      <c r="A56" s="83"/>
      <c r="B56" s="84" t="s">
        <v>109</v>
      </c>
      <c r="C56" s="82" t="s">
        <v>109</v>
      </c>
      <c r="D56" s="22"/>
      <c r="E56" s="22"/>
      <c r="F56" s="22"/>
      <c r="G56" s="22"/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7">
        <f t="shared" si="0"/>
        <v>0</v>
      </c>
      <c r="U56" s="43"/>
    </row>
    <row r="57" s="5" customFormat="1" customHeight="1" spans="1:21">
      <c r="A57" s="85" t="s">
        <v>110</v>
      </c>
      <c r="B57" s="77" t="s">
        <v>111</v>
      </c>
      <c r="C57" s="82" t="s">
        <v>111</v>
      </c>
      <c r="D57" s="22"/>
      <c r="E57" s="22"/>
      <c r="F57" s="22"/>
      <c r="G57" s="22"/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7">
        <f t="shared" si="0"/>
        <v>0</v>
      </c>
      <c r="U57" s="43"/>
    </row>
    <row r="58" s="5" customFormat="1" ht="24" spans="1:21">
      <c r="A58" s="85"/>
      <c r="B58" s="84" t="s">
        <v>112</v>
      </c>
      <c r="C58" s="82" t="s">
        <v>112</v>
      </c>
      <c r="D58" s="22"/>
      <c r="E58" s="22"/>
      <c r="F58" s="22"/>
      <c r="G58" s="22"/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7">
        <f t="shared" si="0"/>
        <v>0</v>
      </c>
      <c r="U58" s="43"/>
    </row>
    <row r="59" s="5" customFormat="1" spans="1:21">
      <c r="A59" s="85"/>
      <c r="B59" s="84" t="s">
        <v>113</v>
      </c>
      <c r="C59" s="82" t="s">
        <v>114</v>
      </c>
      <c r="D59" s="22"/>
      <c r="E59" s="22"/>
      <c r="F59" s="22"/>
      <c r="G59" s="22"/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7">
        <f t="shared" si="0"/>
        <v>0</v>
      </c>
      <c r="U59" s="43"/>
    </row>
    <row r="60" s="5" customFormat="1" spans="1:21">
      <c r="A60" s="85"/>
      <c r="B60" s="84"/>
      <c r="C60" s="82" t="s">
        <v>115</v>
      </c>
      <c r="D60" s="22"/>
      <c r="E60" s="22"/>
      <c r="F60" s="22"/>
      <c r="G60" s="22"/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7">
        <f t="shared" si="0"/>
        <v>0</v>
      </c>
      <c r="U60" s="43"/>
    </row>
    <row r="61" s="5" customFormat="1" ht="24" spans="1:21">
      <c r="A61" s="85"/>
      <c r="B61" s="84" t="s">
        <v>116</v>
      </c>
      <c r="C61" s="82" t="s">
        <v>116</v>
      </c>
      <c r="D61" s="22"/>
      <c r="E61" s="22"/>
      <c r="F61" s="22"/>
      <c r="G61" s="22"/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7">
        <f t="shared" si="0"/>
        <v>0</v>
      </c>
      <c r="U61" s="43"/>
    </row>
    <row r="62" s="5" customFormat="1" ht="24" spans="1:21">
      <c r="A62" s="85"/>
      <c r="B62" s="77" t="s">
        <v>117</v>
      </c>
      <c r="C62" s="82" t="s">
        <v>117</v>
      </c>
      <c r="D62" s="22"/>
      <c r="E62" s="22"/>
      <c r="F62" s="22"/>
      <c r="G62" s="22"/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7">
        <f t="shared" si="0"/>
        <v>0</v>
      </c>
      <c r="U62" s="43"/>
    </row>
    <row r="63" s="5" customFormat="1" customHeight="1" spans="1:21">
      <c r="A63" s="86" t="s">
        <v>118</v>
      </c>
      <c r="B63" s="81" t="s">
        <v>119</v>
      </c>
      <c r="C63" s="82" t="s">
        <v>119</v>
      </c>
      <c r="D63" s="22"/>
      <c r="E63" s="22"/>
      <c r="F63" s="22"/>
      <c r="G63" s="22"/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7">
        <f t="shared" si="0"/>
        <v>0</v>
      </c>
      <c r="U63" s="43"/>
    </row>
    <row r="64" s="5" customFormat="1" spans="1:21">
      <c r="A64" s="86"/>
      <c r="B64" s="81" t="s">
        <v>120</v>
      </c>
      <c r="C64" s="82" t="s">
        <v>120</v>
      </c>
      <c r="D64" s="22"/>
      <c r="E64" s="22"/>
      <c r="F64" s="22"/>
      <c r="G64" s="22"/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7">
        <f t="shared" si="0"/>
        <v>0</v>
      </c>
      <c r="U64" s="43"/>
    </row>
    <row r="65" s="5" customFormat="1" spans="1:21">
      <c r="A65" s="86"/>
      <c r="B65" s="81" t="s">
        <v>121</v>
      </c>
      <c r="C65" s="82" t="s">
        <v>121</v>
      </c>
      <c r="D65" s="22"/>
      <c r="E65" s="22"/>
      <c r="F65" s="22"/>
      <c r="G65" s="22"/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7">
        <f t="shared" si="0"/>
        <v>0</v>
      </c>
      <c r="U65" s="43"/>
    </row>
    <row r="66" s="5" customFormat="1" ht="24" spans="1:21">
      <c r="A66" s="86"/>
      <c r="B66" s="81" t="s">
        <v>122</v>
      </c>
      <c r="C66" s="82" t="s">
        <v>122</v>
      </c>
      <c r="D66" s="22"/>
      <c r="E66" s="22"/>
      <c r="F66" s="22"/>
      <c r="G66" s="22"/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7">
        <f t="shared" si="0"/>
        <v>0</v>
      </c>
      <c r="U66" s="43"/>
    </row>
    <row r="67" s="5" customFormat="1" spans="1:21">
      <c r="A67" s="86"/>
      <c r="B67" s="81" t="s">
        <v>123</v>
      </c>
      <c r="C67" s="82" t="s">
        <v>123</v>
      </c>
      <c r="D67" s="22"/>
      <c r="E67" s="22"/>
      <c r="F67" s="22"/>
      <c r="G67" s="22"/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7">
        <f t="shared" si="0"/>
        <v>0</v>
      </c>
      <c r="U67" s="43"/>
    </row>
    <row r="68" s="5" customFormat="1" spans="1:21">
      <c r="A68" s="86"/>
      <c r="B68" s="84" t="s">
        <v>124</v>
      </c>
      <c r="C68" s="82" t="s">
        <v>125</v>
      </c>
      <c r="D68" s="22"/>
      <c r="E68" s="22"/>
      <c r="F68" s="22"/>
      <c r="G68" s="22"/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7">
        <f t="shared" si="0"/>
        <v>0</v>
      </c>
      <c r="U68" s="43"/>
    </row>
    <row r="69" s="5" customFormat="1" spans="1:21">
      <c r="A69" s="86"/>
      <c r="B69" s="84"/>
      <c r="C69" s="82" t="s">
        <v>126</v>
      </c>
      <c r="D69" s="22"/>
      <c r="E69" s="22"/>
      <c r="F69" s="22"/>
      <c r="G69" s="22"/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7">
        <f t="shared" si="0"/>
        <v>0</v>
      </c>
      <c r="U69" s="43"/>
    </row>
    <row r="70" s="5" customFormat="1" spans="1:21">
      <c r="A70" s="86"/>
      <c r="B70" s="84" t="s">
        <v>127</v>
      </c>
      <c r="C70" s="82" t="s">
        <v>127</v>
      </c>
      <c r="D70" s="22"/>
      <c r="E70" s="22"/>
      <c r="F70" s="22"/>
      <c r="G70" s="22"/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7">
        <f t="shared" si="0"/>
        <v>0</v>
      </c>
      <c r="U70" s="43"/>
    </row>
    <row r="71" s="5" customFormat="1" ht="24" spans="1:21">
      <c r="A71" s="86"/>
      <c r="B71" s="84" t="s">
        <v>128</v>
      </c>
      <c r="C71" s="82" t="s">
        <v>128</v>
      </c>
      <c r="D71" s="22"/>
      <c r="E71" s="22"/>
      <c r="F71" s="22"/>
      <c r="G71" s="22"/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7">
        <f t="shared" ref="T71:T96" si="1">SUM(H71:S71)</f>
        <v>0</v>
      </c>
      <c r="U71" s="43"/>
    </row>
    <row r="72" s="5" customFormat="1" ht="24" spans="1:21">
      <c r="A72" s="86"/>
      <c r="B72" s="84" t="s">
        <v>129</v>
      </c>
      <c r="C72" s="82" t="s">
        <v>129</v>
      </c>
      <c r="D72" s="22"/>
      <c r="E72" s="22"/>
      <c r="F72" s="22"/>
      <c r="G72" s="22"/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7">
        <f t="shared" si="1"/>
        <v>0</v>
      </c>
      <c r="U72" s="43"/>
    </row>
    <row r="73" s="5" customFormat="1" spans="1:21">
      <c r="A73" s="86"/>
      <c r="B73" s="84" t="s">
        <v>130</v>
      </c>
      <c r="C73" s="82" t="s">
        <v>131</v>
      </c>
      <c r="D73" s="22"/>
      <c r="E73" s="22"/>
      <c r="F73" s="22"/>
      <c r="G73" s="22"/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7">
        <f t="shared" si="1"/>
        <v>0</v>
      </c>
      <c r="U73" s="43"/>
    </row>
    <row r="74" s="5" customFormat="1" spans="1:21">
      <c r="A74" s="86"/>
      <c r="B74" s="84"/>
      <c r="C74" s="87" t="s">
        <v>132</v>
      </c>
      <c r="D74" s="22"/>
      <c r="E74" s="22"/>
      <c r="F74" s="22"/>
      <c r="G74" s="22"/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7">
        <f t="shared" si="1"/>
        <v>0</v>
      </c>
      <c r="U74" s="43"/>
    </row>
    <row r="75" s="5" customFormat="1" ht="24" spans="1:21">
      <c r="A75" s="86"/>
      <c r="B75" s="84" t="s">
        <v>133</v>
      </c>
      <c r="C75" s="82" t="s">
        <v>133</v>
      </c>
      <c r="D75" s="22"/>
      <c r="E75" s="22"/>
      <c r="F75" s="22"/>
      <c r="G75" s="22"/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7">
        <f t="shared" si="1"/>
        <v>0</v>
      </c>
      <c r="U75" s="43"/>
    </row>
    <row r="76" s="5" customFormat="1" customHeight="1" spans="1:21">
      <c r="A76" s="88" t="s">
        <v>134</v>
      </c>
      <c r="B76" s="77" t="s">
        <v>135</v>
      </c>
      <c r="C76" s="82" t="s">
        <v>135</v>
      </c>
      <c r="D76" s="22"/>
      <c r="E76" s="22"/>
      <c r="F76" s="22"/>
      <c r="G76" s="22"/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7">
        <f t="shared" si="1"/>
        <v>0</v>
      </c>
      <c r="U76" s="43"/>
    </row>
    <row r="77" s="5" customFormat="1" spans="1:21">
      <c r="A77" s="88"/>
      <c r="B77" s="77" t="s">
        <v>136</v>
      </c>
      <c r="C77" s="82" t="s">
        <v>137</v>
      </c>
      <c r="D77" s="22"/>
      <c r="E77" s="22"/>
      <c r="F77" s="22"/>
      <c r="G77" s="22"/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7">
        <f t="shared" si="1"/>
        <v>0</v>
      </c>
      <c r="U77" s="43"/>
    </row>
    <row r="78" s="5" customFormat="1" spans="1:21">
      <c r="A78" s="88"/>
      <c r="B78" s="77"/>
      <c r="C78" s="87" t="s">
        <v>138</v>
      </c>
      <c r="D78" s="22"/>
      <c r="E78" s="22"/>
      <c r="F78" s="22"/>
      <c r="G78" s="22"/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7">
        <f t="shared" si="1"/>
        <v>0</v>
      </c>
      <c r="U78" s="43"/>
    </row>
    <row r="79" s="5" customFormat="1" spans="1:21">
      <c r="A79" s="88"/>
      <c r="B79" s="77" t="s">
        <v>139</v>
      </c>
      <c r="C79" s="82" t="s">
        <v>139</v>
      </c>
      <c r="D79" s="22"/>
      <c r="E79" s="22"/>
      <c r="F79" s="22"/>
      <c r="G79" s="22"/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7">
        <f t="shared" si="1"/>
        <v>0</v>
      </c>
      <c r="U79" s="43"/>
    </row>
    <row r="80" s="5" customFormat="1" customHeight="1" spans="1:21">
      <c r="A80" s="89" t="s">
        <v>140</v>
      </c>
      <c r="B80" s="77" t="s">
        <v>141</v>
      </c>
      <c r="C80" s="82" t="s">
        <v>141</v>
      </c>
      <c r="D80" s="22"/>
      <c r="E80" s="22"/>
      <c r="F80" s="22"/>
      <c r="G80" s="22"/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7">
        <f t="shared" si="1"/>
        <v>0</v>
      </c>
      <c r="U80" s="43"/>
    </row>
    <row r="81" s="5" customFormat="1" ht="17.25" customHeight="1" spans="1:21">
      <c r="A81" s="89"/>
      <c r="B81" s="77" t="s">
        <v>142</v>
      </c>
      <c r="C81" s="78" t="s">
        <v>142</v>
      </c>
      <c r="D81" s="22"/>
      <c r="E81" s="22"/>
      <c r="F81" s="22"/>
      <c r="G81" s="22"/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7">
        <f t="shared" si="1"/>
        <v>0</v>
      </c>
      <c r="U81" s="43"/>
    </row>
    <row r="82" s="5" customFormat="1" ht="17.25" customHeight="1" spans="1:21">
      <c r="A82" s="89"/>
      <c r="B82" s="77" t="s">
        <v>143</v>
      </c>
      <c r="C82" s="78" t="s">
        <v>144</v>
      </c>
      <c r="D82" s="22"/>
      <c r="E82" s="22"/>
      <c r="F82" s="22"/>
      <c r="G82" s="22"/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7">
        <f t="shared" si="1"/>
        <v>0</v>
      </c>
      <c r="U82" s="43"/>
    </row>
    <row r="83" s="5" customFormat="1" ht="17.25" customHeight="1" spans="1:21">
      <c r="A83" s="89"/>
      <c r="B83" s="77"/>
      <c r="C83" s="78" t="s">
        <v>145</v>
      </c>
      <c r="D83" s="22"/>
      <c r="E83" s="22"/>
      <c r="F83" s="22"/>
      <c r="G83" s="22"/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7">
        <f t="shared" si="1"/>
        <v>0</v>
      </c>
      <c r="U83" s="43"/>
    </row>
    <row r="84" s="5" customFormat="1" ht="17.25" customHeight="1" spans="1:21">
      <c r="A84" s="89"/>
      <c r="B84" s="77"/>
      <c r="C84" s="78" t="s">
        <v>146</v>
      </c>
      <c r="D84" s="22"/>
      <c r="E84" s="22"/>
      <c r="F84" s="22"/>
      <c r="G84" s="22"/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7">
        <f t="shared" si="1"/>
        <v>0</v>
      </c>
      <c r="U84" s="43"/>
    </row>
    <row r="85" s="5" customFormat="1" ht="17.25" customHeight="1" spans="1:21">
      <c r="A85" s="89"/>
      <c r="B85" s="77" t="s">
        <v>147</v>
      </c>
      <c r="C85" s="82" t="s">
        <v>147</v>
      </c>
      <c r="D85" s="22"/>
      <c r="E85" s="22"/>
      <c r="F85" s="22"/>
      <c r="G85" s="22"/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7">
        <f t="shared" si="1"/>
        <v>0</v>
      </c>
      <c r="U85" s="43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22"/>
      <c r="E86" s="22"/>
      <c r="F86" s="22"/>
      <c r="G86" s="22"/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7">
        <f t="shared" si="1"/>
        <v>0</v>
      </c>
      <c r="U86" s="43"/>
    </row>
    <row r="87" s="5" customFormat="1" ht="17.25" customHeight="1" spans="1:21">
      <c r="A87" s="90"/>
      <c r="B87" s="77" t="s">
        <v>150</v>
      </c>
      <c r="C87" s="82" t="s">
        <v>150</v>
      </c>
      <c r="D87" s="22"/>
      <c r="E87" s="22"/>
      <c r="F87" s="22"/>
      <c r="G87" s="22"/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7">
        <f t="shared" si="1"/>
        <v>0</v>
      </c>
      <c r="U87" s="43"/>
    </row>
    <row r="88" s="5" customFormat="1" ht="17.25" customHeight="1" spans="1:21">
      <c r="A88" s="90"/>
      <c r="B88" s="77" t="s">
        <v>151</v>
      </c>
      <c r="C88" s="82" t="s">
        <v>151</v>
      </c>
      <c r="D88" s="22"/>
      <c r="E88" s="22"/>
      <c r="F88" s="22"/>
      <c r="G88" s="22"/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7">
        <f t="shared" si="1"/>
        <v>0</v>
      </c>
      <c r="U88" s="43"/>
    </row>
    <row r="89" s="5" customFormat="1" ht="17.25" customHeight="1" spans="1:21">
      <c r="A89" s="90"/>
      <c r="B89" s="77" t="s">
        <v>152</v>
      </c>
      <c r="C89" s="82" t="s">
        <v>152</v>
      </c>
      <c r="D89" s="22"/>
      <c r="E89" s="22"/>
      <c r="F89" s="22"/>
      <c r="G89" s="22"/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7">
        <f t="shared" si="1"/>
        <v>0</v>
      </c>
      <c r="U89" s="43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22"/>
      <c r="E90" s="22"/>
      <c r="F90" s="22"/>
      <c r="G90" s="22"/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7">
        <f t="shared" si="1"/>
        <v>0</v>
      </c>
      <c r="U90" s="43"/>
    </row>
    <row r="91" s="5" customFormat="1" ht="17.25" customHeight="1" spans="1:21">
      <c r="A91" s="91"/>
      <c r="B91" s="77" t="s">
        <v>155</v>
      </c>
      <c r="C91" s="82" t="s">
        <v>155</v>
      </c>
      <c r="D91" s="22"/>
      <c r="E91" s="22"/>
      <c r="F91" s="22"/>
      <c r="G91" s="22"/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7">
        <f t="shared" si="1"/>
        <v>0</v>
      </c>
      <c r="U91" s="43"/>
    </row>
    <row r="92" s="5" customFormat="1" ht="17.25" customHeight="1" spans="1:21">
      <c r="A92" s="91"/>
      <c r="B92" s="77" t="s">
        <v>156</v>
      </c>
      <c r="C92" s="82" t="s">
        <v>156</v>
      </c>
      <c r="D92" s="22"/>
      <c r="E92" s="22"/>
      <c r="F92" s="22"/>
      <c r="G92" s="22"/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7">
        <f t="shared" si="1"/>
        <v>0</v>
      </c>
      <c r="U92" s="43"/>
    </row>
    <row r="93" s="74" customFormat="1" ht="15" customHeight="1" spans="1:29">
      <c r="A93" s="92" t="s">
        <v>157</v>
      </c>
      <c r="B93" s="93"/>
      <c r="C93" s="94"/>
      <c r="D93" s="26"/>
      <c r="E93" s="26"/>
      <c r="F93" s="26"/>
      <c r="G93" s="26"/>
      <c r="H93" s="27">
        <f t="shared" ref="H93:S93" si="2">SUM(H6:H92)</f>
        <v>0</v>
      </c>
      <c r="I93" s="27">
        <f t="shared" si="2"/>
        <v>0</v>
      </c>
      <c r="J93" s="27">
        <f t="shared" si="2"/>
        <v>0</v>
      </c>
      <c r="K93" s="27">
        <f t="shared" si="2"/>
        <v>0</v>
      </c>
      <c r="L93" s="27">
        <f t="shared" si="2"/>
        <v>0</v>
      </c>
      <c r="M93" s="27">
        <f t="shared" si="2"/>
        <v>0</v>
      </c>
      <c r="N93" s="27">
        <f t="shared" si="2"/>
        <v>0</v>
      </c>
      <c r="O93" s="27">
        <f t="shared" si="2"/>
        <v>0</v>
      </c>
      <c r="P93" s="27">
        <f t="shared" si="2"/>
        <v>0</v>
      </c>
      <c r="Q93" s="27">
        <f t="shared" si="2"/>
        <v>0</v>
      </c>
      <c r="R93" s="27">
        <f t="shared" si="2"/>
        <v>0</v>
      </c>
      <c r="S93" s="27">
        <f t="shared" si="2"/>
        <v>0</v>
      </c>
      <c r="T93" s="27">
        <f t="shared" si="1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201</v>
      </c>
      <c r="B94" s="96"/>
      <c r="C94" s="97"/>
      <c r="D94" s="22"/>
      <c r="E94" s="22"/>
      <c r="F94" s="22"/>
      <c r="G94" s="22"/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7">
        <f t="shared" si="1"/>
        <v>0</v>
      </c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 t="s">
        <v>202</v>
      </c>
      <c r="B95" s="96"/>
      <c r="C95" s="97"/>
      <c r="D95" s="22"/>
      <c r="E95" s="22"/>
      <c r="F95" s="22"/>
      <c r="G95" s="22"/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7">
        <f t="shared" si="1"/>
        <v>0</v>
      </c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168</v>
      </c>
      <c r="B96" s="96"/>
      <c r="C96" s="97"/>
      <c r="D96" s="22"/>
      <c r="E96" s="22"/>
      <c r="F96" s="22"/>
      <c r="G96" s="22"/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7">
        <f t="shared" si="1"/>
        <v>0</v>
      </c>
      <c r="U96" s="43"/>
      <c r="V96" s="5"/>
      <c r="W96" s="5"/>
      <c r="X96" s="5"/>
      <c r="Y96" s="5"/>
      <c r="Z96" s="5"/>
      <c r="AA96" s="5"/>
      <c r="AB96" s="5"/>
      <c r="AC96" s="5"/>
    </row>
    <row r="97" spans="1:20">
      <c r="A97" s="28"/>
      <c r="B97" s="28"/>
      <c r="C97" s="61" t="s">
        <v>170</v>
      </c>
      <c r="D97" s="61" t="b">
        <f>D93=SUM(D94:D96)</f>
        <v>1</v>
      </c>
      <c r="E97" s="61"/>
      <c r="F97" s="61" t="b">
        <f>F93=SUM(F94:F96)</f>
        <v>1</v>
      </c>
      <c r="G97" s="61"/>
      <c r="H97" s="98">
        <f>H93-SUM(H94:H96)</f>
        <v>0</v>
      </c>
      <c r="I97" s="98">
        <f t="shared" ref="I97:T97" si="3">I93-SUM(I94:I96)</f>
        <v>0</v>
      </c>
      <c r="J97" s="98">
        <f t="shared" si="3"/>
        <v>0</v>
      </c>
      <c r="K97" s="98">
        <f t="shared" si="3"/>
        <v>0</v>
      </c>
      <c r="L97" s="98">
        <f t="shared" si="3"/>
        <v>0</v>
      </c>
      <c r="M97" s="98">
        <f t="shared" si="3"/>
        <v>0</v>
      </c>
      <c r="N97" s="98">
        <f t="shared" si="3"/>
        <v>0</v>
      </c>
      <c r="O97" s="98">
        <f t="shared" si="3"/>
        <v>0</v>
      </c>
      <c r="P97" s="98">
        <f t="shared" si="3"/>
        <v>0</v>
      </c>
      <c r="Q97" s="98">
        <f t="shared" si="3"/>
        <v>0</v>
      </c>
      <c r="R97" s="98">
        <f t="shared" si="3"/>
        <v>0</v>
      </c>
      <c r="S97" s="98">
        <f t="shared" si="3"/>
        <v>0</v>
      </c>
      <c r="T97" s="98">
        <f t="shared" si="3"/>
        <v>0</v>
      </c>
    </row>
    <row r="98" spans="1:20">
      <c r="A98" s="28"/>
      <c r="B98" s="28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</row>
    <row r="99" spans="7:20">
      <c r="G99" s="31"/>
      <c r="Q99" s="7"/>
      <c r="R99" s="7"/>
      <c r="S99" s="7"/>
      <c r="T99" s="7"/>
    </row>
    <row r="100" spans="1:7">
      <c r="A100" s="28"/>
      <c r="G100" s="31"/>
    </row>
    <row r="101" spans="1:7">
      <c r="A101" s="28"/>
      <c r="G101" s="31"/>
    </row>
    <row r="102" spans="1:7">
      <c r="A102" s="28"/>
      <c r="G102" s="31"/>
    </row>
    <row r="103" spans="1:7">
      <c r="A103" s="28"/>
      <c r="G103" s="31"/>
    </row>
    <row r="104" spans="1:1">
      <c r="A104" s="28"/>
    </row>
  </sheetData>
  <mergeCells count="38">
    <mergeCell ref="A1:N1"/>
    <mergeCell ref="D4:E4"/>
    <mergeCell ref="F4:G4"/>
    <mergeCell ref="H4:S4"/>
    <mergeCell ref="A93:C93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10" sqref="D10"/>
    </sheetView>
  </sheetViews>
  <sheetFormatPr defaultColWidth="9" defaultRowHeight="14.25" outlineLevelCol="3"/>
  <cols>
    <col min="2" max="2" width="23.625" customWidth="1"/>
    <col min="3" max="3" width="17.5" customWidth="1"/>
    <col min="4" max="4" width="19.125" customWidth="1"/>
  </cols>
  <sheetData>
    <row r="1" ht="25.5" spans="1:3">
      <c r="A1" s="184" t="s">
        <v>6</v>
      </c>
      <c r="B1" s="184"/>
      <c r="C1" s="184"/>
    </row>
    <row r="2" ht="26.25" customHeight="1" spans="1:4">
      <c r="A2" s="185" t="s">
        <v>7</v>
      </c>
      <c r="B2" s="186" t="s">
        <v>8</v>
      </c>
      <c r="C2" s="186" t="s">
        <v>9</v>
      </c>
      <c r="D2" s="186" t="s">
        <v>10</v>
      </c>
    </row>
    <row r="3" ht="24.75" customHeight="1" spans="1:4">
      <c r="A3" s="187">
        <v>1</v>
      </c>
      <c r="B3" s="188" t="s">
        <v>11</v>
      </c>
      <c r="C3" s="187" t="s">
        <v>12</v>
      </c>
      <c r="D3" s="187"/>
    </row>
    <row r="4" ht="24.75" customHeight="1" spans="1:4">
      <c r="A4" s="187">
        <f>A3+1</f>
        <v>2</v>
      </c>
      <c r="B4" s="189" t="s">
        <v>13</v>
      </c>
      <c r="C4" s="187" t="s">
        <v>12</v>
      </c>
      <c r="D4" s="187"/>
    </row>
    <row r="5" ht="24.75" customHeight="1" spans="1:4">
      <c r="A5" s="187">
        <f t="shared" ref="A5:A13" si="0">A4+1</f>
        <v>3</v>
      </c>
      <c r="B5" s="189" t="s">
        <v>14</v>
      </c>
      <c r="C5" s="187" t="s">
        <v>12</v>
      </c>
      <c r="D5" s="187"/>
    </row>
    <row r="6" ht="24.75" customHeight="1" spans="1:4">
      <c r="A6" s="187">
        <f t="shared" si="0"/>
        <v>4</v>
      </c>
      <c r="B6" s="189" t="s">
        <v>15</v>
      </c>
      <c r="C6" s="187" t="s">
        <v>12</v>
      </c>
      <c r="D6" s="187"/>
    </row>
    <row r="7" ht="24.75" customHeight="1" spans="1:4">
      <c r="A7" s="187">
        <f t="shared" si="0"/>
        <v>5</v>
      </c>
      <c r="B7" s="189" t="s">
        <v>16</v>
      </c>
      <c r="C7" s="187" t="s">
        <v>12</v>
      </c>
      <c r="D7" s="187"/>
    </row>
    <row r="8" ht="24.75" customHeight="1" spans="1:4">
      <c r="A8" s="187">
        <f t="shared" si="0"/>
        <v>6</v>
      </c>
      <c r="B8" s="189" t="s">
        <v>17</v>
      </c>
      <c r="C8" s="187" t="s">
        <v>12</v>
      </c>
      <c r="D8" s="187"/>
    </row>
    <row r="9" ht="24.75" customHeight="1" spans="1:4">
      <c r="A9" s="187">
        <f t="shared" si="0"/>
        <v>7</v>
      </c>
      <c r="B9" s="189" t="s">
        <v>18</v>
      </c>
      <c r="C9" s="187" t="s">
        <v>12</v>
      </c>
      <c r="D9" s="187"/>
    </row>
    <row r="10" ht="24.75" customHeight="1" spans="1:4">
      <c r="A10" s="187">
        <f t="shared" si="0"/>
        <v>8</v>
      </c>
      <c r="B10" s="189" t="s">
        <v>19</v>
      </c>
      <c r="C10" s="187" t="s">
        <v>12</v>
      </c>
      <c r="D10" s="187"/>
    </row>
    <row r="11" ht="24.75" customHeight="1" spans="1:4">
      <c r="A11" s="187">
        <f t="shared" si="0"/>
        <v>9</v>
      </c>
      <c r="B11" s="189" t="s">
        <v>20</v>
      </c>
      <c r="C11" s="187" t="s">
        <v>12</v>
      </c>
      <c r="D11" s="187"/>
    </row>
    <row r="12" ht="24.75" customHeight="1" spans="1:4">
      <c r="A12" s="187">
        <f t="shared" si="0"/>
        <v>10</v>
      </c>
      <c r="B12" s="189" t="s">
        <v>21</v>
      </c>
      <c r="C12" s="187" t="s">
        <v>12</v>
      </c>
      <c r="D12" s="187"/>
    </row>
    <row r="13" ht="24.75" customHeight="1" spans="1:4">
      <c r="A13" s="187">
        <f t="shared" si="0"/>
        <v>11</v>
      </c>
      <c r="B13" s="189" t="s">
        <v>22</v>
      </c>
      <c r="C13" s="187" t="s">
        <v>12</v>
      </c>
      <c r="D13" s="187"/>
    </row>
    <row r="14" ht="24.75" customHeight="1" spans="1:4">
      <c r="A14" s="187"/>
      <c r="B14" s="188"/>
      <c r="C14" s="190"/>
      <c r="D14" s="190"/>
    </row>
  </sheetData>
  <mergeCells count="1">
    <mergeCell ref="A1:C1"/>
  </mergeCells>
  <hyperlinks>
    <hyperlink ref="B3" location="高新总体费用!A1" display="香港总体费用"/>
    <hyperlink ref="B4" location="制造费用明细表!A1" display="制造费用明细表"/>
    <hyperlink ref="B5" location="'2015实际制造费用'!A1" display="2017实际制造费用"/>
    <hyperlink ref="B6" location="管理费用明细表!A1" display="管理费用明细表"/>
    <hyperlink ref="B7" location="'2015实际管理费用'!A1" display="2017实际管理费用"/>
    <hyperlink ref="B8" location="营业费用明细表!A1" display="营业费用明细表"/>
    <hyperlink ref="B9" location="'2015实际营业费用'!A1" display="2017实际营业费用"/>
    <hyperlink ref="B10" location="'研发费用明细表 '!A1" display="研发费用明细表"/>
    <hyperlink ref="B11" location="'2015实际研发费用 '!A1" display="2017实际研发费用"/>
    <hyperlink ref="B12" location="财务费用明细表!A1" display="财务费用明细表"/>
    <hyperlink ref="B13" location="'2015实际财务费用'!A1" display="2017实际财务费用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Q18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4.25"/>
  <cols>
    <col min="1" max="1" width="13.5" style="6" customWidth="1"/>
    <col min="2" max="2" width="13" style="6" customWidth="1"/>
    <col min="3" max="3" width="12.25" style="7" customWidth="1"/>
    <col min="4" max="7" width="11.125" style="7" customWidth="1"/>
    <col min="8" max="9" width="11.125" style="6" customWidth="1"/>
    <col min="10" max="13" width="11.125" style="7" customWidth="1"/>
    <col min="14" max="14" width="13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="47" customFormat="1" ht="28.5" customHeight="1" spans="1:16">
      <c r="A1" s="48" t="s">
        <v>293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3"/>
      <c r="P1" s="63"/>
    </row>
    <row r="2" s="34" customFormat="1" ht="18" customHeight="1" spans="1:10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5" customHeight="1" spans="1:15">
      <c r="A3" s="9" t="str">
        <f>"编制期间："&amp;YEAR(封面!$G$13)&amp;"年"&amp;MONTH(封面!$G$13)&amp;"月"</f>
        <v>编制期间：2020年4月</v>
      </c>
      <c r="G3" s="12"/>
      <c r="I3" s="37"/>
      <c r="L3" s="37" t="str">
        <f>"编制日期："&amp;YEAR(封面!$G$14)&amp;"年"&amp;MONTH(封面!$G$14)&amp;"月2日"</f>
        <v>编制日期：2020年5月2日</v>
      </c>
      <c r="N3" s="37"/>
      <c r="O3" s="34"/>
    </row>
    <row r="4" s="4" customFormat="1" spans="1:17">
      <c r="A4" s="49" t="s">
        <v>25</v>
      </c>
      <c r="B4" s="50" t="s">
        <v>26</v>
      </c>
      <c r="C4" s="51" t="s">
        <v>159</v>
      </c>
      <c r="D4" s="52" t="s">
        <v>160</v>
      </c>
      <c r="E4" s="53"/>
      <c r="F4" s="53"/>
      <c r="G4" s="53"/>
      <c r="H4" s="54"/>
      <c r="I4" s="64" t="s">
        <v>161</v>
      </c>
      <c r="J4" s="65"/>
      <c r="K4" s="65"/>
      <c r="L4" s="65"/>
      <c r="M4" s="66"/>
      <c r="N4" s="67" t="s">
        <v>31</v>
      </c>
      <c r="O4" s="34"/>
      <c r="P4" s="6"/>
      <c r="Q4" s="6"/>
    </row>
    <row r="5" s="5" customFormat="1" spans="1:17">
      <c r="A5" s="49"/>
      <c r="B5" s="50"/>
      <c r="C5" s="55"/>
      <c r="D5" s="56" t="s">
        <v>162</v>
      </c>
      <c r="E5" s="57" t="s">
        <v>159</v>
      </c>
      <c r="F5" s="57" t="s">
        <v>163</v>
      </c>
      <c r="G5" s="56" t="s">
        <v>164</v>
      </c>
      <c r="H5" s="56" t="s">
        <v>165</v>
      </c>
      <c r="I5" s="68" t="s">
        <v>162</v>
      </c>
      <c r="J5" s="69" t="s">
        <v>159</v>
      </c>
      <c r="K5" s="69" t="s">
        <v>163</v>
      </c>
      <c r="L5" s="56" t="s">
        <v>164</v>
      </c>
      <c r="M5" s="56" t="s">
        <v>165</v>
      </c>
      <c r="N5" s="70"/>
      <c r="O5" s="71"/>
      <c r="P5" s="71"/>
      <c r="Q5" s="71"/>
    </row>
    <row r="6" s="5" customFormat="1" ht="17.25" customHeight="1" spans="1:17">
      <c r="A6" s="20" t="s">
        <v>294</v>
      </c>
      <c r="B6" s="21" t="s">
        <v>295</v>
      </c>
      <c r="C6" s="58">
        <f>'2017预算财务费用 '!S6</f>
        <v>0</v>
      </c>
      <c r="D6" s="58">
        <f ca="1">OFFSET('2019财务费用 '!$G6,0,MONTH(封面!$G$13)-1,)</f>
        <v>0</v>
      </c>
      <c r="E6" s="58">
        <f ca="1">OFFSET('2017预算财务费用 '!$G6,0,MONTH(封面!$G$13)-1,)</f>
        <v>0</v>
      </c>
      <c r="F6" s="59">
        <f ca="1">OFFSET('2020实际财务费用'!$G6,0,MONTH(封面!$G$13)-1,)</f>
        <v>0</v>
      </c>
      <c r="G6" s="58">
        <f ca="1" t="shared" ref="G6:G12" si="0">F6-D6</f>
        <v>0</v>
      </c>
      <c r="H6" s="58">
        <f ca="1" t="shared" ref="H6:H12" si="1">F6-E6</f>
        <v>0</v>
      </c>
      <c r="I6" s="58">
        <f ca="1">SUM(OFFSET('2019财务费用 '!$G6,0,0,1,MONTH(封面!$G$13)))</f>
        <v>0</v>
      </c>
      <c r="J6" s="58">
        <f ca="1">SUM(OFFSET('2017预算财务费用 '!$G6,0,0,1,MONTH(封面!$G$13)))</f>
        <v>0</v>
      </c>
      <c r="K6" s="58">
        <f ca="1">SUM(OFFSET('2020实际财务费用'!$G6,0,0,1,MONTH(封面!$G$13)))</f>
        <v>54.03</v>
      </c>
      <c r="L6" s="58">
        <f ca="1">K6-I6</f>
        <v>54.03</v>
      </c>
      <c r="M6" s="58">
        <f ca="1">K6-J6</f>
        <v>54.03</v>
      </c>
      <c r="N6" s="72"/>
      <c r="O6" s="73"/>
      <c r="P6" s="73"/>
      <c r="Q6" s="73"/>
    </row>
    <row r="7" s="5" customFormat="1" ht="17.25" customHeight="1" spans="1:17">
      <c r="A7" s="20"/>
      <c r="B7" s="21" t="s">
        <v>296</v>
      </c>
      <c r="C7" s="58">
        <f>'2017预算财务费用 '!S7</f>
        <v>0</v>
      </c>
      <c r="D7" s="58">
        <f ca="1">OFFSET('2019财务费用 '!$G7,0,MONTH(封面!$G$13)-1,)</f>
        <v>-28.56</v>
      </c>
      <c r="E7" s="58">
        <f ca="1">OFFSET('2017预算财务费用 '!$G7,0,MONTH(封面!$G$13)-1,)</f>
        <v>0</v>
      </c>
      <c r="F7" s="59">
        <f ca="1">OFFSET('2020实际财务费用'!$G7,0,MONTH(封面!$G$13)-1,)</f>
        <v>-175.93</v>
      </c>
      <c r="G7" s="58">
        <f ca="1" t="shared" si="0"/>
        <v>-147.37</v>
      </c>
      <c r="H7" s="58">
        <f ca="1" t="shared" si="1"/>
        <v>-175.93</v>
      </c>
      <c r="I7" s="58">
        <f ca="1">SUM(OFFSET('2019财务费用 '!$G7,0,0,1,MONTH(封面!$G$13)))</f>
        <v>-132.46</v>
      </c>
      <c r="J7" s="58">
        <f ca="1">SUM(OFFSET('2017预算财务费用 '!$G7,0,0,1,MONTH(封面!$G$13)))</f>
        <v>0</v>
      </c>
      <c r="K7" s="58">
        <f ca="1">SUM(OFFSET('2020实际财务费用'!$G7,0,0,1,MONTH(封面!$G$13)))</f>
        <v>-799.38</v>
      </c>
      <c r="L7" s="58">
        <f ca="1" t="shared" ref="L7:L12" si="2">K7-I7</f>
        <v>-666.92</v>
      </c>
      <c r="M7" s="58">
        <f ca="1" t="shared" ref="M7:M12" si="3">K7-J7</f>
        <v>-799.38</v>
      </c>
      <c r="N7" s="72"/>
      <c r="O7" s="73"/>
      <c r="P7" s="73"/>
      <c r="Q7" s="73"/>
    </row>
    <row r="8" s="5" customFormat="1" ht="17.25" customHeight="1" spans="1:17">
      <c r="A8" s="20" t="s">
        <v>297</v>
      </c>
      <c r="B8" s="21" t="s">
        <v>297</v>
      </c>
      <c r="C8" s="58">
        <f>'2017预算财务费用 '!S8</f>
        <v>0</v>
      </c>
      <c r="D8" s="58">
        <f ca="1">OFFSET('2019财务费用 '!$G8,0,MONTH(封面!$G$13)-1,)</f>
        <v>0</v>
      </c>
      <c r="E8" s="58">
        <f ca="1">OFFSET('2017预算财务费用 '!$G8,0,MONTH(封面!$G$13)-1,)</f>
        <v>0</v>
      </c>
      <c r="F8" s="59">
        <f ca="1">OFFSET('2020实际财务费用'!$G8,0,MONTH(封面!$G$13)-1,)</f>
        <v>0</v>
      </c>
      <c r="G8" s="58">
        <f ca="1" t="shared" si="0"/>
        <v>0</v>
      </c>
      <c r="H8" s="58">
        <f ca="1" t="shared" si="1"/>
        <v>0</v>
      </c>
      <c r="I8" s="58">
        <f ca="1">SUM(OFFSET('2019财务费用 '!$G8,0,0,1,MONTH(封面!$G$13)))</f>
        <v>0</v>
      </c>
      <c r="J8" s="58">
        <f ca="1">SUM(OFFSET('2017预算财务费用 '!$G8,0,0,1,MONTH(封面!$G$13)))</f>
        <v>0</v>
      </c>
      <c r="K8" s="58">
        <f ca="1">SUM(OFFSET('2020实际财务费用'!$G8,0,0,1,MONTH(封面!$G$13)))</f>
        <v>0</v>
      </c>
      <c r="L8" s="58">
        <f ca="1" t="shared" si="2"/>
        <v>0</v>
      </c>
      <c r="M8" s="58">
        <f ca="1" t="shared" si="3"/>
        <v>0</v>
      </c>
      <c r="N8" s="72"/>
      <c r="O8" s="73"/>
      <c r="P8" s="73"/>
      <c r="Q8" s="73"/>
    </row>
    <row r="9" s="5" customFormat="1" ht="17.25" customHeight="1" spans="1:17">
      <c r="A9" s="20" t="s">
        <v>298</v>
      </c>
      <c r="B9" s="21" t="s">
        <v>298</v>
      </c>
      <c r="C9" s="58">
        <f>'2017预算财务费用 '!S9</f>
        <v>0</v>
      </c>
      <c r="D9" s="58">
        <f ca="1">OFFSET('2019财务费用 '!$G9,0,MONTH(封面!$G$13)-1,)</f>
        <v>7658.01</v>
      </c>
      <c r="E9" s="58">
        <f ca="1">OFFSET('2017预算财务费用 '!$G9,0,MONTH(封面!$G$13)-1,)</f>
        <v>0</v>
      </c>
      <c r="F9" s="59">
        <f ca="1">OFFSET('2020实际财务费用'!$G9,0,MONTH(封面!$G$13)-1,)</f>
        <v>5351.07</v>
      </c>
      <c r="G9" s="58">
        <f ca="1" t="shared" si="0"/>
        <v>-2306.94</v>
      </c>
      <c r="H9" s="58">
        <f ca="1" t="shared" si="1"/>
        <v>5351.07</v>
      </c>
      <c r="I9" s="58">
        <f ca="1">SUM(OFFSET('2019财务费用 '!$G9,0,0,1,MONTH(封面!$G$13)))</f>
        <v>26071</v>
      </c>
      <c r="J9" s="58">
        <f ca="1">SUM(OFFSET('2017预算财务费用 '!$G9,0,0,1,MONTH(封面!$G$13)))</f>
        <v>0</v>
      </c>
      <c r="K9" s="58">
        <f ca="1">SUM(OFFSET('2020实际财务费用'!$G9,0,0,1,MONTH(封面!$G$13)))</f>
        <v>16415.95</v>
      </c>
      <c r="L9" s="58">
        <f ca="1" t="shared" si="2"/>
        <v>-9655.05</v>
      </c>
      <c r="M9" s="58">
        <f ca="1" t="shared" si="3"/>
        <v>16415.95</v>
      </c>
      <c r="N9" s="72"/>
      <c r="O9" s="73"/>
      <c r="P9" s="73"/>
      <c r="Q9" s="73"/>
    </row>
    <row r="10" s="5" customFormat="1" ht="17.25" customHeight="1" spans="1:17">
      <c r="A10" s="20" t="s">
        <v>299</v>
      </c>
      <c r="B10" s="21" t="s">
        <v>300</v>
      </c>
      <c r="C10" s="58">
        <f>'2017预算财务费用 '!S10</f>
        <v>0</v>
      </c>
      <c r="D10" s="58">
        <f ca="1">OFFSET('2019财务费用 '!$G10,0,MONTH(封面!$G$13)-1,)</f>
        <v>-7194.96</v>
      </c>
      <c r="E10" s="58">
        <f ca="1">OFFSET('2017预算财务费用 '!$G10,0,MONTH(封面!$G$13)-1,)</f>
        <v>0</v>
      </c>
      <c r="F10" s="59">
        <f ca="1">OFFSET('2020实际财务费用'!$G10,0,MONTH(封面!$G$13)-1,)</f>
        <v>105606.76</v>
      </c>
      <c r="G10" s="58">
        <f ca="1" t="shared" si="0"/>
        <v>112801.72</v>
      </c>
      <c r="H10" s="58">
        <f ca="1" t="shared" si="1"/>
        <v>105606.76</v>
      </c>
      <c r="I10" s="58">
        <f ca="1">SUM(OFFSET('2019财务费用 '!$G10,0,0,1,MONTH(封面!$G$13)))</f>
        <v>-252843.11</v>
      </c>
      <c r="J10" s="58">
        <f ca="1">SUM(OFFSET('2017预算财务费用 '!$G10,0,0,1,MONTH(封面!$G$13)))</f>
        <v>0</v>
      </c>
      <c r="K10" s="58">
        <f ca="1">SUM(OFFSET('2020实际财务费用'!$G10,0,0,1,MONTH(封面!$G$13)))</f>
        <v>-392096.46</v>
      </c>
      <c r="L10" s="58">
        <f ca="1" t="shared" si="2"/>
        <v>-139253.35</v>
      </c>
      <c r="M10" s="58">
        <f ca="1" t="shared" si="3"/>
        <v>-392096.46</v>
      </c>
      <c r="N10" s="72"/>
      <c r="O10" s="73"/>
      <c r="P10" s="73"/>
      <c r="Q10" s="73"/>
    </row>
    <row r="11" s="5" customFormat="1" ht="17.25" customHeight="1" spans="1:17">
      <c r="A11" s="20"/>
      <c r="B11" s="21" t="s">
        <v>301</v>
      </c>
      <c r="C11" s="58">
        <f>'2017预算财务费用 '!S11</f>
        <v>0</v>
      </c>
      <c r="D11" s="58">
        <f ca="1">OFFSET('2019财务费用 '!$G11,0,MONTH(封面!$G$13)-1,)</f>
        <v>277324.94</v>
      </c>
      <c r="E11" s="58">
        <f ca="1">OFFSET('2017预算财务费用 '!$G11,0,MONTH(封面!$G$13)-1,)</f>
        <v>0</v>
      </c>
      <c r="F11" s="59">
        <f ca="1">OFFSET('2020实际财务费用'!$G11,0,MONTH(封面!$G$13)-1,)</f>
        <v>3747.25</v>
      </c>
      <c r="G11" s="58">
        <f ca="1" t="shared" si="0"/>
        <v>-273577.69</v>
      </c>
      <c r="H11" s="58">
        <f ca="1" t="shared" si="1"/>
        <v>3747.25</v>
      </c>
      <c r="I11" s="58">
        <f ca="1">SUM(OFFSET('2019财务费用 '!$G11,0,0,1,MONTH(封面!$G$13)))</f>
        <v>833946.15</v>
      </c>
      <c r="J11" s="58">
        <f ca="1">SUM(OFFSET('2017预算财务费用 '!$G11,0,0,1,MONTH(封面!$G$13)))</f>
        <v>0</v>
      </c>
      <c r="K11" s="58">
        <f ca="1">SUM(OFFSET('2020实际财务费用'!$G11,0,0,1,MONTH(封面!$G$13)))</f>
        <v>150012.27</v>
      </c>
      <c r="L11" s="58">
        <f ca="1" t="shared" si="2"/>
        <v>-683933.88</v>
      </c>
      <c r="M11" s="58">
        <f ca="1" t="shared" si="3"/>
        <v>150012.27</v>
      </c>
      <c r="N11" s="72"/>
      <c r="O11" s="73"/>
      <c r="P11" s="73"/>
      <c r="Q11" s="73"/>
    </row>
    <row r="12" s="28" customFormat="1" spans="1:15">
      <c r="A12" s="20" t="s">
        <v>153</v>
      </c>
      <c r="B12" s="21" t="s">
        <v>153</v>
      </c>
      <c r="C12" s="58">
        <f>'2017预算财务费用 '!S12</f>
        <v>0</v>
      </c>
      <c r="D12" s="58">
        <f ca="1">OFFSET('2019财务费用 '!$G12,0,MONTH(封面!$G$13)-1,)</f>
        <v>0</v>
      </c>
      <c r="E12" s="58">
        <f ca="1">OFFSET('2017预算财务费用 '!$G12,0,MONTH(封面!$G$13)-1,)</f>
        <v>0</v>
      </c>
      <c r="F12" s="59">
        <f ca="1">OFFSET('2020实际财务费用'!$G12,0,MONTH(封面!$G$13)-1,)</f>
        <v>0</v>
      </c>
      <c r="G12" s="58">
        <f ca="1" t="shared" si="0"/>
        <v>0</v>
      </c>
      <c r="H12" s="58">
        <f ca="1" t="shared" si="1"/>
        <v>0</v>
      </c>
      <c r="I12" s="58">
        <f ca="1">SUM(OFFSET('2019财务费用 '!$G12,0,0,1,MONTH(封面!$G$13)))</f>
        <v>0</v>
      </c>
      <c r="J12" s="58">
        <f ca="1">SUM(OFFSET('2017预算财务费用 '!$G12,0,0,1,MONTH(封面!$G$13)))</f>
        <v>0</v>
      </c>
      <c r="K12" s="58">
        <f ca="1">SUM(OFFSET('2020实际财务费用'!$G12,0,0,1,MONTH(封面!$G$13)))</f>
        <v>0</v>
      </c>
      <c r="L12" s="58">
        <f ca="1" t="shared" si="2"/>
        <v>0</v>
      </c>
      <c r="M12" s="58">
        <f ca="1" t="shared" si="3"/>
        <v>0</v>
      </c>
      <c r="N12" s="72"/>
      <c r="O12" s="61"/>
    </row>
    <row r="13" ht="20.25" customHeight="1" spans="1:16">
      <c r="A13" s="24" t="s">
        <v>302</v>
      </c>
      <c r="B13" s="25"/>
      <c r="C13" s="46">
        <f>SUM(C6:C12)</f>
        <v>0</v>
      </c>
      <c r="D13" s="46">
        <f ca="1" t="shared" ref="D13:M13" si="4">SUM(D6:D12)</f>
        <v>277759.43</v>
      </c>
      <c r="E13" s="46">
        <f ca="1" t="shared" si="4"/>
        <v>0</v>
      </c>
      <c r="F13" s="60">
        <f ca="1" t="shared" si="4"/>
        <v>114529.15</v>
      </c>
      <c r="G13" s="46">
        <f ca="1" t="shared" si="4"/>
        <v>-163230.28</v>
      </c>
      <c r="H13" s="46">
        <f ca="1" t="shared" si="4"/>
        <v>114529.15</v>
      </c>
      <c r="I13" s="46">
        <f ca="1" t="shared" si="4"/>
        <v>607041.58</v>
      </c>
      <c r="J13" s="46">
        <f ca="1" t="shared" si="4"/>
        <v>0</v>
      </c>
      <c r="K13" s="46">
        <f ca="1" t="shared" si="4"/>
        <v>-226413.59</v>
      </c>
      <c r="L13" s="46">
        <f ca="1" t="shared" si="4"/>
        <v>-833455.17</v>
      </c>
      <c r="M13" s="46">
        <f ca="1" t="shared" si="4"/>
        <v>-226413.59</v>
      </c>
      <c r="N13" s="72" t="str">
        <f>IF('2020实际财务费用'!T13="","",'2020实际财务费用'!T13)</f>
        <v/>
      </c>
      <c r="P13" s="6"/>
    </row>
    <row r="14" s="28" customFormat="1" ht="12" spans="3:16">
      <c r="C14" s="61"/>
      <c r="D14" s="61"/>
      <c r="E14" s="61"/>
      <c r="F14" s="61"/>
      <c r="G14" s="61"/>
      <c r="J14" s="61"/>
      <c r="K14" s="61"/>
      <c r="L14" s="61"/>
      <c r="M14" s="61"/>
      <c r="N14" s="61"/>
      <c r="O14" s="61"/>
      <c r="P14" s="61"/>
    </row>
    <row r="15" s="28" customFormat="1" ht="12" spans="3:16">
      <c r="C15" s="61"/>
      <c r="D15" s="61"/>
      <c r="E15" s="61"/>
      <c r="F15" s="61"/>
      <c r="G15" s="62"/>
      <c r="J15" s="61"/>
      <c r="K15" s="61"/>
      <c r="L15" s="61"/>
      <c r="M15" s="61"/>
      <c r="N15" s="61"/>
      <c r="O15" s="61"/>
      <c r="P15" s="61"/>
    </row>
    <row r="16" s="28" customFormat="1" ht="12" spans="3:16">
      <c r="C16" s="61"/>
      <c r="D16" s="61"/>
      <c r="E16" s="61"/>
      <c r="F16" s="61"/>
      <c r="G16" s="61"/>
      <c r="J16" s="61"/>
      <c r="K16" s="61"/>
      <c r="L16" s="61"/>
      <c r="M16" s="61"/>
      <c r="N16" s="61"/>
      <c r="O16" s="61"/>
      <c r="P16" s="61"/>
    </row>
    <row r="17" s="28" customFormat="1" ht="12" spans="3:16">
      <c r="C17" s="61"/>
      <c r="D17" s="61"/>
      <c r="E17" s="61"/>
      <c r="F17" s="61"/>
      <c r="G17" s="61"/>
      <c r="J17" s="61"/>
      <c r="K17" s="61"/>
      <c r="L17" s="61"/>
      <c r="M17" s="61"/>
      <c r="N17" s="61"/>
      <c r="O17" s="61"/>
      <c r="P17" s="61"/>
    </row>
    <row r="18" s="28" customFormat="1" ht="12" spans="3:16">
      <c r="C18" s="61"/>
      <c r="D18" s="61"/>
      <c r="E18" s="61"/>
      <c r="F18" s="61"/>
      <c r="G18" s="61"/>
      <c r="J18" s="61"/>
      <c r="K18" s="61"/>
      <c r="L18" s="61"/>
      <c r="M18" s="61"/>
      <c r="N18" s="61"/>
      <c r="O18" s="61"/>
      <c r="P18" s="61"/>
    </row>
  </sheetData>
  <autoFilter ref="A5:Q13">
    <extLst/>
  </autoFilter>
  <mergeCells count="10">
    <mergeCell ref="A1:N1"/>
    <mergeCell ref="D4:H4"/>
    <mergeCell ref="I4:M4"/>
    <mergeCell ref="A13:B13"/>
    <mergeCell ref="A4:A5"/>
    <mergeCell ref="A6:A7"/>
    <mergeCell ref="A10:A11"/>
    <mergeCell ref="B4:B5"/>
    <mergeCell ref="C4:C5"/>
    <mergeCell ref="N4:N5"/>
  </mergeCells>
  <pageMargins left="0.75" right="0.75" top="1" bottom="1" header="0.5" footer="0.5"/>
  <pageSetup paperSize="9" orientation="portrait" verticalDpi="12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18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K18" sqref="K18"/>
    </sheetView>
  </sheetViews>
  <sheetFormatPr defaultColWidth="9" defaultRowHeight="14.25"/>
  <cols>
    <col min="1" max="1" width="13.5" style="6" customWidth="1"/>
    <col min="2" max="2" width="10.125" style="6" customWidth="1"/>
    <col min="3" max="3" width="10" style="7" customWidth="1"/>
    <col min="4" max="4" width="10.5" style="7" customWidth="1"/>
    <col min="5" max="5" width="11.375" style="7" customWidth="1"/>
    <col min="6" max="7" width="10.5" style="7" customWidth="1"/>
    <col min="8" max="8" width="10.5" style="6" customWidth="1"/>
    <col min="9" max="9" width="10" style="6" customWidth="1"/>
    <col min="10" max="10" width="10" style="7" customWidth="1"/>
    <col min="11" max="11" width="10.5" style="7" customWidth="1"/>
    <col min="12" max="12" width="10.375" style="7" customWidth="1"/>
    <col min="13" max="13" width="10.5" style="7" customWidth="1"/>
    <col min="14" max="14" width="9.625" style="7" customWidth="1"/>
    <col min="15" max="15" width="10.5" style="7" customWidth="1"/>
    <col min="16" max="16" width="10.375" style="7" customWidth="1"/>
    <col min="17" max="17" width="8.75" style="6" customWidth="1"/>
    <col min="18" max="18" width="9" style="6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="1" customFormat="1" ht="28.5" customHeight="1" spans="1:16">
      <c r="A1" s="8" t="s">
        <v>293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ht="18" customHeight="1" spans="1:16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5" customHeight="1" spans="1:16">
      <c r="A3" s="9" t="str">
        <f>"编制期间："&amp;YEAR(封面!$G$13)&amp;"年"&amp;MONTH(封面!$G$13)&amp;"月"</f>
        <v>编制期间：2020年4月</v>
      </c>
      <c r="B3" s="10"/>
      <c r="C3" s="10"/>
      <c r="D3" s="10"/>
      <c r="E3" s="10"/>
      <c r="F3" s="10"/>
      <c r="G3" s="12"/>
      <c r="H3" s="10"/>
      <c r="I3" s="37"/>
      <c r="J3" s="10"/>
      <c r="K3" s="10"/>
      <c r="L3" s="37" t="str">
        <f>"编制日期："&amp;YEAR(封面!$G$14)&amp;"年"&amp;MONTH(封面!$G$14)&amp;"月10日"</f>
        <v>编制日期：2020年5月10日</v>
      </c>
      <c r="M3" s="38"/>
      <c r="N3" s="39"/>
      <c r="O3" s="39"/>
      <c r="P3" s="40"/>
    </row>
    <row r="4" s="4" customFormat="1" customHeight="1" spans="1:20">
      <c r="A4" s="13" t="s">
        <v>25</v>
      </c>
      <c r="B4" s="14" t="s">
        <v>26</v>
      </c>
      <c r="C4" s="15" t="s">
        <v>27</v>
      </c>
      <c r="D4" s="16"/>
      <c r="E4" s="17" t="s">
        <v>28</v>
      </c>
      <c r="F4" s="17"/>
      <c r="G4" s="18" t="s">
        <v>303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 t="s">
        <v>30</v>
      </c>
      <c r="T4" s="41" t="s">
        <v>31</v>
      </c>
    </row>
    <row r="5" s="5" customFormat="1" spans="1:20">
      <c r="A5" s="13"/>
      <c r="B5" s="14"/>
      <c r="C5" s="19" t="s">
        <v>32</v>
      </c>
      <c r="D5" s="19" t="s">
        <v>33</v>
      </c>
      <c r="E5" s="19" t="s">
        <v>32</v>
      </c>
      <c r="F5" s="19" t="s">
        <v>33</v>
      </c>
      <c r="G5" s="18" t="s">
        <v>34</v>
      </c>
      <c r="H5" s="18" t="s">
        <v>35</v>
      </c>
      <c r="I5" s="18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41</v>
      </c>
      <c r="O5" s="18" t="s">
        <v>42</v>
      </c>
      <c r="P5" s="18" t="s">
        <v>43</v>
      </c>
      <c r="Q5" s="18" t="s">
        <v>44</v>
      </c>
      <c r="R5" s="18" t="s">
        <v>45</v>
      </c>
      <c r="S5" s="18"/>
      <c r="T5" s="42"/>
    </row>
    <row r="6" s="5" customFormat="1" ht="17.25" customHeight="1" spans="1:20">
      <c r="A6" s="20" t="s">
        <v>294</v>
      </c>
      <c r="B6" s="21" t="s">
        <v>295</v>
      </c>
      <c r="C6" s="23">
        <f ca="1">OFFSET($G6,0,MONTH(封面!$G$13)-1,)-OFFSET('2019财务费用 '!$G6,0,MONTH(封面!$G$13)-1,)</f>
        <v>0</v>
      </c>
      <c r="D6" s="23">
        <f ca="1">OFFSET($H6,0,MONTH(封面!$G$13)-1,)-OFFSET('2017预算财务费用 '!$G6,0,MONTH(封面!$G$13)-1,)</f>
        <v>0</v>
      </c>
      <c r="E6" s="23">
        <f ca="1">SUM(OFFSET($G6,0,0,1,MONTH(封面!$G$13)))-SUM(OFFSET('2019财务费用 '!$G6,0,0,1,MONTH(封面!$G$13)))</f>
        <v>54.03</v>
      </c>
      <c r="F6" s="23">
        <f ca="1">SUM(OFFSET($H6,0,0,1,MONTH(封面!$G$13)))-SUM(OFFSET('2017预算财务费用 '!$G6,0,0,1,MONTH(封面!$G$13)))</f>
        <v>54.03</v>
      </c>
      <c r="G6" s="23"/>
      <c r="H6" s="23"/>
      <c r="I6" s="23">
        <v>54.03</v>
      </c>
      <c r="J6" s="23"/>
      <c r="K6" s="23"/>
      <c r="L6" s="23"/>
      <c r="M6" s="23"/>
      <c r="N6" s="23"/>
      <c r="O6" s="23"/>
      <c r="P6" s="23"/>
      <c r="Q6" s="23"/>
      <c r="R6" s="23"/>
      <c r="S6" s="27">
        <f>SUM(G6:R6)</f>
        <v>54.03</v>
      </c>
      <c r="T6" s="43"/>
    </row>
    <row r="7" s="5" customFormat="1" ht="17.25" customHeight="1" spans="1:20">
      <c r="A7" s="20"/>
      <c r="B7" s="21" t="s">
        <v>296</v>
      </c>
      <c r="C7" s="23">
        <f ca="1">OFFSET($G7,0,MONTH(封面!$G$13)-1,)-OFFSET('2019财务费用 '!$G7,0,MONTH(封面!$G$13)-1,)</f>
        <v>-147.37</v>
      </c>
      <c r="D7" s="23">
        <f ca="1">OFFSET($H7,0,MONTH(封面!$G$13)-1,)-OFFSET('2017预算财务费用 '!$G7,0,MONTH(封面!$G$13)-1,)</f>
        <v>0</v>
      </c>
      <c r="E7" s="23">
        <f ca="1">SUM(OFFSET($G7,0,0,1,MONTH(封面!$G$13)))-SUM(OFFSET('2019财务费用 '!$G7,0,0,1,MONTH(封面!$G$13)))</f>
        <v>-666.92</v>
      </c>
      <c r="F7" s="23">
        <f ca="1">SUM(OFFSET($H7,0,0,1,MONTH(封面!$G$13)))-SUM(OFFSET('2017预算财务费用 '!$G7,0,0,1,MONTH(封面!$G$13)))</f>
        <v>-771.67</v>
      </c>
      <c r="G7" s="23">
        <v>-27.71</v>
      </c>
      <c r="H7" s="23">
        <v>-47.46</v>
      </c>
      <c r="I7" s="23">
        <v>-548.28</v>
      </c>
      <c r="J7" s="23">
        <v>-175.93</v>
      </c>
      <c r="K7" s="23"/>
      <c r="L7" s="23"/>
      <c r="M7" s="23"/>
      <c r="N7" s="23"/>
      <c r="O7" s="23"/>
      <c r="P7" s="23"/>
      <c r="Q7" s="23"/>
      <c r="R7" s="23"/>
      <c r="S7" s="27">
        <f t="shared" ref="S7:S11" si="0">SUM(G7:R7)</f>
        <v>-799.38</v>
      </c>
      <c r="T7" s="43"/>
    </row>
    <row r="8" s="5" customFormat="1" ht="17.25" customHeight="1" spans="1:20">
      <c r="A8" s="20" t="s">
        <v>297</v>
      </c>
      <c r="B8" s="21" t="s">
        <v>297</v>
      </c>
      <c r="C8" s="23">
        <f ca="1">OFFSET($G8,0,MONTH(封面!$G$13)-1,)-OFFSET('2019财务费用 '!$G8,0,MONTH(封面!$G$13)-1,)</f>
        <v>0</v>
      </c>
      <c r="D8" s="23">
        <f ca="1">OFFSET($H8,0,MONTH(封面!$G$13)-1,)-OFFSET('2017预算财务费用 '!$G8,0,MONTH(封面!$G$13)-1,)</f>
        <v>0</v>
      </c>
      <c r="E8" s="23">
        <f ca="1">SUM(OFFSET($G8,0,0,1,MONTH(封面!$G$13)))-SUM(OFFSET('2019财务费用 '!$G8,0,0,1,MONTH(封面!$G$13)))</f>
        <v>0</v>
      </c>
      <c r="F8" s="23">
        <f ca="1">SUM(OFFSET($H8,0,0,1,MONTH(封面!$G$13)))-SUM(OFFSET('2017预算财务费用 '!$G8,0,0,1,MONTH(封面!$G$13)))</f>
        <v>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7">
        <f t="shared" si="0"/>
        <v>0</v>
      </c>
      <c r="T8" s="43"/>
    </row>
    <row r="9" s="5" customFormat="1" ht="17.25" customHeight="1" spans="1:20">
      <c r="A9" s="20" t="s">
        <v>298</v>
      </c>
      <c r="B9" s="21" t="s">
        <v>298</v>
      </c>
      <c r="C9" s="23">
        <f ca="1">OFFSET($G9,0,MONTH(封面!$G$13)-1,)-OFFSET('2019财务费用 '!$G9,0,MONTH(封面!$G$13)-1,)</f>
        <v>-2306.94</v>
      </c>
      <c r="D9" s="23">
        <f ca="1">OFFSET($H9,0,MONTH(封面!$G$13)-1,)-OFFSET('2017预算财务费用 '!$G9,0,MONTH(封面!$G$13)-1,)</f>
        <v>0</v>
      </c>
      <c r="E9" s="23">
        <f ca="1">SUM(OFFSET($G9,0,0,1,MONTH(封面!$G$13)))-SUM(OFFSET('2019财务费用 '!$G9,0,0,1,MONTH(封面!$G$13)))</f>
        <v>-9655.05</v>
      </c>
      <c r="F9" s="23">
        <f ca="1">SUM(OFFSET($H9,0,0,1,MONTH(封面!$G$13)))-SUM(OFFSET('2017预算财务费用 '!$G9,0,0,1,MONTH(封面!$G$13)))</f>
        <v>13528.88</v>
      </c>
      <c r="G9" s="23">
        <v>2887.07</v>
      </c>
      <c r="H9" s="23">
        <v>5543.43</v>
      </c>
      <c r="I9" s="23">
        <v>2634.38</v>
      </c>
      <c r="J9" s="23">
        <v>5351.07</v>
      </c>
      <c r="K9" s="23"/>
      <c r="L9" s="23"/>
      <c r="M9" s="23"/>
      <c r="N9" s="23"/>
      <c r="O9" s="23"/>
      <c r="P9" s="23"/>
      <c r="Q9" s="23"/>
      <c r="R9" s="23"/>
      <c r="S9" s="27">
        <f t="shared" si="0"/>
        <v>16415.95</v>
      </c>
      <c r="T9" s="43"/>
    </row>
    <row r="10" s="5" customFormat="1" ht="17.25" customHeight="1" spans="1:20">
      <c r="A10" s="20" t="s">
        <v>299</v>
      </c>
      <c r="B10" s="21" t="s">
        <v>300</v>
      </c>
      <c r="C10" s="23">
        <f ca="1">OFFSET($G10,0,MONTH(封面!$G$13)-1,)-OFFSET('2019财务费用 '!$G10,0,MONTH(封面!$G$13)-1,)</f>
        <v>112801.72</v>
      </c>
      <c r="D10" s="23">
        <f ca="1">OFFSET($H10,0,MONTH(封面!$G$13)-1,)-OFFSET('2017预算财务费用 '!$G10,0,MONTH(封面!$G$13)-1,)</f>
        <v>0</v>
      </c>
      <c r="E10" s="23">
        <f ca="1">SUM(OFFSET($G10,0,0,1,MONTH(封面!$G$13)))-SUM(OFFSET('2019财务费用 '!$G10,0,0,1,MONTH(封面!$G$13)))</f>
        <v>-139253.35</v>
      </c>
      <c r="F10" s="23">
        <f ca="1">SUM(OFFSET($H10,0,0,1,MONTH(封面!$G$13)))-SUM(OFFSET('2017预算财务费用 '!$G10,0,0,1,MONTH(封面!$G$13)))</f>
        <v>-319743.97</v>
      </c>
      <c r="G10" s="23">
        <v>-72352.49</v>
      </c>
      <c r="H10" s="23">
        <v>-86933.4</v>
      </c>
      <c r="I10" s="23">
        <v>-338417.33</v>
      </c>
      <c r="J10" s="23">
        <v>105606.76</v>
      </c>
      <c r="K10" s="23"/>
      <c r="L10" s="23"/>
      <c r="M10" s="23"/>
      <c r="N10" s="23"/>
      <c r="O10" s="23"/>
      <c r="P10" s="23"/>
      <c r="Q10" s="23"/>
      <c r="R10" s="23"/>
      <c r="S10" s="27">
        <f t="shared" si="0"/>
        <v>-392096.46</v>
      </c>
      <c r="T10" s="43"/>
    </row>
    <row r="11" s="5" customFormat="1" ht="17.25" customHeight="1" spans="1:20">
      <c r="A11" s="20"/>
      <c r="B11" s="21" t="s">
        <v>301</v>
      </c>
      <c r="C11" s="23">
        <f ca="1">OFFSET($G11,0,MONTH(封面!$G$13)-1,)-OFFSET('2019财务费用 '!$G11,0,MONTH(封面!$G$13)-1,)</f>
        <v>-273577.69</v>
      </c>
      <c r="D11" s="23">
        <f ca="1">OFFSET($H11,0,MONTH(封面!$G$13)-1,)-OFFSET('2017预算财务费用 '!$G11,0,MONTH(封面!$G$13)-1,)</f>
        <v>0</v>
      </c>
      <c r="E11" s="23">
        <f ca="1">SUM(OFFSET($G11,0,0,1,MONTH(封面!$G$13)))-SUM(OFFSET('2019财务费用 '!$G11,0,0,1,MONTH(封面!$G$13)))</f>
        <v>-683933.88</v>
      </c>
      <c r="F11" s="23">
        <f ca="1">SUM(OFFSET($H11,0,0,1,MONTH(封面!$G$13)))-SUM(OFFSET('2017预算财务费用 '!$G11,0,0,1,MONTH(封面!$G$13)))</f>
        <v>-35944.8899999999</v>
      </c>
      <c r="G11" s="23">
        <v>185957.16</v>
      </c>
      <c r="H11" s="23">
        <v>-95276.2199999999</v>
      </c>
      <c r="I11" s="23">
        <v>55584.08</v>
      </c>
      <c r="J11" s="23">
        <v>3747.25</v>
      </c>
      <c r="K11" s="23"/>
      <c r="L11" s="23"/>
      <c r="M11" s="23"/>
      <c r="N11" s="23"/>
      <c r="O11" s="23"/>
      <c r="P11" s="23"/>
      <c r="Q11" s="23"/>
      <c r="R11" s="23"/>
      <c r="S11" s="27">
        <f t="shared" si="0"/>
        <v>150012.27</v>
      </c>
      <c r="T11" s="43"/>
    </row>
    <row r="12" spans="1:20">
      <c r="A12" s="20" t="s">
        <v>153</v>
      </c>
      <c r="B12" s="21" t="s">
        <v>153</v>
      </c>
      <c r="C12" s="23">
        <f ca="1">OFFSET($G12,0,MONTH(封面!$G$13)-1,)-OFFSET('2019财务费用 '!$G12,0,MONTH(封面!$G$13)-1,)</f>
        <v>0</v>
      </c>
      <c r="D12" s="23">
        <f ca="1">OFFSET($H12,0,MONTH(封面!$G$13)-1,)-OFFSET('2017预算财务费用 '!$G12,0,MONTH(封面!$G$13)-1,)</f>
        <v>0</v>
      </c>
      <c r="E12" s="23">
        <f ca="1">SUM(OFFSET($G12,0,0,1,MONTH(封面!$G$13)))-SUM(OFFSET('2019财务费用 '!$G12,0,0,1,MONTH(封面!$G$13)))</f>
        <v>0</v>
      </c>
      <c r="F12" s="23">
        <f ca="1">SUM(OFFSET($H12,0,0,1,MONTH(封面!$G$13)))-SUM(OFFSET('2017预算财务费用 '!$G12,0,0,1,MONTH(封面!$G$13)))</f>
        <v>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7">
        <f t="shared" ref="S12" si="1">SUM(G12:R12)</f>
        <v>0</v>
      </c>
      <c r="T12" s="43"/>
    </row>
    <row r="13" ht="22.5" customHeight="1" spans="1:20">
      <c r="A13" s="24" t="s">
        <v>302</v>
      </c>
      <c r="B13" s="25"/>
      <c r="C13" s="27">
        <f ca="1" t="shared" ref="C13:G13" si="2">SUM(C6:C12)</f>
        <v>-163230.28</v>
      </c>
      <c r="D13" s="27">
        <f ca="1" t="shared" si="2"/>
        <v>0</v>
      </c>
      <c r="E13" s="27">
        <f ca="1" t="shared" si="2"/>
        <v>-833455.17</v>
      </c>
      <c r="F13" s="27">
        <f ca="1" t="shared" si="2"/>
        <v>-342877.62</v>
      </c>
      <c r="G13" s="27">
        <f ca="1" t="shared" si="2"/>
        <v>116464.03</v>
      </c>
      <c r="H13" s="27">
        <f t="shared" ref="H13:S13" si="3">SUM(H6:H12)</f>
        <v>-176713.65</v>
      </c>
      <c r="I13" s="27">
        <f t="shared" si="3"/>
        <v>-280693.12</v>
      </c>
      <c r="J13" s="27">
        <f t="shared" si="3"/>
        <v>114529.15</v>
      </c>
      <c r="K13" s="27">
        <f t="shared" si="3"/>
        <v>0</v>
      </c>
      <c r="L13" s="27">
        <f t="shared" si="3"/>
        <v>0</v>
      </c>
      <c r="M13" s="27">
        <f t="shared" si="3"/>
        <v>0</v>
      </c>
      <c r="N13" s="27">
        <f t="shared" si="3"/>
        <v>0</v>
      </c>
      <c r="O13" s="27">
        <f t="shared" si="3"/>
        <v>0</v>
      </c>
      <c r="P13" s="27">
        <f t="shared" si="3"/>
        <v>0</v>
      </c>
      <c r="Q13" s="27">
        <f t="shared" si="3"/>
        <v>0</v>
      </c>
      <c r="R13" s="27">
        <f t="shared" si="3"/>
        <v>0</v>
      </c>
      <c r="S13" s="27">
        <f t="shared" si="3"/>
        <v>-226413.59</v>
      </c>
      <c r="T13" s="26"/>
    </row>
    <row r="14" spans="1:7">
      <c r="A14" s="28"/>
      <c r="G14" s="31"/>
    </row>
    <row r="15" spans="1:7">
      <c r="A15" s="28"/>
      <c r="G15" s="31"/>
    </row>
    <row r="16" spans="1:7">
      <c r="A16" s="28"/>
      <c r="G16" s="31"/>
    </row>
    <row r="17" spans="1:8">
      <c r="A17" s="28"/>
      <c r="G17" s="31"/>
      <c r="H17" s="30"/>
    </row>
    <row r="18" spans="1:1">
      <c r="A18" s="28"/>
    </row>
  </sheetData>
  <mergeCells count="11">
    <mergeCell ref="A1:N1"/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75" right="0.75" top="1" bottom="1" header="0.5" footer="0.5"/>
  <pageSetup paperSize="9" orientation="portrait" verticalDpi="12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18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14.25"/>
  <cols>
    <col min="1" max="1" width="13.5" style="6" customWidth="1"/>
    <col min="2" max="2" width="9.125" style="6" customWidth="1"/>
    <col min="3" max="3" width="9.375" style="7" hidden="1" customWidth="1"/>
    <col min="4" max="6" width="8.875" style="7" hidden="1" customWidth="1"/>
    <col min="7" max="7" width="9.375" style="7" customWidth="1"/>
    <col min="8" max="9" width="10" style="6" customWidth="1"/>
    <col min="10" max="10" width="8.75" style="7" customWidth="1"/>
    <col min="11" max="16" width="8.625" style="7" customWidth="1"/>
    <col min="17" max="19" width="8.625" style="6" customWidth="1"/>
    <col min="20" max="20" width="11.625" style="6" customWidth="1"/>
    <col min="21" max="21" width="9.625" style="6" customWidth="1"/>
    <col min="22" max="16384" width="9" style="6"/>
  </cols>
  <sheetData>
    <row r="1" s="1" customFormat="1" ht="28.5" customHeight="1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ht="18" customHeight="1" spans="1:16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5" customHeight="1" spans="1:16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  <c r="P3" s="40"/>
    </row>
    <row r="4" s="4" customFormat="1" customHeight="1" spans="1:20">
      <c r="A4" s="13" t="s">
        <v>25</v>
      </c>
      <c r="B4" s="14" t="s">
        <v>26</v>
      </c>
      <c r="C4" s="15" t="s">
        <v>27</v>
      </c>
      <c r="D4" s="16"/>
      <c r="E4" s="17" t="s">
        <v>28</v>
      </c>
      <c r="F4" s="17"/>
      <c r="G4" s="18" t="s">
        <v>304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 t="s">
        <v>30</v>
      </c>
      <c r="T4" s="41"/>
    </row>
    <row r="5" s="5" customFormat="1" spans="1:20">
      <c r="A5" s="13"/>
      <c r="B5" s="14"/>
      <c r="C5" s="19" t="s">
        <v>32</v>
      </c>
      <c r="D5" s="19" t="s">
        <v>33</v>
      </c>
      <c r="E5" s="19" t="s">
        <v>32</v>
      </c>
      <c r="F5" s="19" t="s">
        <v>33</v>
      </c>
      <c r="G5" s="18" t="s">
        <v>34</v>
      </c>
      <c r="H5" s="18" t="s">
        <v>35</v>
      </c>
      <c r="I5" s="18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41</v>
      </c>
      <c r="O5" s="18" t="s">
        <v>42</v>
      </c>
      <c r="P5" s="18" t="s">
        <v>43</v>
      </c>
      <c r="Q5" s="18" t="s">
        <v>44</v>
      </c>
      <c r="R5" s="18" t="s">
        <v>45</v>
      </c>
      <c r="S5" s="18"/>
      <c r="T5" s="42"/>
    </row>
    <row r="6" s="5" customFormat="1" ht="17.25" customHeight="1" spans="1:20">
      <c r="A6" s="20" t="s">
        <v>294</v>
      </c>
      <c r="B6" s="21" t="s">
        <v>295</v>
      </c>
      <c r="C6" s="22"/>
      <c r="D6" s="22"/>
      <c r="E6" s="22"/>
      <c r="F6" s="22"/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6">
        <f>SUM(G6:R6)</f>
        <v>0</v>
      </c>
      <c r="T6" s="43"/>
    </row>
    <row r="7" s="5" customFormat="1" ht="17.25" customHeight="1" spans="1:20">
      <c r="A7" s="20"/>
      <c r="B7" s="21" t="s">
        <v>296</v>
      </c>
      <c r="C7" s="22"/>
      <c r="D7" s="22"/>
      <c r="E7" s="22"/>
      <c r="F7" s="22"/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6">
        <f t="shared" ref="S7:S13" si="0">SUM(G7:R7)</f>
        <v>0</v>
      </c>
      <c r="T7" s="43"/>
    </row>
    <row r="8" s="5" customFormat="1" ht="17.25" customHeight="1" spans="1:20">
      <c r="A8" s="20" t="s">
        <v>297</v>
      </c>
      <c r="B8" s="21" t="s">
        <v>297</v>
      </c>
      <c r="C8" s="22"/>
      <c r="D8" s="22"/>
      <c r="E8" s="22"/>
      <c r="F8" s="22"/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6">
        <f t="shared" si="0"/>
        <v>0</v>
      </c>
      <c r="T8" s="43"/>
    </row>
    <row r="9" s="5" customFormat="1" ht="17.25" customHeight="1" spans="1:20">
      <c r="A9" s="20" t="s">
        <v>298</v>
      </c>
      <c r="B9" s="21" t="s">
        <v>298</v>
      </c>
      <c r="C9" s="22"/>
      <c r="D9" s="22"/>
      <c r="E9" s="22"/>
      <c r="F9" s="22"/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6">
        <f t="shared" si="0"/>
        <v>0</v>
      </c>
      <c r="T9" s="43"/>
    </row>
    <row r="10" s="5" customFormat="1" ht="17.25" customHeight="1" spans="1:20">
      <c r="A10" s="20" t="s">
        <v>299</v>
      </c>
      <c r="B10" s="21" t="s">
        <v>300</v>
      </c>
      <c r="C10" s="22"/>
      <c r="D10" s="22"/>
      <c r="E10" s="22"/>
      <c r="F10" s="22"/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6">
        <f t="shared" si="0"/>
        <v>0</v>
      </c>
      <c r="T10" s="43"/>
    </row>
    <row r="11" s="5" customFormat="1" ht="17.25" customHeight="1" spans="1:20">
      <c r="A11" s="20"/>
      <c r="B11" s="21" t="s">
        <v>301</v>
      </c>
      <c r="C11" s="22"/>
      <c r="D11" s="22"/>
      <c r="E11" s="22"/>
      <c r="F11" s="22"/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6">
        <f t="shared" si="0"/>
        <v>0</v>
      </c>
      <c r="T11" s="43"/>
    </row>
    <row r="12" spans="1:20">
      <c r="A12" s="20" t="s">
        <v>153</v>
      </c>
      <c r="B12" s="21" t="s">
        <v>153</v>
      </c>
      <c r="C12" s="22"/>
      <c r="D12" s="22"/>
      <c r="E12" s="22"/>
      <c r="F12" s="22"/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6">
        <f t="shared" si="0"/>
        <v>0</v>
      </c>
      <c r="T12" s="43"/>
    </row>
    <row r="13" ht="22.5" customHeight="1" spans="1:20">
      <c r="A13" s="24" t="s">
        <v>302</v>
      </c>
      <c r="B13" s="25"/>
      <c r="C13" s="26"/>
      <c r="D13" s="26"/>
      <c r="E13" s="26"/>
      <c r="F13" s="26"/>
      <c r="G13" s="46">
        <f>SUM(G6:G12)</f>
        <v>0</v>
      </c>
      <c r="H13" s="46">
        <f t="shared" ref="H13:R13" si="1">SUM(H6:H12)</f>
        <v>0</v>
      </c>
      <c r="I13" s="46">
        <f t="shared" si="1"/>
        <v>0</v>
      </c>
      <c r="J13" s="46">
        <f t="shared" si="1"/>
        <v>0</v>
      </c>
      <c r="K13" s="46">
        <f t="shared" si="1"/>
        <v>0</v>
      </c>
      <c r="L13" s="46">
        <f t="shared" si="1"/>
        <v>0</v>
      </c>
      <c r="M13" s="46">
        <f t="shared" si="1"/>
        <v>0</v>
      </c>
      <c r="N13" s="46">
        <f t="shared" si="1"/>
        <v>0</v>
      </c>
      <c r="O13" s="46">
        <f t="shared" si="1"/>
        <v>0</v>
      </c>
      <c r="P13" s="46">
        <f t="shared" si="1"/>
        <v>0</v>
      </c>
      <c r="Q13" s="46">
        <f t="shared" si="1"/>
        <v>0</v>
      </c>
      <c r="R13" s="46">
        <f t="shared" si="1"/>
        <v>0</v>
      </c>
      <c r="S13" s="46">
        <f t="shared" si="0"/>
        <v>0</v>
      </c>
      <c r="T13" s="26"/>
    </row>
    <row r="14" spans="1:7">
      <c r="A14" s="28"/>
      <c r="G14" s="31"/>
    </row>
    <row r="15" spans="1:18">
      <c r="A15" s="28"/>
      <c r="G15" s="31">
        <v>68.5877575</v>
      </c>
      <c r="H15" s="6">
        <v>60</v>
      </c>
      <c r="I15" s="6">
        <v>105.40560125</v>
      </c>
      <c r="J15" s="7">
        <v>86.1386</v>
      </c>
      <c r="K15" s="7">
        <v>81</v>
      </c>
      <c r="L15" s="7">
        <v>95.33759625</v>
      </c>
      <c r="M15" s="7">
        <v>85.2865925</v>
      </c>
      <c r="N15" s="7">
        <v>85</v>
      </c>
      <c r="O15" s="7">
        <v>83.359455</v>
      </c>
      <c r="P15" s="7">
        <v>95.32529125</v>
      </c>
      <c r="Q15" s="6">
        <v>87.60443625</v>
      </c>
      <c r="R15" s="6">
        <v>76.1117225</v>
      </c>
    </row>
    <row r="16" spans="1:7">
      <c r="A16" s="28"/>
      <c r="G16" s="31"/>
    </row>
    <row r="17" spans="1:7">
      <c r="A17" s="28"/>
      <c r="G17" s="31"/>
    </row>
    <row r="18" spans="1:1">
      <c r="A18" s="28"/>
    </row>
  </sheetData>
  <mergeCells count="11">
    <mergeCell ref="A1:N1"/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17"/>
  <sheetViews>
    <sheetView workbookViewId="0">
      <pane xSplit="6" ySplit="5" topLeftCell="G6" activePane="bottomRight" state="frozen"/>
      <selection/>
      <selection pane="topRight"/>
      <selection pane="bottomLeft"/>
      <selection pane="bottomRight" activeCell="Q25" sqref="Q25"/>
    </sheetView>
  </sheetViews>
  <sheetFormatPr defaultColWidth="9" defaultRowHeight="14.25"/>
  <cols>
    <col min="1" max="1" width="13.5" style="6" customWidth="1"/>
    <col min="2" max="2" width="7.625" style="6" customWidth="1"/>
    <col min="3" max="3" width="9.375" style="7" hidden="1" customWidth="1"/>
    <col min="4" max="6" width="8.875" style="7" hidden="1" customWidth="1"/>
    <col min="7" max="7" width="10" style="7" customWidth="1"/>
    <col min="8" max="8" width="10" style="6" customWidth="1"/>
    <col min="9" max="9" width="10.5" style="6" customWidth="1"/>
    <col min="10" max="14" width="10.5" style="7" customWidth="1"/>
    <col min="15" max="15" width="9.5" style="7" customWidth="1"/>
    <col min="16" max="16" width="10.375" style="7" customWidth="1"/>
    <col min="17" max="18" width="9.625" style="6" customWidth="1"/>
    <col min="19" max="19" width="11.875" style="6" customWidth="1"/>
    <col min="20" max="20" width="11.625" style="6" customWidth="1"/>
    <col min="21" max="21" width="9.625" style="6" customWidth="1"/>
    <col min="22" max="16384" width="9" style="6"/>
  </cols>
  <sheetData>
    <row r="1" s="1" customFormat="1" ht="28.5" customHeight="1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ht="18" customHeight="1" spans="1:16">
      <c r="A2" s="9"/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5" customHeight="1" spans="1:16">
      <c r="A3" s="9"/>
      <c r="B3" s="10"/>
      <c r="C3" s="10"/>
      <c r="D3" s="10"/>
      <c r="E3" s="10"/>
      <c r="F3" s="10"/>
      <c r="G3" s="12"/>
      <c r="H3" s="10"/>
      <c r="I3" s="37"/>
      <c r="J3" s="10"/>
      <c r="K3" s="10"/>
      <c r="L3" s="37"/>
      <c r="M3" s="38"/>
      <c r="N3" s="39"/>
      <c r="O3" s="39"/>
      <c r="P3" s="40"/>
    </row>
    <row r="4" s="4" customFormat="1" customHeight="1" spans="1:20">
      <c r="A4" s="13" t="s">
        <v>25</v>
      </c>
      <c r="B4" s="14" t="s">
        <v>26</v>
      </c>
      <c r="C4" s="15" t="s">
        <v>27</v>
      </c>
      <c r="D4" s="16"/>
      <c r="E4" s="17" t="s">
        <v>28</v>
      </c>
      <c r="F4" s="17"/>
      <c r="G4" s="18" t="s">
        <v>305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 t="s">
        <v>30</v>
      </c>
      <c r="T4" s="41"/>
    </row>
    <row r="5" s="5" customFormat="1" spans="1:20">
      <c r="A5" s="13"/>
      <c r="B5" s="14"/>
      <c r="C5" s="19" t="s">
        <v>164</v>
      </c>
      <c r="D5" s="19" t="s">
        <v>165</v>
      </c>
      <c r="E5" s="19" t="s">
        <v>164</v>
      </c>
      <c r="F5" s="19" t="s">
        <v>165</v>
      </c>
      <c r="G5" s="18" t="s">
        <v>34</v>
      </c>
      <c r="H5" s="18" t="s">
        <v>35</v>
      </c>
      <c r="I5" s="18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41</v>
      </c>
      <c r="O5" s="18" t="s">
        <v>42</v>
      </c>
      <c r="P5" s="18" t="s">
        <v>43</v>
      </c>
      <c r="Q5" s="18" t="s">
        <v>44</v>
      </c>
      <c r="R5" s="18" t="s">
        <v>45</v>
      </c>
      <c r="S5" s="18"/>
      <c r="T5" s="42"/>
    </row>
    <row r="6" s="5" customFormat="1" ht="17.25" customHeight="1" spans="1:20">
      <c r="A6" s="20" t="s">
        <v>294</v>
      </c>
      <c r="B6" s="21" t="s">
        <v>295</v>
      </c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7">
        <f>SUM(G6:R6)</f>
        <v>0</v>
      </c>
      <c r="T6" s="43"/>
    </row>
    <row r="7" s="5" customFormat="1" ht="17.25" customHeight="1" spans="1:20">
      <c r="A7" s="20"/>
      <c r="B7" s="21" t="s">
        <v>296</v>
      </c>
      <c r="C7" s="22"/>
      <c r="D7" s="22"/>
      <c r="E7" s="22"/>
      <c r="F7" s="22"/>
      <c r="G7" s="23">
        <v>-30.41</v>
      </c>
      <c r="H7" s="23">
        <v>-25.08</v>
      </c>
      <c r="I7" s="23">
        <v>-48.41</v>
      </c>
      <c r="J7" s="23">
        <v>-28.56</v>
      </c>
      <c r="K7" s="23">
        <v>-31.29</v>
      </c>
      <c r="L7" s="23">
        <v>-14.95</v>
      </c>
      <c r="M7" s="23">
        <v>-16.7</v>
      </c>
      <c r="N7" s="23">
        <v>-16.27</v>
      </c>
      <c r="O7" s="23">
        <v>-37.41</v>
      </c>
      <c r="P7" s="23">
        <v>-33.95</v>
      </c>
      <c r="Q7" s="23">
        <v>-704.16</v>
      </c>
      <c r="R7" s="23">
        <v>-837.51</v>
      </c>
      <c r="S7" s="27">
        <f t="shared" ref="S7:S13" si="0">SUM(G7:R7)</f>
        <v>-1824.7</v>
      </c>
      <c r="T7" s="43"/>
    </row>
    <row r="8" s="5" customFormat="1" ht="17.25" customHeight="1" spans="1:20">
      <c r="A8" s="20" t="s">
        <v>297</v>
      </c>
      <c r="B8" s="21" t="s">
        <v>297</v>
      </c>
      <c r="C8" s="22"/>
      <c r="D8" s="22"/>
      <c r="E8" s="22"/>
      <c r="F8" s="22"/>
      <c r="G8" s="23">
        <v>0</v>
      </c>
      <c r="H8" s="23">
        <v>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7">
        <f t="shared" si="0"/>
        <v>0</v>
      </c>
      <c r="T8" s="43"/>
    </row>
    <row r="9" s="5" customFormat="1" ht="17.25" customHeight="1" spans="1:20">
      <c r="A9" s="20" t="s">
        <v>298</v>
      </c>
      <c r="B9" s="21" t="s">
        <v>298</v>
      </c>
      <c r="C9" s="22"/>
      <c r="D9" s="22"/>
      <c r="E9" s="22"/>
      <c r="F9" s="22"/>
      <c r="G9" s="23">
        <v>8209.43</v>
      </c>
      <c r="H9" s="23">
        <v>5402.05</v>
      </c>
      <c r="I9" s="23">
        <v>4801.51</v>
      </c>
      <c r="J9" s="23">
        <v>7658.01</v>
      </c>
      <c r="K9" s="23">
        <v>9796.11</v>
      </c>
      <c r="L9" s="23">
        <v>6981.72</v>
      </c>
      <c r="M9" s="23">
        <v>5791.78</v>
      </c>
      <c r="N9" s="23">
        <v>4993.38</v>
      </c>
      <c r="O9" s="23">
        <v>4297.36</v>
      </c>
      <c r="P9" s="23">
        <v>4365.69</v>
      </c>
      <c r="Q9" s="23">
        <v>3971.12</v>
      </c>
      <c r="R9" s="23">
        <v>4045.01</v>
      </c>
      <c r="S9" s="27">
        <f t="shared" si="0"/>
        <v>70313.17</v>
      </c>
      <c r="T9" s="43"/>
    </row>
    <row r="10" s="5" customFormat="1" ht="17.25" customHeight="1" spans="1:20">
      <c r="A10" s="20" t="s">
        <v>299</v>
      </c>
      <c r="B10" s="21" t="s">
        <v>300</v>
      </c>
      <c r="C10" s="22"/>
      <c r="D10" s="22"/>
      <c r="E10" s="22"/>
      <c r="F10" s="22"/>
      <c r="G10" s="23">
        <v>-14936.54</v>
      </c>
      <c r="H10" s="23">
        <v>-89632.21</v>
      </c>
      <c r="I10" s="23">
        <v>-141079.4</v>
      </c>
      <c r="J10" s="23">
        <v>-7194.96</v>
      </c>
      <c r="K10" s="23">
        <v>-284397.67</v>
      </c>
      <c r="L10" s="23">
        <v>-50030.86</v>
      </c>
      <c r="M10" s="23">
        <v>-29467.64</v>
      </c>
      <c r="N10" s="23">
        <v>-302010.54</v>
      </c>
      <c r="O10" s="23">
        <v>-130.35</v>
      </c>
      <c r="P10" s="23">
        <v>-3.4</v>
      </c>
      <c r="Q10" s="23">
        <v>-5521.61</v>
      </c>
      <c r="R10" s="23">
        <v>-11779.09</v>
      </c>
      <c r="S10" s="27">
        <f t="shared" si="0"/>
        <v>-936184.27</v>
      </c>
      <c r="T10" s="43"/>
    </row>
    <row r="11" s="5" customFormat="1" ht="17.25" customHeight="1" spans="1:20">
      <c r="A11" s="20"/>
      <c r="B11" s="21" t="s">
        <v>301</v>
      </c>
      <c r="C11" s="22"/>
      <c r="D11" s="22"/>
      <c r="E11" s="22"/>
      <c r="F11" s="22"/>
      <c r="G11" s="23">
        <v>349064.9</v>
      </c>
      <c r="H11" s="23">
        <v>147052.05</v>
      </c>
      <c r="I11" s="23">
        <v>60504.26</v>
      </c>
      <c r="J11" s="23">
        <v>277324.94</v>
      </c>
      <c r="K11" s="23">
        <v>195316.39</v>
      </c>
      <c r="L11" s="23">
        <v>34665.76</v>
      </c>
      <c r="M11" s="23">
        <v>21032.02</v>
      </c>
      <c r="N11" s="23">
        <v>279.34</v>
      </c>
      <c r="O11" s="23">
        <v>29901.64</v>
      </c>
      <c r="P11" s="23">
        <v>46656.39</v>
      </c>
      <c r="Q11" s="23">
        <v>166387.25</v>
      </c>
      <c r="R11" s="23">
        <v>102327.05</v>
      </c>
      <c r="S11" s="27">
        <f t="shared" si="0"/>
        <v>1430511.99</v>
      </c>
      <c r="T11" s="43"/>
    </row>
    <row r="12" spans="1:20">
      <c r="A12" s="20" t="s">
        <v>153</v>
      </c>
      <c r="B12" s="21" t="s">
        <v>153</v>
      </c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7">
        <f t="shared" si="0"/>
        <v>0</v>
      </c>
      <c r="T12" s="43"/>
    </row>
    <row r="13" ht="22.5" customHeight="1" spans="1:20">
      <c r="A13" s="24" t="s">
        <v>302</v>
      </c>
      <c r="B13" s="25"/>
      <c r="C13" s="26"/>
      <c r="D13" s="26"/>
      <c r="E13" s="26"/>
      <c r="F13" s="26"/>
      <c r="G13" s="27">
        <f>SUM(G6:G12)</f>
        <v>342307.38</v>
      </c>
      <c r="H13" s="27">
        <f t="shared" ref="H13:R13" si="1">SUM(H6:H12)</f>
        <v>62796.81</v>
      </c>
      <c r="I13" s="27">
        <f t="shared" si="1"/>
        <v>-75822.04</v>
      </c>
      <c r="J13" s="27">
        <f t="shared" si="1"/>
        <v>277759.43</v>
      </c>
      <c r="K13" s="27">
        <f t="shared" si="1"/>
        <v>-79316.46</v>
      </c>
      <c r="L13" s="27">
        <f t="shared" si="1"/>
        <v>-8398.32999999999</v>
      </c>
      <c r="M13" s="27">
        <f t="shared" si="1"/>
        <v>-2660.54</v>
      </c>
      <c r="N13" s="27">
        <f t="shared" si="1"/>
        <v>-296754.09</v>
      </c>
      <c r="O13" s="27">
        <f t="shared" si="1"/>
        <v>34031.24</v>
      </c>
      <c r="P13" s="27">
        <f t="shared" si="1"/>
        <v>50984.73</v>
      </c>
      <c r="Q13" s="27">
        <f t="shared" si="1"/>
        <v>164132.6</v>
      </c>
      <c r="R13" s="27">
        <f t="shared" si="1"/>
        <v>93755.46</v>
      </c>
      <c r="S13" s="27">
        <f t="shared" si="0"/>
        <v>562816.19</v>
      </c>
      <c r="T13" s="26"/>
    </row>
    <row r="14" spans="1:19">
      <c r="A14" s="28"/>
      <c r="G14" s="29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19">
      <c r="A15" s="28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7">
      <c r="A16" s="28"/>
      <c r="G16" s="31"/>
    </row>
    <row r="17" spans="1:1">
      <c r="A17" s="28"/>
    </row>
  </sheetData>
  <mergeCells count="11">
    <mergeCell ref="A1:N1"/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5"/>
  <sheetViews>
    <sheetView workbookViewId="0">
      <pane xSplit="3" ySplit="5" topLeftCell="D78" activePane="bottomRight" state="frozen"/>
      <selection/>
      <selection pane="topRight"/>
      <selection pane="bottomLeft"/>
      <selection pane="bottomRight" activeCell="G24" sqref="G24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5" style="7" customWidth="1"/>
    <col min="7" max="7" width="9.625" style="7" customWidth="1"/>
    <col min="8" max="11" width="9.125" style="7" customWidth="1"/>
    <col min="12" max="12" width="10.5" style="7" customWidth="1"/>
    <col min="13" max="13" width="8.25" style="7" customWidth="1"/>
    <col min="14" max="15" width="6.5" style="7" customWidth="1"/>
    <col min="16" max="19" width="6.5" style="6" customWidth="1"/>
    <col min="20" max="20" width="9.75" style="6" customWidth="1"/>
    <col min="21" max="21" width="12" style="6" customWidth="1"/>
    <col min="22" max="24" width="18.25" style="6" customWidth="1"/>
    <col min="25" max="16384" width="9" style="6"/>
  </cols>
  <sheetData>
    <row r="1" s="1" customFormat="1" ht="25.5" spans="1:16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spans="1:15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</row>
    <row r="3" s="3" customFormat="1" ht="13.5" spans="1:15">
      <c r="A3" s="9" t="str">
        <f>"编制期间："&amp;YEAR(封面!$G$13)&amp;"年"&amp;MONTH(封面!$G$13)&amp;"月"</f>
        <v>编制期间：2020年4月</v>
      </c>
      <c r="B3" s="10"/>
      <c r="C3" s="10"/>
      <c r="D3" s="10"/>
      <c r="E3" s="10"/>
      <c r="F3" s="10"/>
      <c r="G3" s="12"/>
      <c r="H3" s="10"/>
      <c r="I3" s="37"/>
      <c r="J3" s="10"/>
      <c r="K3" s="10"/>
      <c r="L3" s="37" t="str">
        <f>"编制日期："&amp;YEAR(封面!$G$14)&amp;"年"&amp;MONTH(封面!$G$14)&amp;"月5日"</f>
        <v>编制日期：2020年5月5日</v>
      </c>
      <c r="M3" s="38"/>
      <c r="N3" s="39"/>
      <c r="O3" s="39"/>
    </row>
    <row r="4" s="4" customForma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29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 t="s">
        <v>31</v>
      </c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spans="1:24">
      <c r="A6" s="76" t="s">
        <v>46</v>
      </c>
      <c r="B6" s="77" t="s">
        <v>47</v>
      </c>
      <c r="C6" s="78" t="s">
        <v>47</v>
      </c>
      <c r="D6" s="59">
        <f ca="1">SUM('2018实际制造费用'!D6,'2020实际管理费用'!D6,'2020实际销售费用'!D6)</f>
        <v>0</v>
      </c>
      <c r="E6" s="59">
        <f ca="1">SUM('2018实际制造费用'!E6,'2020实际管理费用'!E6,'2020实际销售费用'!E6)</f>
        <v>0</v>
      </c>
      <c r="F6" s="59">
        <f ca="1">SUM('2018实际制造费用'!F6,'2020实际管理费用'!F6,'2020实际销售费用'!F6)</f>
        <v>0</v>
      </c>
      <c r="G6" s="59">
        <f ca="1">SUM('2018实际制造费用'!G6,'2020实际管理费用'!G6,'2020实际销售费用'!G6)</f>
        <v>0</v>
      </c>
      <c r="H6" s="59">
        <f>SUM('2018实际制造费用'!H6,'2020实际管理费用'!H6,'2020实际销售费用'!H6)</f>
        <v>0</v>
      </c>
      <c r="I6" s="59">
        <f>SUM('2018实际制造费用'!I6,'2020实际管理费用'!I6,'2020实际销售费用'!I6)</f>
        <v>0</v>
      </c>
      <c r="J6" s="59">
        <f>SUM('2018实际制造费用'!J6,'2020实际管理费用'!J6,'2020实际销售费用'!J6)</f>
        <v>0</v>
      </c>
      <c r="K6" s="59">
        <f>SUM('2018实际制造费用'!K6,'2020实际管理费用'!K6,'2020实际销售费用'!K6)</f>
        <v>0</v>
      </c>
      <c r="L6" s="59">
        <f>SUM('2018实际制造费用'!L6,'2020实际管理费用'!L6,'2020实际销售费用'!L6)</f>
        <v>0</v>
      </c>
      <c r="M6" s="59">
        <f>SUM('2018实际制造费用'!M6,'2020实际管理费用'!M6,'2020实际销售费用'!M6)</f>
        <v>0</v>
      </c>
      <c r="N6" s="59">
        <f>SUM('2018实际制造费用'!N6,'2020实际管理费用'!N6,'2020实际销售费用'!N6)</f>
        <v>0</v>
      </c>
      <c r="O6" s="59">
        <f>SUM('2018实际制造费用'!O6,'2020实际管理费用'!O6,'2020实际销售费用'!O6)</f>
        <v>0</v>
      </c>
      <c r="P6" s="59">
        <f>SUM('2018实际制造费用'!P6,'2020实际管理费用'!P6,'2020实际销售费用'!P6)</f>
        <v>0</v>
      </c>
      <c r="Q6" s="59">
        <f>SUM('2018实际制造费用'!Q6,'2020实际管理费用'!Q6,'2020实际销售费用'!Q6)</f>
        <v>0</v>
      </c>
      <c r="R6" s="59">
        <f>SUM('2018实际制造费用'!R6,'2020实际管理费用'!R6,'2020实际销售费用'!R6)</f>
        <v>0</v>
      </c>
      <c r="S6" s="59">
        <f>SUM('2018实际制造费用'!S6,'2020实际管理费用'!S6,'2020实际销售费用'!S6)</f>
        <v>0</v>
      </c>
      <c r="T6" s="46">
        <f>SUM(H6:S6)</f>
        <v>0</v>
      </c>
      <c r="U6" s="43"/>
      <c r="V6" s="183">
        <f>(T6+T7+T8+T19+T22+T23+T24+T25+T26)</f>
        <v>0</v>
      </c>
      <c r="W6" s="183">
        <f ca="1">V6-SUM(F6:F7,F19,F8,F22:F26)</f>
        <v>0</v>
      </c>
      <c r="X6" s="183">
        <f ca="1">V6-SUM(G6:G7,G19,G8,G22:G26)</f>
        <v>0</v>
      </c>
    </row>
    <row r="7" s="5" customFormat="1" spans="1:24">
      <c r="A7" s="76"/>
      <c r="B7" s="77"/>
      <c r="C7" s="78" t="s">
        <v>48</v>
      </c>
      <c r="D7" s="59">
        <f ca="1">SUM('2018实际制造费用'!D7,'2020实际管理费用'!D7,'2020实际销售费用'!D7)</f>
        <v>0</v>
      </c>
      <c r="E7" s="59">
        <f ca="1">SUM('2018实际制造费用'!E7,'2020实际管理费用'!E7,'2020实际销售费用'!E7)</f>
        <v>0</v>
      </c>
      <c r="F7" s="59">
        <f ca="1">SUM('2018实际制造费用'!F7,'2020实际管理费用'!F7,'2020实际销售费用'!F7)</f>
        <v>0</v>
      </c>
      <c r="G7" s="59">
        <f ca="1">SUM('2018实际制造费用'!G7,'2020实际管理费用'!G7,'2020实际销售费用'!G7)</f>
        <v>0</v>
      </c>
      <c r="H7" s="59">
        <f>SUM('2018实际制造费用'!H7,'2020实际管理费用'!H7,'2020实际销售费用'!H7)</f>
        <v>0</v>
      </c>
      <c r="I7" s="59">
        <f>SUM('2018实际制造费用'!I7,'2020实际管理费用'!I7,'2020实际销售费用'!I7)</f>
        <v>0</v>
      </c>
      <c r="J7" s="59">
        <f>SUM('2018实际制造费用'!J7,'2020实际管理费用'!J7,'2020实际销售费用'!J7)</f>
        <v>0</v>
      </c>
      <c r="K7" s="59">
        <f>SUM('2018实际制造费用'!K7,'2020实际管理费用'!K7,'2020实际销售费用'!K7)</f>
        <v>0</v>
      </c>
      <c r="L7" s="59">
        <f>SUM('2018实际制造费用'!L7,'2020实际管理费用'!L7,'2020实际销售费用'!L7)</f>
        <v>0</v>
      </c>
      <c r="M7" s="59">
        <f>SUM('2018实际制造费用'!M7,'2020实际管理费用'!M7,'2020实际销售费用'!M7)</f>
        <v>0</v>
      </c>
      <c r="N7" s="59">
        <f>SUM('2018实际制造费用'!N7,'2020实际管理费用'!N7,'2020实际销售费用'!N7)</f>
        <v>0</v>
      </c>
      <c r="O7" s="59">
        <f>SUM('2018实际制造费用'!O7,'2020实际管理费用'!O7,'2020实际销售费用'!O7)</f>
        <v>0</v>
      </c>
      <c r="P7" s="59">
        <f>SUM('2018实际制造费用'!P7,'2020实际管理费用'!P7,'2020实际销售费用'!P7)</f>
        <v>0</v>
      </c>
      <c r="Q7" s="59">
        <f>SUM('2018实际制造费用'!Q7,'2020实际管理费用'!Q7,'2020实际销售费用'!Q7)</f>
        <v>0</v>
      </c>
      <c r="R7" s="59">
        <f>SUM('2018实际制造费用'!R7,'2020实际管理费用'!R7,'2020实际销售费用'!R7)</f>
        <v>0</v>
      </c>
      <c r="S7" s="59">
        <f>SUM('2018实际制造费用'!S7,'2020实际管理费用'!S7,'2020实际销售费用'!S7)</f>
        <v>0</v>
      </c>
      <c r="T7" s="46">
        <f t="shared" ref="T7:T70" si="0">SUM(H7:S7)</f>
        <v>0</v>
      </c>
      <c r="U7" s="43"/>
      <c r="V7" s="183">
        <f>V6/10000</f>
        <v>0</v>
      </c>
      <c r="W7" s="183">
        <f ca="1" t="shared" ref="W7:X7" si="1">W6/10000</f>
        <v>0</v>
      </c>
      <c r="X7" s="183">
        <f ca="1" t="shared" si="1"/>
        <v>0</v>
      </c>
    </row>
    <row r="8" s="5" customFormat="1" spans="1:21">
      <c r="A8" s="76"/>
      <c r="B8" s="77" t="s">
        <v>49</v>
      </c>
      <c r="C8" s="78" t="s">
        <v>49</v>
      </c>
      <c r="D8" s="59">
        <f ca="1">SUM('2018实际制造费用'!D8,'2020实际管理费用'!D8,'2020实际销售费用'!D8)</f>
        <v>0</v>
      </c>
      <c r="E8" s="59">
        <f ca="1">SUM('2018实际制造费用'!E8,'2020实际管理费用'!E8,'2020实际销售费用'!E8)</f>
        <v>0</v>
      </c>
      <c r="F8" s="59">
        <f ca="1">SUM('2018实际制造费用'!F8,'2020实际管理费用'!F8,'2020实际销售费用'!F8)</f>
        <v>0</v>
      </c>
      <c r="G8" s="59">
        <f ca="1">SUM('2018实际制造费用'!G8,'2020实际管理费用'!G8,'2020实际销售费用'!G8)</f>
        <v>0</v>
      </c>
      <c r="H8" s="59">
        <f>SUM('2018实际制造费用'!H8,'2020实际管理费用'!H8,'2020实际销售费用'!H8)</f>
        <v>0</v>
      </c>
      <c r="I8" s="59">
        <f>SUM('2018实际制造费用'!I8,'2020实际管理费用'!I8,'2020实际销售费用'!I8)</f>
        <v>0</v>
      </c>
      <c r="J8" s="59">
        <f>SUM('2018实际制造费用'!J8,'2020实际管理费用'!J8,'2020实际销售费用'!J8)</f>
        <v>0</v>
      </c>
      <c r="K8" s="59">
        <f>SUM('2018实际制造费用'!K8,'2020实际管理费用'!K8,'2020实际销售费用'!K8)</f>
        <v>0</v>
      </c>
      <c r="L8" s="59">
        <f>SUM('2018实际制造费用'!L8,'2020实际管理费用'!L8,'2020实际销售费用'!L8)</f>
        <v>0</v>
      </c>
      <c r="M8" s="59">
        <f>SUM('2018实际制造费用'!M8,'2020实际管理费用'!M8,'2020实际销售费用'!M8)</f>
        <v>0</v>
      </c>
      <c r="N8" s="59">
        <f>SUM('2018实际制造费用'!N8,'2020实际管理费用'!N8,'2020实际销售费用'!N8)</f>
        <v>0</v>
      </c>
      <c r="O8" s="59">
        <f>SUM('2018实际制造费用'!O8,'2020实际管理费用'!O8,'2020实际销售费用'!O8)</f>
        <v>0</v>
      </c>
      <c r="P8" s="59">
        <f>SUM('2018实际制造费用'!P8,'2020实际管理费用'!P8,'2020实际销售费用'!P8)</f>
        <v>0</v>
      </c>
      <c r="Q8" s="59">
        <f>SUM('2018实际制造费用'!Q8,'2020实际管理费用'!Q8,'2020实际销售费用'!Q8)</f>
        <v>0</v>
      </c>
      <c r="R8" s="59">
        <f>SUM('2018实际制造费用'!R8,'2020实际管理费用'!R8,'2020实际销售费用'!R8)</f>
        <v>0</v>
      </c>
      <c r="S8" s="59">
        <f>SUM('2018实际制造费用'!S8,'2020实际管理费用'!S8,'2020实际销售费用'!S8)</f>
        <v>0</v>
      </c>
      <c r="T8" s="46">
        <f t="shared" si="0"/>
        <v>0</v>
      </c>
      <c r="U8" s="43"/>
    </row>
    <row r="9" s="5" customFormat="1" spans="1:21">
      <c r="A9" s="76"/>
      <c r="B9" s="77" t="s">
        <v>50</v>
      </c>
      <c r="C9" s="78" t="s">
        <v>50</v>
      </c>
      <c r="D9" s="59">
        <f ca="1">SUM('2018实际制造费用'!D9,'2020实际管理费用'!D9,'2020实际销售费用'!D9)</f>
        <v>0</v>
      </c>
      <c r="E9" s="59">
        <f ca="1">SUM('2018实际制造费用'!E9,'2020实际管理费用'!E9,'2020实际销售费用'!E9)</f>
        <v>0</v>
      </c>
      <c r="F9" s="59">
        <f ca="1">SUM('2018实际制造费用'!F9,'2020实际管理费用'!F9,'2020实际销售费用'!F9)</f>
        <v>0</v>
      </c>
      <c r="G9" s="59">
        <f ca="1">SUM('2018实际制造费用'!G9,'2020实际管理费用'!G9,'2020实际销售费用'!G9)</f>
        <v>0</v>
      </c>
      <c r="H9" s="59">
        <f>SUM('2018实际制造费用'!H9,'2020实际管理费用'!H9,'2020实际销售费用'!H9)</f>
        <v>0</v>
      </c>
      <c r="I9" s="59">
        <f>SUM('2018实际制造费用'!I9,'2020实际管理费用'!I9,'2020实际销售费用'!I9)</f>
        <v>0</v>
      </c>
      <c r="J9" s="59">
        <f>SUM('2018实际制造费用'!J9,'2020实际管理费用'!J9,'2020实际销售费用'!J9)</f>
        <v>0</v>
      </c>
      <c r="K9" s="59">
        <f>SUM('2018实际制造费用'!K9,'2020实际管理费用'!K9,'2020实际销售费用'!K9)</f>
        <v>0</v>
      </c>
      <c r="L9" s="59">
        <f>SUM('2018实际制造费用'!L9,'2020实际管理费用'!L9,'2020实际销售费用'!L9)</f>
        <v>0</v>
      </c>
      <c r="M9" s="59">
        <f>SUM('2018实际制造费用'!M9,'2020实际管理费用'!M9,'2020实际销售费用'!M9)</f>
        <v>0</v>
      </c>
      <c r="N9" s="59">
        <f>SUM('2018实际制造费用'!N9,'2020实际管理费用'!N9,'2020实际销售费用'!N9)</f>
        <v>0</v>
      </c>
      <c r="O9" s="59">
        <f>SUM('2018实际制造费用'!O9,'2020实际管理费用'!O9,'2020实际销售费用'!O9)</f>
        <v>0</v>
      </c>
      <c r="P9" s="59">
        <f>SUM('2018实际制造费用'!P9,'2020实际管理费用'!P9,'2020实际销售费用'!P9)</f>
        <v>0</v>
      </c>
      <c r="Q9" s="59">
        <f>SUM('2018实际制造费用'!Q9,'2020实际管理费用'!Q9,'2020实际销售费用'!Q9)</f>
        <v>0</v>
      </c>
      <c r="R9" s="59">
        <f>SUM('2018实际制造费用'!R9,'2020实际管理费用'!R9,'2020实际销售费用'!R9)</f>
        <v>0</v>
      </c>
      <c r="S9" s="59">
        <f>SUM('2018实际制造费用'!S9,'2020实际管理费用'!S9,'2020实际销售费用'!S9)</f>
        <v>0</v>
      </c>
      <c r="T9" s="46">
        <f t="shared" si="0"/>
        <v>0</v>
      </c>
      <c r="U9" s="43"/>
    </row>
    <row r="10" s="5" customFormat="1" spans="1:21">
      <c r="A10" s="76"/>
      <c r="B10" s="77" t="s">
        <v>51</v>
      </c>
      <c r="C10" s="78" t="s">
        <v>52</v>
      </c>
      <c r="D10" s="59">
        <f ca="1">SUM('2018实际制造费用'!D10,'2020实际管理费用'!D10,'2020实际销售费用'!D10)</f>
        <v>0</v>
      </c>
      <c r="E10" s="59">
        <f ca="1">SUM('2018实际制造费用'!E10,'2020实际管理费用'!E10,'2020实际销售费用'!E10)</f>
        <v>0</v>
      </c>
      <c r="F10" s="59">
        <f ca="1">SUM('2018实际制造费用'!F10,'2020实际管理费用'!F10,'2020实际销售费用'!F10)</f>
        <v>0</v>
      </c>
      <c r="G10" s="59">
        <f ca="1">SUM('2018实际制造费用'!G10,'2020实际管理费用'!G10,'2020实际销售费用'!G10)</f>
        <v>0</v>
      </c>
      <c r="H10" s="59">
        <f>SUM('2018实际制造费用'!H10,'2020实际管理费用'!H10,'2020实际销售费用'!H10)</f>
        <v>0</v>
      </c>
      <c r="I10" s="59">
        <f>SUM('2018实际制造费用'!I10,'2020实际管理费用'!I10,'2020实际销售费用'!I10)</f>
        <v>0</v>
      </c>
      <c r="J10" s="59">
        <f>SUM('2018实际制造费用'!J10,'2020实际管理费用'!J10,'2020实际销售费用'!J10)</f>
        <v>0</v>
      </c>
      <c r="K10" s="59">
        <f>SUM('2018实际制造费用'!K10,'2020实际管理费用'!K10,'2020实际销售费用'!K10)</f>
        <v>0</v>
      </c>
      <c r="L10" s="59">
        <f>SUM('2018实际制造费用'!L10,'2020实际管理费用'!L10,'2020实际销售费用'!L10)</f>
        <v>0</v>
      </c>
      <c r="M10" s="59">
        <f>SUM('2018实际制造费用'!M10,'2020实际管理费用'!M10,'2020实际销售费用'!M10)</f>
        <v>0</v>
      </c>
      <c r="N10" s="59">
        <f>SUM('2018实际制造费用'!N10,'2020实际管理费用'!N10,'2020实际销售费用'!N10)</f>
        <v>0</v>
      </c>
      <c r="O10" s="59">
        <f>SUM('2018实际制造费用'!O10,'2020实际管理费用'!O10,'2020实际销售费用'!O10)</f>
        <v>0</v>
      </c>
      <c r="P10" s="59">
        <f>SUM('2018实际制造费用'!P10,'2020实际管理费用'!P10,'2020实际销售费用'!P10)</f>
        <v>0</v>
      </c>
      <c r="Q10" s="59">
        <f>SUM('2018实际制造费用'!Q10,'2020实际管理费用'!Q10,'2020实际销售费用'!Q10)</f>
        <v>0</v>
      </c>
      <c r="R10" s="59">
        <f>SUM('2018实际制造费用'!R10,'2020实际管理费用'!R10,'2020实际销售费用'!R10)</f>
        <v>0</v>
      </c>
      <c r="S10" s="59">
        <f>SUM('2018实际制造费用'!S10,'2020实际管理费用'!S10,'2020实际销售费用'!S10)</f>
        <v>0</v>
      </c>
      <c r="T10" s="46">
        <f t="shared" si="0"/>
        <v>0</v>
      </c>
      <c r="U10" s="43"/>
    </row>
    <row r="11" s="5" customFormat="1" spans="1:21">
      <c r="A11" s="76"/>
      <c r="B11" s="77"/>
      <c r="C11" s="78" t="s">
        <v>53</v>
      </c>
      <c r="D11" s="59">
        <f ca="1">SUM('2018实际制造费用'!D11,'2020实际管理费用'!D11,'2020实际销售费用'!D11)</f>
        <v>0</v>
      </c>
      <c r="E11" s="59">
        <f ca="1">SUM('2018实际制造费用'!E11,'2020实际管理费用'!E11,'2020实际销售费用'!E11)</f>
        <v>0</v>
      </c>
      <c r="F11" s="59">
        <f ca="1">SUM('2018实际制造费用'!F11,'2020实际管理费用'!F11,'2020实际销售费用'!F11)</f>
        <v>0</v>
      </c>
      <c r="G11" s="59">
        <f ca="1">SUM('2018实际制造费用'!G11,'2020实际管理费用'!G11,'2020实际销售费用'!G11)</f>
        <v>0</v>
      </c>
      <c r="H11" s="59">
        <f>SUM('2018实际制造费用'!H11,'2020实际管理费用'!H11,'2020实际销售费用'!H11)</f>
        <v>0</v>
      </c>
      <c r="I11" s="59">
        <f>SUM('2018实际制造费用'!I11,'2020实际管理费用'!I11,'2020实际销售费用'!I11)</f>
        <v>0</v>
      </c>
      <c r="J11" s="59">
        <f>SUM('2018实际制造费用'!J11,'2020实际管理费用'!J11,'2020实际销售费用'!J11)</f>
        <v>0</v>
      </c>
      <c r="K11" s="59">
        <f>SUM('2018实际制造费用'!K11,'2020实际管理费用'!K11,'2020实际销售费用'!K11)</f>
        <v>0</v>
      </c>
      <c r="L11" s="59">
        <f>SUM('2018实际制造费用'!L11,'2020实际管理费用'!L11,'2020实际销售费用'!L11)</f>
        <v>0</v>
      </c>
      <c r="M11" s="59">
        <f>SUM('2018实际制造费用'!M11,'2020实际管理费用'!M11,'2020实际销售费用'!M11)</f>
        <v>0</v>
      </c>
      <c r="N11" s="59">
        <f>SUM('2018实际制造费用'!N11,'2020实际管理费用'!N11,'2020实际销售费用'!N11)</f>
        <v>0</v>
      </c>
      <c r="O11" s="59">
        <f>SUM('2018实际制造费用'!O11,'2020实际管理费用'!O11,'2020实际销售费用'!O11)</f>
        <v>0</v>
      </c>
      <c r="P11" s="59">
        <f>SUM('2018实际制造费用'!P11,'2020实际管理费用'!P11,'2020实际销售费用'!P11)</f>
        <v>0</v>
      </c>
      <c r="Q11" s="59">
        <f>SUM('2018实际制造费用'!Q11,'2020实际管理费用'!Q11,'2020实际销售费用'!Q11)</f>
        <v>0</v>
      </c>
      <c r="R11" s="59">
        <f>SUM('2018实际制造费用'!R11,'2020实际管理费用'!R11,'2020实际销售费用'!R11)</f>
        <v>0</v>
      </c>
      <c r="S11" s="59">
        <f>SUM('2018实际制造费用'!S11,'2020实际管理费用'!S11,'2020实际销售费用'!S11)</f>
        <v>0</v>
      </c>
      <c r="T11" s="46">
        <f t="shared" si="0"/>
        <v>0</v>
      </c>
      <c r="U11" s="43"/>
    </row>
    <row r="12" s="5" customFormat="1" spans="1:21">
      <c r="A12" s="76"/>
      <c r="B12" s="77"/>
      <c r="C12" s="78" t="s">
        <v>54</v>
      </c>
      <c r="D12" s="59">
        <f ca="1">SUM('2018实际制造费用'!D12,'2020实际管理费用'!D12,'2020实际销售费用'!D12)</f>
        <v>0</v>
      </c>
      <c r="E12" s="59">
        <f ca="1">SUM('2018实际制造费用'!E12,'2020实际管理费用'!E12,'2020实际销售费用'!E12)</f>
        <v>0</v>
      </c>
      <c r="F12" s="59">
        <f ca="1">SUM('2018实际制造费用'!F12,'2020实际管理费用'!F12,'2020实际销售费用'!F12)</f>
        <v>0</v>
      </c>
      <c r="G12" s="59">
        <f ca="1">SUM('2018实际制造费用'!G12,'2020实际管理费用'!G12,'2020实际销售费用'!G12)</f>
        <v>0</v>
      </c>
      <c r="H12" s="59">
        <f>SUM('2018实际制造费用'!H12,'2020实际管理费用'!H12,'2020实际销售费用'!H12)</f>
        <v>0</v>
      </c>
      <c r="I12" s="59">
        <f>SUM('2018实际制造费用'!I12,'2020实际管理费用'!I12,'2020实际销售费用'!I12)</f>
        <v>0</v>
      </c>
      <c r="J12" s="59">
        <f>SUM('2018实际制造费用'!J12,'2020实际管理费用'!J12,'2020实际销售费用'!J12)</f>
        <v>0</v>
      </c>
      <c r="K12" s="59">
        <f>SUM('2018实际制造费用'!K12,'2020实际管理费用'!K12,'2020实际销售费用'!K12)</f>
        <v>0</v>
      </c>
      <c r="L12" s="59">
        <f>SUM('2018实际制造费用'!L12,'2020实际管理费用'!L12,'2020实际销售费用'!L12)</f>
        <v>0</v>
      </c>
      <c r="M12" s="59">
        <f>SUM('2018实际制造费用'!M12,'2020实际管理费用'!M12,'2020实际销售费用'!M12)</f>
        <v>0</v>
      </c>
      <c r="N12" s="59">
        <f>SUM('2018实际制造费用'!N12,'2020实际管理费用'!N12,'2020实际销售费用'!N12)</f>
        <v>0</v>
      </c>
      <c r="O12" s="59">
        <f>SUM('2018实际制造费用'!O12,'2020实际管理费用'!O12,'2020实际销售费用'!O12)</f>
        <v>0</v>
      </c>
      <c r="P12" s="59">
        <f>SUM('2018实际制造费用'!P12,'2020实际管理费用'!P12,'2020实际销售费用'!P12)</f>
        <v>0</v>
      </c>
      <c r="Q12" s="59">
        <f>SUM('2018实际制造费用'!Q12,'2020实际管理费用'!Q12,'2020实际销售费用'!Q12)</f>
        <v>0</v>
      </c>
      <c r="R12" s="59">
        <f>SUM('2018实际制造费用'!R12,'2020实际管理费用'!R12,'2020实际销售费用'!R12)</f>
        <v>0</v>
      </c>
      <c r="S12" s="59">
        <f>SUM('2018实际制造费用'!S12,'2020实际管理费用'!S12,'2020实际销售费用'!S12)</f>
        <v>0</v>
      </c>
      <c r="T12" s="46">
        <f t="shared" si="0"/>
        <v>0</v>
      </c>
      <c r="U12" s="43"/>
    </row>
    <row r="13" s="5" customFormat="1" spans="1:21">
      <c r="A13" s="76"/>
      <c r="B13" s="77"/>
      <c r="C13" s="78" t="s">
        <v>55</v>
      </c>
      <c r="D13" s="59">
        <f ca="1">SUM('2018实际制造费用'!D13,'2020实际管理费用'!D13,'2020实际销售费用'!D13)</f>
        <v>0</v>
      </c>
      <c r="E13" s="59">
        <f ca="1">SUM('2018实际制造费用'!E13,'2020实际管理费用'!E13,'2020实际销售费用'!E13)</f>
        <v>0</v>
      </c>
      <c r="F13" s="59">
        <f ca="1">SUM('2018实际制造费用'!F13,'2020实际管理费用'!F13,'2020实际销售费用'!F13)</f>
        <v>0</v>
      </c>
      <c r="G13" s="59">
        <f ca="1">SUM('2018实际制造费用'!G13,'2020实际管理费用'!G13,'2020实际销售费用'!G13)</f>
        <v>0</v>
      </c>
      <c r="H13" s="59">
        <f>SUM('2018实际制造费用'!H13,'2020实际管理费用'!H13,'2020实际销售费用'!H13)</f>
        <v>0</v>
      </c>
      <c r="I13" s="59">
        <f>SUM('2018实际制造费用'!I13,'2020实际管理费用'!I13,'2020实际销售费用'!I13)</f>
        <v>0</v>
      </c>
      <c r="J13" s="59">
        <f>SUM('2018实际制造费用'!J13,'2020实际管理费用'!J13,'2020实际销售费用'!J13)</f>
        <v>0</v>
      </c>
      <c r="K13" s="59">
        <f>SUM('2018实际制造费用'!K13,'2020实际管理费用'!K13,'2020实际销售费用'!K13)</f>
        <v>0</v>
      </c>
      <c r="L13" s="59">
        <f>SUM('2018实际制造费用'!L13,'2020实际管理费用'!L13,'2020实际销售费用'!L13)</f>
        <v>0</v>
      </c>
      <c r="M13" s="59">
        <f>SUM('2018实际制造费用'!M13,'2020实际管理费用'!M13,'2020实际销售费用'!M13)</f>
        <v>0</v>
      </c>
      <c r="N13" s="59">
        <f>SUM('2018实际制造费用'!N13,'2020实际管理费用'!N13,'2020实际销售费用'!N13)</f>
        <v>0</v>
      </c>
      <c r="O13" s="59">
        <f>SUM('2018实际制造费用'!O13,'2020实际管理费用'!O13,'2020实际销售费用'!O13)</f>
        <v>0</v>
      </c>
      <c r="P13" s="59">
        <f>SUM('2018实际制造费用'!P13,'2020实际管理费用'!P13,'2020实际销售费用'!P13)</f>
        <v>0</v>
      </c>
      <c r="Q13" s="59">
        <f>SUM('2018实际制造费用'!Q13,'2020实际管理费用'!Q13,'2020实际销售费用'!Q13)</f>
        <v>0</v>
      </c>
      <c r="R13" s="59">
        <f>SUM('2018实际制造费用'!R13,'2020实际管理费用'!R13,'2020实际销售费用'!R13)</f>
        <v>0</v>
      </c>
      <c r="S13" s="59">
        <f>SUM('2018实际制造费用'!S13,'2020实际管理费用'!S13,'2020实际销售费用'!S13)</f>
        <v>0</v>
      </c>
      <c r="T13" s="46">
        <f t="shared" si="0"/>
        <v>0</v>
      </c>
      <c r="U13" s="43"/>
    </row>
    <row r="14" s="5" customFormat="1" spans="1:21">
      <c r="A14" s="76"/>
      <c r="B14" s="77"/>
      <c r="C14" s="78" t="s">
        <v>56</v>
      </c>
      <c r="D14" s="59">
        <f ca="1">SUM('2018实际制造费用'!D14,'2020实际管理费用'!D14,'2020实际销售费用'!D14)</f>
        <v>0</v>
      </c>
      <c r="E14" s="59">
        <f ca="1">SUM('2018实际制造费用'!E14,'2020实际管理费用'!E14,'2020实际销售费用'!E14)</f>
        <v>0</v>
      </c>
      <c r="F14" s="59">
        <f ca="1">SUM('2018实际制造费用'!F14,'2020实际管理费用'!F14,'2020实际销售费用'!F14)</f>
        <v>0</v>
      </c>
      <c r="G14" s="59">
        <f ca="1">SUM('2018实际制造费用'!G14,'2020实际管理费用'!G14,'2020实际销售费用'!G14)</f>
        <v>0</v>
      </c>
      <c r="H14" s="59">
        <f>SUM('2018实际制造费用'!H14,'2020实际管理费用'!H14,'2020实际销售费用'!H14)</f>
        <v>0</v>
      </c>
      <c r="I14" s="59">
        <f>SUM('2018实际制造费用'!I14,'2020实际管理费用'!I14,'2020实际销售费用'!I14)</f>
        <v>0</v>
      </c>
      <c r="J14" s="59">
        <f>SUM('2018实际制造费用'!J14,'2020实际管理费用'!J14,'2020实际销售费用'!J14)</f>
        <v>0</v>
      </c>
      <c r="K14" s="59">
        <f>SUM('2018实际制造费用'!K14,'2020实际管理费用'!K14,'2020实际销售费用'!K14)</f>
        <v>0</v>
      </c>
      <c r="L14" s="59">
        <f>SUM('2018实际制造费用'!L14,'2020实际管理费用'!L14,'2020实际销售费用'!L14)</f>
        <v>0</v>
      </c>
      <c r="M14" s="59">
        <f>SUM('2018实际制造费用'!M14,'2020实际管理费用'!M14,'2020实际销售费用'!M14)</f>
        <v>0</v>
      </c>
      <c r="N14" s="59">
        <f>SUM('2018实际制造费用'!N14,'2020实际管理费用'!N14,'2020实际销售费用'!N14)</f>
        <v>0</v>
      </c>
      <c r="O14" s="59">
        <f>SUM('2018实际制造费用'!O14,'2020实际管理费用'!O14,'2020实际销售费用'!O14)</f>
        <v>0</v>
      </c>
      <c r="P14" s="59">
        <f>SUM('2018实际制造费用'!P14,'2020实际管理费用'!P14,'2020实际销售费用'!P14)</f>
        <v>0</v>
      </c>
      <c r="Q14" s="59">
        <f>SUM('2018实际制造费用'!Q14,'2020实际管理费用'!Q14,'2020实际销售费用'!Q14)</f>
        <v>0</v>
      </c>
      <c r="R14" s="59">
        <f>SUM('2018实际制造费用'!R14,'2020实际管理费用'!R14,'2020实际销售费用'!R14)</f>
        <v>0</v>
      </c>
      <c r="S14" s="59">
        <f>SUM('2018实际制造费用'!S14,'2020实际管理费用'!S14,'2020实际销售费用'!S14)</f>
        <v>0</v>
      </c>
      <c r="T14" s="46">
        <f t="shared" si="0"/>
        <v>0</v>
      </c>
      <c r="U14" s="43"/>
    </row>
    <row r="15" s="5" customFormat="1" spans="1:21">
      <c r="A15" s="76"/>
      <c r="B15" s="77"/>
      <c r="C15" s="78" t="s">
        <v>57</v>
      </c>
      <c r="D15" s="59">
        <f ca="1">SUM('2018实际制造费用'!D15,'2020实际管理费用'!D15,'2020实际销售费用'!D15)</f>
        <v>0</v>
      </c>
      <c r="E15" s="59">
        <f ca="1">SUM('2018实际制造费用'!E15,'2020实际管理费用'!E15,'2020实际销售费用'!E15)</f>
        <v>0</v>
      </c>
      <c r="F15" s="59">
        <f ca="1">SUM('2018实际制造费用'!F15,'2020实际管理费用'!F15,'2020实际销售费用'!F15)</f>
        <v>0</v>
      </c>
      <c r="G15" s="59">
        <f ca="1">SUM('2018实际制造费用'!G15,'2020实际管理费用'!G15,'2020实际销售费用'!G15)</f>
        <v>0</v>
      </c>
      <c r="H15" s="59">
        <f>SUM('2018实际制造费用'!H15,'2020实际管理费用'!H15,'2020实际销售费用'!H15)</f>
        <v>0</v>
      </c>
      <c r="I15" s="59">
        <f>SUM('2018实际制造费用'!I15,'2020实际管理费用'!I15,'2020实际销售费用'!I15)</f>
        <v>0</v>
      </c>
      <c r="J15" s="59">
        <f>SUM('2018实际制造费用'!J15,'2020实际管理费用'!J15,'2020实际销售费用'!J15)</f>
        <v>0</v>
      </c>
      <c r="K15" s="59">
        <f>SUM('2018实际制造费用'!K15,'2020实际管理费用'!K15,'2020实际销售费用'!K15)</f>
        <v>0</v>
      </c>
      <c r="L15" s="59">
        <f>SUM('2018实际制造费用'!L15,'2020实际管理费用'!L15,'2020实际销售费用'!L15)</f>
        <v>0</v>
      </c>
      <c r="M15" s="59">
        <f>SUM('2018实际制造费用'!M15,'2020实际管理费用'!M15,'2020实际销售费用'!M15)</f>
        <v>0</v>
      </c>
      <c r="N15" s="59">
        <f>SUM('2018实际制造费用'!N15,'2020实际管理费用'!N15,'2020实际销售费用'!N15)</f>
        <v>0</v>
      </c>
      <c r="O15" s="59">
        <f>SUM('2018实际制造费用'!O15,'2020实际管理费用'!O15,'2020实际销售费用'!O15)</f>
        <v>0</v>
      </c>
      <c r="P15" s="59">
        <f>SUM('2018实际制造费用'!P15,'2020实际管理费用'!P15,'2020实际销售费用'!P15)</f>
        <v>0</v>
      </c>
      <c r="Q15" s="59">
        <f>SUM('2018实际制造费用'!Q15,'2020实际管理费用'!Q15,'2020实际销售费用'!Q15)</f>
        <v>0</v>
      </c>
      <c r="R15" s="59">
        <f>SUM('2018实际制造费用'!R15,'2020实际管理费用'!R15,'2020实际销售费用'!R15)</f>
        <v>0</v>
      </c>
      <c r="S15" s="59">
        <f>SUM('2018实际制造费用'!S15,'2020实际管理费用'!S15,'2020实际销售费用'!S15)</f>
        <v>0</v>
      </c>
      <c r="T15" s="46">
        <f t="shared" si="0"/>
        <v>0</v>
      </c>
      <c r="U15" s="43"/>
    </row>
    <row r="16" s="5" customFormat="1" spans="1:21">
      <c r="A16" s="76"/>
      <c r="B16" s="77"/>
      <c r="C16" s="78" t="s">
        <v>58</v>
      </c>
      <c r="D16" s="59">
        <f ca="1">SUM('2018实际制造费用'!D16,'2020实际管理费用'!D16,'2020实际销售费用'!D16)</f>
        <v>0</v>
      </c>
      <c r="E16" s="59">
        <f ca="1">SUM('2018实际制造费用'!E16,'2020实际管理费用'!E16,'2020实际销售费用'!E16)</f>
        <v>0</v>
      </c>
      <c r="F16" s="59">
        <f ca="1">SUM('2018实际制造费用'!F16,'2020实际管理费用'!F16,'2020实际销售费用'!F16)</f>
        <v>0</v>
      </c>
      <c r="G16" s="59">
        <f ca="1">SUM('2018实际制造费用'!G16,'2020实际管理费用'!G16,'2020实际销售费用'!G16)</f>
        <v>0</v>
      </c>
      <c r="H16" s="59">
        <f>SUM('2018实际制造费用'!H16,'2020实际管理费用'!H16,'2020实际销售费用'!H16)</f>
        <v>0</v>
      </c>
      <c r="I16" s="59">
        <f>SUM('2018实际制造费用'!I16,'2020实际管理费用'!I16,'2020实际销售费用'!I16)</f>
        <v>0</v>
      </c>
      <c r="J16" s="59">
        <f>SUM('2018实际制造费用'!J16,'2020实际管理费用'!J16,'2020实际销售费用'!J16)</f>
        <v>0</v>
      </c>
      <c r="K16" s="59">
        <f>SUM('2018实际制造费用'!K16,'2020实际管理费用'!K16,'2020实际销售费用'!K16)</f>
        <v>0</v>
      </c>
      <c r="L16" s="59">
        <f>SUM('2018实际制造费用'!L16,'2020实际管理费用'!L16,'2020实际销售费用'!L16)</f>
        <v>0</v>
      </c>
      <c r="M16" s="59">
        <f>SUM('2018实际制造费用'!M16,'2020实际管理费用'!M16,'2020实际销售费用'!M16)</f>
        <v>0</v>
      </c>
      <c r="N16" s="59">
        <f>SUM('2018实际制造费用'!N16,'2020实际管理费用'!N16,'2020实际销售费用'!N16)</f>
        <v>0</v>
      </c>
      <c r="O16" s="59">
        <f>SUM('2018实际制造费用'!O16,'2020实际管理费用'!O16,'2020实际销售费用'!O16)</f>
        <v>0</v>
      </c>
      <c r="P16" s="59">
        <f>SUM('2018实际制造费用'!P16,'2020实际管理费用'!P16,'2020实际销售费用'!P16)</f>
        <v>0</v>
      </c>
      <c r="Q16" s="59">
        <f>SUM('2018实际制造费用'!Q16,'2020实际管理费用'!Q16,'2020实际销售费用'!Q16)</f>
        <v>0</v>
      </c>
      <c r="R16" s="59">
        <f>SUM('2018实际制造费用'!R16,'2020实际管理费用'!R16,'2020实际销售费用'!R16)</f>
        <v>0</v>
      </c>
      <c r="S16" s="59">
        <f>SUM('2018实际制造费用'!S16,'2020实际管理费用'!S16,'2020实际销售费用'!S16)</f>
        <v>0</v>
      </c>
      <c r="T16" s="46">
        <f t="shared" si="0"/>
        <v>0</v>
      </c>
      <c r="U16" s="43"/>
    </row>
    <row r="17" s="5" customFormat="1" spans="1:21">
      <c r="A17" s="76"/>
      <c r="B17" s="77"/>
      <c r="C17" s="78" t="s">
        <v>59</v>
      </c>
      <c r="D17" s="59">
        <f ca="1">SUM('2018实际制造费用'!D17,'2020实际管理费用'!D17,'2020实际销售费用'!D17)</f>
        <v>0</v>
      </c>
      <c r="E17" s="59">
        <f ca="1">SUM('2018实际制造费用'!E17,'2020实际管理费用'!E17,'2020实际销售费用'!E17)</f>
        <v>0</v>
      </c>
      <c r="F17" s="59">
        <f ca="1">SUM('2018实际制造费用'!F17,'2020实际管理费用'!F17,'2020实际销售费用'!F17)</f>
        <v>0</v>
      </c>
      <c r="G17" s="59">
        <f ca="1">SUM('2018实际制造费用'!G17,'2020实际管理费用'!G17,'2020实际销售费用'!G17)</f>
        <v>0</v>
      </c>
      <c r="H17" s="59">
        <f>SUM('2018实际制造费用'!H17,'2020实际管理费用'!H17,'2020实际销售费用'!H17)</f>
        <v>0</v>
      </c>
      <c r="I17" s="59">
        <f>SUM('2018实际制造费用'!I17,'2020实际管理费用'!I17,'2020实际销售费用'!I17)</f>
        <v>0</v>
      </c>
      <c r="J17" s="59">
        <f>SUM('2018实际制造费用'!J17,'2020实际管理费用'!J17,'2020实际销售费用'!J17)</f>
        <v>0</v>
      </c>
      <c r="K17" s="59">
        <f>SUM('2018实际制造费用'!K17,'2020实际管理费用'!K17,'2020实际销售费用'!K17)</f>
        <v>0</v>
      </c>
      <c r="L17" s="59">
        <f>SUM('2018实际制造费用'!L17,'2020实际管理费用'!L17,'2020实际销售费用'!L17)</f>
        <v>0</v>
      </c>
      <c r="M17" s="59">
        <f>SUM('2018实际制造费用'!M17,'2020实际管理费用'!M17,'2020实际销售费用'!M17)</f>
        <v>0</v>
      </c>
      <c r="N17" s="59">
        <f>SUM('2018实际制造费用'!N17,'2020实际管理费用'!N17,'2020实际销售费用'!N17)</f>
        <v>0</v>
      </c>
      <c r="O17" s="59">
        <f>SUM('2018实际制造费用'!O17,'2020实际管理费用'!O17,'2020实际销售费用'!O17)</f>
        <v>0</v>
      </c>
      <c r="P17" s="59">
        <f>SUM('2018实际制造费用'!P17,'2020实际管理费用'!P17,'2020实际销售费用'!P17)</f>
        <v>0</v>
      </c>
      <c r="Q17" s="59">
        <f>SUM('2018实际制造费用'!Q17,'2020实际管理费用'!Q17,'2020实际销售费用'!Q17)</f>
        <v>0</v>
      </c>
      <c r="R17" s="59">
        <f>SUM('2018实际制造费用'!R17,'2020实际管理费用'!R17,'2020实际销售费用'!R17)</f>
        <v>0</v>
      </c>
      <c r="S17" s="59">
        <f>SUM('2018实际制造费用'!S17,'2020实际管理费用'!S17,'2020实际销售费用'!S17)</f>
        <v>0</v>
      </c>
      <c r="T17" s="46">
        <f t="shared" si="0"/>
        <v>0</v>
      </c>
      <c r="U17" s="43"/>
    </row>
    <row r="18" s="5" customFormat="1" spans="1:21">
      <c r="A18" s="76"/>
      <c r="B18" s="77"/>
      <c r="C18" s="78" t="s">
        <v>60</v>
      </c>
      <c r="D18" s="59">
        <f ca="1">SUM('2018实际制造费用'!D18,'2020实际管理费用'!D18,'2020实际销售费用'!D18)</f>
        <v>0</v>
      </c>
      <c r="E18" s="59">
        <f ca="1">SUM('2018实际制造费用'!E18,'2020实际管理费用'!E18,'2020实际销售费用'!E18)</f>
        <v>0</v>
      </c>
      <c r="F18" s="59">
        <f ca="1">SUM('2018实际制造费用'!F18,'2020实际管理费用'!F18,'2020实际销售费用'!F18)</f>
        <v>0</v>
      </c>
      <c r="G18" s="59">
        <f ca="1">SUM('2018实际制造费用'!G18,'2020实际管理费用'!G18,'2020实际销售费用'!G18)</f>
        <v>0</v>
      </c>
      <c r="H18" s="59">
        <f>SUM('2018实际制造费用'!H18,'2020实际管理费用'!H18,'2020实际销售费用'!H18)</f>
        <v>0</v>
      </c>
      <c r="I18" s="59">
        <f>SUM('2018实际制造费用'!I18,'2020实际管理费用'!I18,'2020实际销售费用'!I18)</f>
        <v>0</v>
      </c>
      <c r="J18" s="59">
        <f>SUM('2018实际制造费用'!J18,'2020实际管理费用'!J18,'2020实际销售费用'!J18)</f>
        <v>0</v>
      </c>
      <c r="K18" s="59">
        <f>SUM('2018实际制造费用'!K18,'2020实际管理费用'!K18,'2020实际销售费用'!K18)</f>
        <v>0</v>
      </c>
      <c r="L18" s="59">
        <f>SUM('2018实际制造费用'!L18,'2020实际管理费用'!L18,'2020实际销售费用'!L18)</f>
        <v>0</v>
      </c>
      <c r="M18" s="59">
        <f>SUM('2018实际制造费用'!M18,'2020实际管理费用'!M18,'2020实际销售费用'!M18)</f>
        <v>0</v>
      </c>
      <c r="N18" s="59">
        <f>SUM('2018实际制造费用'!N18,'2020实际管理费用'!N18,'2020实际销售费用'!N18)</f>
        <v>0</v>
      </c>
      <c r="O18" s="59">
        <f>SUM('2018实际制造费用'!O18,'2020实际管理费用'!O18,'2020实际销售费用'!O18)</f>
        <v>0</v>
      </c>
      <c r="P18" s="59">
        <f>SUM('2018实际制造费用'!P18,'2020实际管理费用'!P18,'2020实际销售费用'!P18)</f>
        <v>0</v>
      </c>
      <c r="Q18" s="59">
        <f>SUM('2018实际制造费用'!Q18,'2020实际管理费用'!Q18,'2020实际销售费用'!Q18)</f>
        <v>0</v>
      </c>
      <c r="R18" s="59">
        <f>SUM('2018实际制造费用'!R18,'2020实际管理费用'!R18,'2020实际销售费用'!R18)</f>
        <v>0</v>
      </c>
      <c r="S18" s="59">
        <f>SUM('2018实际制造费用'!S18,'2020实际管理费用'!S18,'2020实际销售费用'!S18)</f>
        <v>0</v>
      </c>
      <c r="T18" s="46">
        <f t="shared" si="0"/>
        <v>0</v>
      </c>
      <c r="U18" s="43"/>
    </row>
    <row r="19" s="5" customFormat="1" spans="1:21">
      <c r="A19" s="76"/>
      <c r="B19" s="77" t="s">
        <v>61</v>
      </c>
      <c r="C19" s="78" t="s">
        <v>61</v>
      </c>
      <c r="D19" s="59">
        <f ca="1">SUM('2018实际制造费用'!D19,'2020实际管理费用'!D19,'2020实际销售费用'!D19)</f>
        <v>0</v>
      </c>
      <c r="E19" s="59">
        <f ca="1">SUM('2018实际制造费用'!E19,'2020实际管理费用'!E19,'2020实际销售费用'!E19)</f>
        <v>0</v>
      </c>
      <c r="F19" s="59">
        <f ca="1">SUM('2018实际制造费用'!F19,'2020实际管理费用'!F19,'2020实际销售费用'!F19)</f>
        <v>0</v>
      </c>
      <c r="G19" s="59">
        <f ca="1">SUM('2018实际制造费用'!G19,'2020实际管理费用'!G19,'2020实际销售费用'!G19)</f>
        <v>0</v>
      </c>
      <c r="H19" s="59">
        <f>SUM('2018实际制造费用'!H19,'2020实际管理费用'!H19,'2020实际销售费用'!H19)</f>
        <v>0</v>
      </c>
      <c r="I19" s="59">
        <f>SUM('2018实际制造费用'!I19,'2020实际管理费用'!I19,'2020实际销售费用'!I19)</f>
        <v>0</v>
      </c>
      <c r="J19" s="59">
        <f>SUM('2018实际制造费用'!J19,'2020实际管理费用'!J19,'2020实际销售费用'!J19)</f>
        <v>0</v>
      </c>
      <c r="K19" s="59">
        <f>SUM('2018实际制造费用'!K19,'2020实际管理费用'!K19,'2020实际销售费用'!K19)</f>
        <v>0</v>
      </c>
      <c r="L19" s="59">
        <f>SUM('2018实际制造费用'!L19,'2020实际管理费用'!L19,'2020实际销售费用'!L19)</f>
        <v>0</v>
      </c>
      <c r="M19" s="59">
        <f>SUM('2018实际制造费用'!M19,'2020实际管理费用'!M19,'2020实际销售费用'!M19)</f>
        <v>0</v>
      </c>
      <c r="N19" s="59">
        <f>SUM('2018实际制造费用'!N19,'2020实际管理费用'!N19,'2020实际销售费用'!N19)</f>
        <v>0</v>
      </c>
      <c r="O19" s="59">
        <f>SUM('2018实际制造费用'!O19,'2020实际管理费用'!O19,'2020实际销售费用'!O19)</f>
        <v>0</v>
      </c>
      <c r="P19" s="59">
        <f>SUM('2018实际制造费用'!P19,'2020实际管理费用'!P19,'2020实际销售费用'!P19)</f>
        <v>0</v>
      </c>
      <c r="Q19" s="59">
        <f>SUM('2018实际制造费用'!Q19,'2020实际管理费用'!Q19,'2020实际销售费用'!Q19)</f>
        <v>0</v>
      </c>
      <c r="R19" s="59">
        <f>SUM('2018实际制造费用'!R19,'2020实际管理费用'!R19,'2020实际销售费用'!R19)</f>
        <v>0</v>
      </c>
      <c r="S19" s="59">
        <f>SUM('2018实际制造费用'!S19,'2020实际管理费用'!S19,'2020实际销售费用'!S19)</f>
        <v>0</v>
      </c>
      <c r="T19" s="46">
        <f t="shared" si="0"/>
        <v>0</v>
      </c>
      <c r="U19" s="43"/>
    </row>
    <row r="20" s="5" customFormat="1" spans="1:21">
      <c r="A20" s="76"/>
      <c r="B20" s="77" t="s">
        <v>62</v>
      </c>
      <c r="C20" s="78" t="s">
        <v>62</v>
      </c>
      <c r="D20" s="59">
        <f ca="1">SUM('2018实际制造费用'!D20,'2020实际管理费用'!D20,'2020实际销售费用'!D20)</f>
        <v>0</v>
      </c>
      <c r="E20" s="59">
        <f ca="1">SUM('2018实际制造费用'!E20,'2020实际管理费用'!E20,'2020实际销售费用'!E20)</f>
        <v>0</v>
      </c>
      <c r="F20" s="59">
        <f ca="1">SUM('2018实际制造费用'!F20,'2020实际管理费用'!F20,'2020实际销售费用'!F20)</f>
        <v>0</v>
      </c>
      <c r="G20" s="59">
        <f ca="1">SUM('2018实际制造费用'!G20,'2020实际管理费用'!G20,'2020实际销售费用'!G20)</f>
        <v>0</v>
      </c>
      <c r="H20" s="59">
        <f>SUM('2018实际制造费用'!H20,'2020实际管理费用'!H20,'2020实际销售费用'!H20)</f>
        <v>0</v>
      </c>
      <c r="I20" s="59">
        <f>SUM('2018实际制造费用'!I20,'2020实际管理费用'!I20,'2020实际销售费用'!I20)</f>
        <v>0</v>
      </c>
      <c r="J20" s="59">
        <f>SUM('2018实际制造费用'!J20,'2020实际管理费用'!J20,'2020实际销售费用'!J20)</f>
        <v>0</v>
      </c>
      <c r="K20" s="59">
        <f>SUM('2018实际制造费用'!K20,'2020实际管理费用'!K20,'2020实际销售费用'!K20)</f>
        <v>0</v>
      </c>
      <c r="L20" s="59">
        <f>SUM('2018实际制造费用'!L20,'2020实际管理费用'!L20,'2020实际销售费用'!L20)</f>
        <v>0</v>
      </c>
      <c r="M20" s="59">
        <f>SUM('2018实际制造费用'!M20,'2020实际管理费用'!M20,'2020实际销售费用'!M20)</f>
        <v>0</v>
      </c>
      <c r="N20" s="59">
        <f>SUM('2018实际制造费用'!N20,'2020实际管理费用'!N20,'2020实际销售费用'!N20)</f>
        <v>0</v>
      </c>
      <c r="O20" s="59">
        <f>SUM('2018实际制造费用'!O20,'2020实际管理费用'!O20,'2020实际销售费用'!O20)</f>
        <v>0</v>
      </c>
      <c r="P20" s="59">
        <f>SUM('2018实际制造费用'!P20,'2020实际管理费用'!P20,'2020实际销售费用'!P20)</f>
        <v>0</v>
      </c>
      <c r="Q20" s="59">
        <f>SUM('2018实际制造费用'!Q20,'2020实际管理费用'!Q20,'2020实际销售费用'!Q20)</f>
        <v>0</v>
      </c>
      <c r="R20" s="59">
        <f>SUM('2018实际制造费用'!R20,'2020实际管理费用'!R20,'2020实际销售费用'!R20)</f>
        <v>0</v>
      </c>
      <c r="S20" s="59">
        <f>SUM('2018实际制造费用'!S20,'2020实际管理费用'!S20,'2020实际销售费用'!S20)</f>
        <v>0</v>
      </c>
      <c r="T20" s="46">
        <f t="shared" si="0"/>
        <v>0</v>
      </c>
      <c r="U20" s="43"/>
    </row>
    <row r="21" s="5" customFormat="1" spans="1:21">
      <c r="A21" s="76"/>
      <c r="B21" s="77" t="s">
        <v>63</v>
      </c>
      <c r="C21" s="78" t="s">
        <v>63</v>
      </c>
      <c r="D21" s="59">
        <f ca="1">SUM('2018实际制造费用'!D21,'2020实际管理费用'!D21,'2020实际销售费用'!D21)</f>
        <v>0</v>
      </c>
      <c r="E21" s="59">
        <f ca="1">SUM('2018实际制造费用'!E21,'2020实际管理费用'!E21,'2020实际销售费用'!E21)</f>
        <v>0</v>
      </c>
      <c r="F21" s="59">
        <f ca="1">SUM('2018实际制造费用'!F21,'2020实际管理费用'!F21,'2020实际销售费用'!F21)</f>
        <v>0</v>
      </c>
      <c r="G21" s="59">
        <f ca="1">SUM('2018实际制造费用'!G21,'2020实际管理费用'!G21,'2020实际销售费用'!G21)</f>
        <v>0</v>
      </c>
      <c r="H21" s="59">
        <f>SUM('2018实际制造费用'!H21,'2020实际管理费用'!H21,'2020实际销售费用'!H21)</f>
        <v>0</v>
      </c>
      <c r="I21" s="59">
        <f>SUM('2018实际制造费用'!I21,'2020实际管理费用'!I21,'2020实际销售费用'!I21)</f>
        <v>0</v>
      </c>
      <c r="J21" s="59">
        <f>SUM('2018实际制造费用'!J21,'2020实际管理费用'!J21,'2020实际销售费用'!J21)</f>
        <v>0</v>
      </c>
      <c r="K21" s="59">
        <f>SUM('2018实际制造费用'!K21,'2020实际管理费用'!K21,'2020实际销售费用'!K21)</f>
        <v>0</v>
      </c>
      <c r="L21" s="59">
        <f>SUM('2018实际制造费用'!L21,'2020实际管理费用'!L21,'2020实际销售费用'!L21)</f>
        <v>0</v>
      </c>
      <c r="M21" s="59">
        <f>SUM('2018实际制造费用'!M21,'2020实际管理费用'!M21,'2020实际销售费用'!M21)</f>
        <v>0</v>
      </c>
      <c r="N21" s="59">
        <f>SUM('2018实际制造费用'!N21,'2020实际管理费用'!N21,'2020实际销售费用'!N21)</f>
        <v>0</v>
      </c>
      <c r="O21" s="59">
        <f>SUM('2018实际制造费用'!O21,'2020实际管理费用'!O21,'2020实际销售费用'!O21)</f>
        <v>0</v>
      </c>
      <c r="P21" s="59">
        <f>SUM('2018实际制造费用'!P21,'2020实际管理费用'!P21,'2020实际销售费用'!P21)</f>
        <v>0</v>
      </c>
      <c r="Q21" s="59">
        <f>SUM('2018实际制造费用'!Q21,'2020实际管理费用'!Q21,'2020实际销售费用'!Q21)</f>
        <v>0</v>
      </c>
      <c r="R21" s="59">
        <f>SUM('2018实际制造费用'!R21,'2020实际管理费用'!R21,'2020实际销售费用'!R21)</f>
        <v>0</v>
      </c>
      <c r="S21" s="59">
        <f>SUM('2018实际制造费用'!S21,'2020实际管理费用'!S21,'2020实际销售费用'!S21)</f>
        <v>0</v>
      </c>
      <c r="T21" s="46">
        <f t="shared" si="0"/>
        <v>0</v>
      </c>
      <c r="U21" s="43"/>
    </row>
    <row r="22" s="5" customFormat="1" spans="1:21">
      <c r="A22" s="76"/>
      <c r="B22" s="77" t="s">
        <v>64</v>
      </c>
      <c r="C22" s="78" t="s">
        <v>65</v>
      </c>
      <c r="D22" s="59">
        <f ca="1">SUM('2018实际制造费用'!D22,'2020实际管理费用'!D22,'2020实际销售费用'!D22)</f>
        <v>0</v>
      </c>
      <c r="E22" s="59">
        <f ca="1">SUM('2018实际制造费用'!E22,'2020实际管理费用'!E22,'2020实际销售费用'!E22)</f>
        <v>0</v>
      </c>
      <c r="F22" s="59">
        <f ca="1">SUM('2018实际制造费用'!F22,'2020实际管理费用'!F22,'2020实际销售费用'!F22)</f>
        <v>0</v>
      </c>
      <c r="G22" s="59">
        <f ca="1">SUM('2018实际制造费用'!G22,'2020实际管理费用'!G22,'2020实际销售费用'!G22)</f>
        <v>0</v>
      </c>
      <c r="H22" s="59">
        <f>SUM('2018实际制造费用'!H22,'2020实际管理费用'!H22,'2020实际销售费用'!H22)</f>
        <v>0</v>
      </c>
      <c r="I22" s="59">
        <f>SUM('2018实际制造费用'!I22,'2020实际管理费用'!I22,'2020实际销售费用'!I22)</f>
        <v>0</v>
      </c>
      <c r="J22" s="59">
        <f>SUM('2018实际制造费用'!J22,'2020实际管理费用'!J22,'2020实际销售费用'!J22)</f>
        <v>0</v>
      </c>
      <c r="K22" s="59">
        <f>SUM('2018实际制造费用'!K22,'2020实际管理费用'!K22,'2020实际销售费用'!K22)</f>
        <v>0</v>
      </c>
      <c r="L22" s="59">
        <f>SUM('2018实际制造费用'!L22,'2020实际管理费用'!L22,'2020实际销售费用'!L22)</f>
        <v>0</v>
      </c>
      <c r="M22" s="59">
        <f>SUM('2018实际制造费用'!M22,'2020实际管理费用'!M22,'2020实际销售费用'!M22)</f>
        <v>0</v>
      </c>
      <c r="N22" s="59">
        <f>SUM('2018实际制造费用'!N22,'2020实际管理费用'!N22,'2020实际销售费用'!N22)</f>
        <v>0</v>
      </c>
      <c r="O22" s="59">
        <f>SUM('2018实际制造费用'!O22,'2020实际管理费用'!O22,'2020实际销售费用'!O22)</f>
        <v>0</v>
      </c>
      <c r="P22" s="59">
        <f>SUM('2018实际制造费用'!P22,'2020实际管理费用'!P22,'2020实际销售费用'!P22)</f>
        <v>0</v>
      </c>
      <c r="Q22" s="59">
        <f>SUM('2018实际制造费用'!Q22,'2020实际管理费用'!Q22,'2020实际销售费用'!Q22)</f>
        <v>0</v>
      </c>
      <c r="R22" s="59">
        <f>SUM('2018实际制造费用'!R22,'2020实际管理费用'!R22,'2020实际销售费用'!R22)</f>
        <v>0</v>
      </c>
      <c r="S22" s="59">
        <f>SUM('2018实际制造费用'!S22,'2020实际管理费用'!S22,'2020实际销售费用'!S22)</f>
        <v>0</v>
      </c>
      <c r="T22" s="46">
        <f t="shared" si="0"/>
        <v>0</v>
      </c>
      <c r="U22" s="43"/>
    </row>
    <row r="23" s="5" customFormat="1" spans="1:21">
      <c r="A23" s="76"/>
      <c r="B23" s="77"/>
      <c r="C23" s="78" t="s">
        <v>66</v>
      </c>
      <c r="D23" s="59">
        <f ca="1">SUM('2018实际制造费用'!D23,'2020实际管理费用'!D23,'2020实际销售费用'!D23)</f>
        <v>0</v>
      </c>
      <c r="E23" s="59">
        <f ca="1">SUM('2018实际制造费用'!E23,'2020实际管理费用'!E23,'2020实际销售费用'!E23)</f>
        <v>0</v>
      </c>
      <c r="F23" s="59">
        <f ca="1">SUM('2018实际制造费用'!F23,'2020实际管理费用'!F23,'2020实际销售费用'!F23)</f>
        <v>0</v>
      </c>
      <c r="G23" s="59">
        <f ca="1">SUM('2018实际制造费用'!G23,'2020实际管理费用'!G23,'2020实际销售费用'!G23)</f>
        <v>0</v>
      </c>
      <c r="H23" s="59">
        <f>SUM('2018实际制造费用'!H23,'2020实际管理费用'!H23,'2020实际销售费用'!H23)</f>
        <v>0</v>
      </c>
      <c r="I23" s="59">
        <f>SUM('2018实际制造费用'!I23,'2020实际管理费用'!I23,'2020实际销售费用'!I23)</f>
        <v>0</v>
      </c>
      <c r="J23" s="59">
        <f>SUM('2018实际制造费用'!J23,'2020实际管理费用'!J23,'2020实际销售费用'!J23)</f>
        <v>0</v>
      </c>
      <c r="K23" s="59">
        <f>SUM('2018实际制造费用'!K23,'2020实际管理费用'!K23,'2020实际销售费用'!K23)</f>
        <v>0</v>
      </c>
      <c r="L23" s="59">
        <f>SUM('2018实际制造费用'!L23,'2020实际管理费用'!L23,'2020实际销售费用'!L23)</f>
        <v>0</v>
      </c>
      <c r="M23" s="59">
        <f>SUM('2018实际制造费用'!M23,'2020实际管理费用'!M23,'2020实际销售费用'!M23)</f>
        <v>0</v>
      </c>
      <c r="N23" s="59">
        <f>SUM('2018实际制造费用'!N23,'2020实际管理费用'!N23,'2020实际销售费用'!N23)</f>
        <v>0</v>
      </c>
      <c r="O23" s="59">
        <f>SUM('2018实际制造费用'!O23,'2020实际管理费用'!O23,'2020实际销售费用'!O23)</f>
        <v>0</v>
      </c>
      <c r="P23" s="59">
        <f>SUM('2018实际制造费用'!P23,'2020实际管理费用'!P23,'2020实际销售费用'!P23)</f>
        <v>0</v>
      </c>
      <c r="Q23" s="59">
        <f>SUM('2018实际制造费用'!Q23,'2020实际管理费用'!Q23,'2020实际销售费用'!Q23)</f>
        <v>0</v>
      </c>
      <c r="R23" s="59">
        <f>SUM('2018实际制造费用'!R23,'2020实际管理费用'!R23,'2020实际销售费用'!R23)</f>
        <v>0</v>
      </c>
      <c r="S23" s="59">
        <f>SUM('2018实际制造费用'!S23,'2020实际管理费用'!S23,'2020实际销售费用'!S23)</f>
        <v>0</v>
      </c>
      <c r="T23" s="46">
        <f t="shared" si="0"/>
        <v>0</v>
      </c>
      <c r="U23" s="43"/>
    </row>
    <row r="24" s="5" customFormat="1" spans="1:21">
      <c r="A24" s="76"/>
      <c r="B24" s="77"/>
      <c r="C24" s="78" t="s">
        <v>67</v>
      </c>
      <c r="D24" s="59">
        <f ca="1">SUM('2018实际制造费用'!D24,'2020实际管理费用'!D24,'2020实际销售费用'!D24)</f>
        <v>0</v>
      </c>
      <c r="E24" s="59">
        <f ca="1">SUM('2018实际制造费用'!E24,'2020实际管理费用'!E24,'2020实际销售费用'!E24)</f>
        <v>0</v>
      </c>
      <c r="F24" s="59">
        <f ca="1">SUM('2018实际制造费用'!F24,'2020实际管理费用'!F24,'2020实际销售费用'!F24)</f>
        <v>0</v>
      </c>
      <c r="G24" s="59">
        <f ca="1">SUM('2018实际制造费用'!G24,'2020实际管理费用'!G24,'2020实际销售费用'!G24)</f>
        <v>0</v>
      </c>
      <c r="H24" s="59">
        <f>SUM('2018实际制造费用'!H24,'2020实际管理费用'!H24,'2020实际销售费用'!H24)</f>
        <v>0</v>
      </c>
      <c r="I24" s="59">
        <f>SUM('2018实际制造费用'!I24,'2020实际管理费用'!I24,'2020实际销售费用'!I24)</f>
        <v>0</v>
      </c>
      <c r="J24" s="59">
        <f>SUM('2018实际制造费用'!J24,'2020实际管理费用'!J24,'2020实际销售费用'!J24)</f>
        <v>0</v>
      </c>
      <c r="K24" s="59">
        <f>SUM('2018实际制造费用'!K24,'2020实际管理费用'!K24,'2020实际销售费用'!K24)</f>
        <v>0</v>
      </c>
      <c r="L24" s="59">
        <f>SUM('2018实际制造费用'!L24,'2020实际管理费用'!L24,'2020实际销售费用'!L24)</f>
        <v>0</v>
      </c>
      <c r="M24" s="59">
        <f>SUM('2018实际制造费用'!M24,'2020实际管理费用'!M24,'2020实际销售费用'!M24)</f>
        <v>0</v>
      </c>
      <c r="N24" s="59">
        <f>SUM('2018实际制造费用'!N24,'2020实际管理费用'!N24,'2020实际销售费用'!N24)</f>
        <v>0</v>
      </c>
      <c r="O24" s="59">
        <f>SUM('2018实际制造费用'!O24,'2020实际管理费用'!O24,'2020实际销售费用'!O24)</f>
        <v>0</v>
      </c>
      <c r="P24" s="59">
        <f>SUM('2018实际制造费用'!P24,'2020实际管理费用'!P24,'2020实际销售费用'!P24)</f>
        <v>0</v>
      </c>
      <c r="Q24" s="59">
        <f>SUM('2018实际制造费用'!Q24,'2020实际管理费用'!Q24,'2020实际销售费用'!Q24)</f>
        <v>0</v>
      </c>
      <c r="R24" s="59">
        <f>SUM('2018实际制造费用'!R24,'2020实际管理费用'!R24,'2020实际销售费用'!R24)</f>
        <v>0</v>
      </c>
      <c r="S24" s="59">
        <f>SUM('2018实际制造费用'!S24,'2020实际管理费用'!S24,'2020实际销售费用'!S24)</f>
        <v>0</v>
      </c>
      <c r="T24" s="46">
        <f t="shared" si="0"/>
        <v>0</v>
      </c>
      <c r="U24" s="43"/>
    </row>
    <row r="25" s="5" customFormat="1" spans="1:21">
      <c r="A25" s="76"/>
      <c r="B25" s="77"/>
      <c r="C25" s="78" t="s">
        <v>68</v>
      </c>
      <c r="D25" s="59">
        <f ca="1">SUM('2018实际制造费用'!D25,'2020实际管理费用'!D25,'2020实际销售费用'!D25)</f>
        <v>0</v>
      </c>
      <c r="E25" s="59">
        <f ca="1">SUM('2018实际制造费用'!E25,'2020实际管理费用'!E25,'2020实际销售费用'!E25)</f>
        <v>0</v>
      </c>
      <c r="F25" s="59">
        <f ca="1">SUM('2018实际制造费用'!F25,'2020实际管理费用'!F25,'2020实际销售费用'!F25)</f>
        <v>0</v>
      </c>
      <c r="G25" s="59">
        <f ca="1">SUM('2018实际制造费用'!G25,'2020实际管理费用'!G25,'2020实际销售费用'!G25)</f>
        <v>0</v>
      </c>
      <c r="H25" s="59">
        <f>SUM('2018实际制造费用'!H25,'2020实际管理费用'!H25,'2020实际销售费用'!H25)</f>
        <v>0</v>
      </c>
      <c r="I25" s="59">
        <f>SUM('2018实际制造费用'!I25,'2020实际管理费用'!I25,'2020实际销售费用'!I25)</f>
        <v>0</v>
      </c>
      <c r="J25" s="59">
        <f>SUM('2018实际制造费用'!J25,'2020实际管理费用'!J25,'2020实际销售费用'!J25)</f>
        <v>0</v>
      </c>
      <c r="K25" s="59">
        <f>SUM('2018实际制造费用'!K25,'2020实际管理费用'!K25,'2020实际销售费用'!K25)</f>
        <v>0</v>
      </c>
      <c r="L25" s="59">
        <f>SUM('2018实际制造费用'!L25,'2020实际管理费用'!L25,'2020实际销售费用'!L25)</f>
        <v>0</v>
      </c>
      <c r="M25" s="59">
        <f>SUM('2018实际制造费用'!M25,'2020实际管理费用'!M25,'2020实际销售费用'!M25)</f>
        <v>0</v>
      </c>
      <c r="N25" s="59">
        <f>SUM('2018实际制造费用'!N25,'2020实际管理费用'!N25,'2020实际销售费用'!N25)</f>
        <v>0</v>
      </c>
      <c r="O25" s="59">
        <f>SUM('2018实际制造费用'!O25,'2020实际管理费用'!O25,'2020实际销售费用'!O25)</f>
        <v>0</v>
      </c>
      <c r="P25" s="59">
        <f>SUM('2018实际制造费用'!P25,'2020实际管理费用'!P25,'2020实际销售费用'!P25)</f>
        <v>0</v>
      </c>
      <c r="Q25" s="59">
        <f>SUM('2018实际制造费用'!Q25,'2020实际管理费用'!Q25,'2020实际销售费用'!Q25)</f>
        <v>0</v>
      </c>
      <c r="R25" s="59">
        <f>SUM('2018实际制造费用'!R25,'2020实际管理费用'!R25,'2020实际销售费用'!R25)</f>
        <v>0</v>
      </c>
      <c r="S25" s="59">
        <f>SUM('2018实际制造费用'!S25,'2020实际管理费用'!S25,'2020实际销售费用'!S25)</f>
        <v>0</v>
      </c>
      <c r="T25" s="46">
        <f t="shared" si="0"/>
        <v>0</v>
      </c>
      <c r="U25" s="43"/>
    </row>
    <row r="26" s="5" customFormat="1" spans="1:21">
      <c r="A26" s="76"/>
      <c r="B26" s="77"/>
      <c r="C26" s="78" t="s">
        <v>69</v>
      </c>
      <c r="D26" s="59">
        <f ca="1">SUM('2018实际制造费用'!D26,'2020实际管理费用'!D26,'2020实际销售费用'!D26)</f>
        <v>0</v>
      </c>
      <c r="E26" s="59">
        <f ca="1">SUM('2018实际制造费用'!E26,'2020实际管理费用'!E26,'2020实际销售费用'!E26)</f>
        <v>0</v>
      </c>
      <c r="F26" s="59">
        <f ca="1">SUM('2018实际制造费用'!F26,'2020实际管理费用'!F26,'2020实际销售费用'!F26)</f>
        <v>0</v>
      </c>
      <c r="G26" s="59">
        <f ca="1">SUM('2018实际制造费用'!G26,'2020实际管理费用'!G26,'2020实际销售费用'!G26)</f>
        <v>0</v>
      </c>
      <c r="H26" s="59">
        <f>SUM('2018实际制造费用'!H26,'2020实际管理费用'!H26,'2020实际销售费用'!H26)</f>
        <v>0</v>
      </c>
      <c r="I26" s="59">
        <f>SUM('2018实际制造费用'!I26,'2020实际管理费用'!I26,'2020实际销售费用'!I26)</f>
        <v>0</v>
      </c>
      <c r="J26" s="59">
        <f>SUM('2018实际制造费用'!J26,'2020实际管理费用'!J26,'2020实际销售费用'!J26)</f>
        <v>0</v>
      </c>
      <c r="K26" s="59">
        <f>SUM('2018实际制造费用'!K26,'2020实际管理费用'!K26,'2020实际销售费用'!K26)</f>
        <v>0</v>
      </c>
      <c r="L26" s="59">
        <f>SUM('2018实际制造费用'!L26,'2020实际管理费用'!L26,'2020实际销售费用'!L26)</f>
        <v>0</v>
      </c>
      <c r="M26" s="59">
        <f>SUM('2018实际制造费用'!M26,'2020实际管理费用'!M26,'2020实际销售费用'!M26)</f>
        <v>0</v>
      </c>
      <c r="N26" s="59">
        <f>SUM('2018实际制造费用'!N26,'2020实际管理费用'!N26,'2020实际销售费用'!N26)</f>
        <v>0</v>
      </c>
      <c r="O26" s="59">
        <f>SUM('2018实际制造费用'!O26,'2020实际管理费用'!O26,'2020实际销售费用'!O26)</f>
        <v>0</v>
      </c>
      <c r="P26" s="59">
        <f>SUM('2018实际制造费用'!P26,'2020实际管理费用'!P26,'2020实际销售费用'!P26)</f>
        <v>0</v>
      </c>
      <c r="Q26" s="59">
        <f>SUM('2018实际制造费用'!Q26,'2020实际管理费用'!Q26,'2020实际销售费用'!Q26)</f>
        <v>0</v>
      </c>
      <c r="R26" s="59">
        <f>SUM('2018实际制造费用'!R26,'2020实际管理费用'!R26,'2020实际销售费用'!R26)</f>
        <v>0</v>
      </c>
      <c r="S26" s="59">
        <f>SUM('2018实际制造费用'!S26,'2020实际管理费用'!S26,'2020实际销售费用'!S26)</f>
        <v>0</v>
      </c>
      <c r="T26" s="46">
        <f t="shared" si="0"/>
        <v>0</v>
      </c>
      <c r="U26" s="43"/>
    </row>
    <row r="27" s="5" customFormat="1" spans="1:21">
      <c r="A27" s="76"/>
      <c r="B27" s="77" t="s">
        <v>70</v>
      </c>
      <c r="C27" s="78" t="s">
        <v>70</v>
      </c>
      <c r="D27" s="59">
        <f ca="1">SUM('2018实际制造费用'!D27,'2020实际管理费用'!D27,'2020实际销售费用'!D27)</f>
        <v>0</v>
      </c>
      <c r="E27" s="59">
        <f ca="1">SUM('2018实际制造费用'!E27,'2020实际管理费用'!E27,'2020实际销售费用'!E27)</f>
        <v>0</v>
      </c>
      <c r="F27" s="59">
        <f ca="1">SUM('2018实际制造费用'!F27,'2020实际管理费用'!F27,'2020实际销售费用'!F27)</f>
        <v>0</v>
      </c>
      <c r="G27" s="59">
        <f ca="1">SUM('2018实际制造费用'!G27,'2020实际管理费用'!G27,'2020实际销售费用'!G27)</f>
        <v>0</v>
      </c>
      <c r="H27" s="59">
        <f>SUM('2018实际制造费用'!H27,'2020实际管理费用'!H27,'2020实际销售费用'!H27)</f>
        <v>0</v>
      </c>
      <c r="I27" s="59">
        <f>SUM('2018实际制造费用'!I27,'2020实际管理费用'!I27,'2020实际销售费用'!I27)</f>
        <v>0</v>
      </c>
      <c r="J27" s="59">
        <f>SUM('2018实际制造费用'!J27,'2020实际管理费用'!J27,'2020实际销售费用'!J27)</f>
        <v>0</v>
      </c>
      <c r="K27" s="59">
        <f>SUM('2018实际制造费用'!K27,'2020实际管理费用'!K27,'2020实际销售费用'!K27)</f>
        <v>0</v>
      </c>
      <c r="L27" s="59">
        <f>SUM('2018实际制造费用'!L27,'2020实际管理费用'!L27,'2020实际销售费用'!L27)</f>
        <v>0</v>
      </c>
      <c r="M27" s="59">
        <f>SUM('2018实际制造费用'!M27,'2020实际管理费用'!M27,'2020实际销售费用'!M27)</f>
        <v>0</v>
      </c>
      <c r="N27" s="59">
        <f>SUM('2018实际制造费用'!N27,'2020实际管理费用'!N27,'2020实际销售费用'!N27)</f>
        <v>0</v>
      </c>
      <c r="O27" s="59">
        <f>SUM('2018实际制造费用'!O27,'2020实际管理费用'!O27,'2020实际销售费用'!O27)</f>
        <v>0</v>
      </c>
      <c r="P27" s="59">
        <f>SUM('2018实际制造费用'!P27,'2020实际管理费用'!P27,'2020实际销售费用'!P27)</f>
        <v>0</v>
      </c>
      <c r="Q27" s="59">
        <f>SUM('2018实际制造费用'!Q27,'2020实际管理费用'!Q27,'2020实际销售费用'!Q27)</f>
        <v>0</v>
      </c>
      <c r="R27" s="59">
        <f>SUM('2018实际制造费用'!R27,'2020实际管理费用'!R27,'2020实际销售费用'!R27)</f>
        <v>0</v>
      </c>
      <c r="S27" s="59">
        <f>SUM('2018实际制造费用'!S27,'2020实际管理费用'!S27,'2020实际销售费用'!S27)</f>
        <v>0</v>
      </c>
      <c r="T27" s="46">
        <f t="shared" si="0"/>
        <v>0</v>
      </c>
      <c r="U27" s="43"/>
    </row>
    <row r="28" s="5" customFormat="1" spans="1:21">
      <c r="A28" s="79" t="s">
        <v>71</v>
      </c>
      <c r="B28" s="77" t="s">
        <v>72</v>
      </c>
      <c r="C28" s="78" t="s">
        <v>73</v>
      </c>
      <c r="D28" s="59">
        <f ca="1">SUM('2018实际制造费用'!D28,'2020实际管理费用'!D28,'2020实际销售费用'!D28)</f>
        <v>0</v>
      </c>
      <c r="E28" s="59">
        <f ca="1">SUM('2018实际制造费用'!E28,'2020实际管理费用'!E28,'2020实际销售费用'!E28)</f>
        <v>0</v>
      </c>
      <c r="F28" s="59">
        <f ca="1">SUM('2018实际制造费用'!F28,'2020实际管理费用'!F28,'2020实际销售费用'!F28)</f>
        <v>0</v>
      </c>
      <c r="G28" s="59">
        <f ca="1">SUM('2018实际制造费用'!G28,'2020实际管理费用'!G28,'2020实际销售费用'!G28)</f>
        <v>0</v>
      </c>
      <c r="H28" s="59">
        <f>SUM('2018实际制造费用'!H28,'2020实际管理费用'!H28,'2020实际销售费用'!H28)</f>
        <v>0</v>
      </c>
      <c r="I28" s="59">
        <f>SUM('2018实际制造费用'!I28,'2020实际管理费用'!I28,'2020实际销售费用'!I28)</f>
        <v>0</v>
      </c>
      <c r="J28" s="59">
        <f>SUM('2018实际制造费用'!J28,'2020实际管理费用'!J28,'2020实际销售费用'!J28)</f>
        <v>0</v>
      </c>
      <c r="K28" s="59">
        <f>SUM('2018实际制造费用'!K28,'2020实际管理费用'!K28,'2020实际销售费用'!K28)</f>
        <v>0</v>
      </c>
      <c r="L28" s="59">
        <f>SUM('2018实际制造费用'!L28,'2020实际管理费用'!L28,'2020实际销售费用'!L28)</f>
        <v>0</v>
      </c>
      <c r="M28" s="59">
        <f>SUM('2018实际制造费用'!M28,'2020实际管理费用'!M28,'2020实际销售费用'!M28)</f>
        <v>0</v>
      </c>
      <c r="N28" s="59">
        <f>SUM('2018实际制造费用'!N28,'2020实际管理费用'!N28,'2020实际销售费用'!N28)</f>
        <v>0</v>
      </c>
      <c r="O28" s="59">
        <f>SUM('2018实际制造费用'!O28,'2020实际管理费用'!O28,'2020实际销售费用'!O28)</f>
        <v>0</v>
      </c>
      <c r="P28" s="59">
        <f>SUM('2018实际制造费用'!P28,'2020实际管理费用'!P28,'2020实际销售费用'!P28)</f>
        <v>0</v>
      </c>
      <c r="Q28" s="59">
        <f>SUM('2018实际制造费用'!Q28,'2020实际管理费用'!Q28,'2020实际销售费用'!Q28)</f>
        <v>0</v>
      </c>
      <c r="R28" s="59">
        <f>SUM('2018实际制造费用'!R28,'2020实际管理费用'!R28,'2020实际销售费用'!R28)</f>
        <v>0</v>
      </c>
      <c r="S28" s="59">
        <f>SUM('2018实际制造费用'!S28,'2020实际管理费用'!S28,'2020实际销售费用'!S28)</f>
        <v>0</v>
      </c>
      <c r="T28" s="46">
        <f t="shared" si="0"/>
        <v>0</v>
      </c>
      <c r="U28" s="43"/>
    </row>
    <row r="29" s="5" customFormat="1" spans="1:21">
      <c r="A29" s="79"/>
      <c r="B29" s="77"/>
      <c r="C29" s="78" t="s">
        <v>74</v>
      </c>
      <c r="D29" s="59">
        <f ca="1">SUM('2018实际制造费用'!D29,'2020实际管理费用'!D29,'2020实际销售费用'!D29)</f>
        <v>0</v>
      </c>
      <c r="E29" s="59">
        <f ca="1">SUM('2018实际制造费用'!E29,'2020实际管理费用'!E29,'2020实际销售费用'!E29)</f>
        <v>0</v>
      </c>
      <c r="F29" s="59">
        <f ca="1">SUM('2018实际制造费用'!F29,'2020实际管理费用'!F29,'2020实际销售费用'!F29)</f>
        <v>0</v>
      </c>
      <c r="G29" s="59">
        <f ca="1">SUM('2018实际制造费用'!G29,'2020实际管理费用'!G29,'2020实际销售费用'!G29)</f>
        <v>0</v>
      </c>
      <c r="H29" s="59">
        <f>SUM('2018实际制造费用'!H29,'2020实际管理费用'!H29,'2020实际销售费用'!H29)</f>
        <v>0</v>
      </c>
      <c r="I29" s="59">
        <f>SUM('2018实际制造费用'!I29,'2020实际管理费用'!I29,'2020实际销售费用'!I29)</f>
        <v>0</v>
      </c>
      <c r="J29" s="59">
        <f>SUM('2018实际制造费用'!J29,'2020实际管理费用'!J29,'2020实际销售费用'!J29)</f>
        <v>0</v>
      </c>
      <c r="K29" s="59">
        <f>SUM('2018实际制造费用'!K29,'2020实际管理费用'!K29,'2020实际销售费用'!K29)</f>
        <v>0</v>
      </c>
      <c r="L29" s="59">
        <f>SUM('2018实际制造费用'!L29,'2020实际管理费用'!L29,'2020实际销售费用'!L29)</f>
        <v>0</v>
      </c>
      <c r="M29" s="59">
        <f>SUM('2018实际制造费用'!M29,'2020实际管理费用'!M29,'2020实际销售费用'!M29)</f>
        <v>0</v>
      </c>
      <c r="N29" s="59">
        <f>SUM('2018实际制造费用'!N29,'2020实际管理费用'!N29,'2020实际销售费用'!N29)</f>
        <v>0</v>
      </c>
      <c r="O29" s="59">
        <f>SUM('2018实际制造费用'!O29,'2020实际管理费用'!O29,'2020实际销售费用'!O29)</f>
        <v>0</v>
      </c>
      <c r="P29" s="59">
        <f>SUM('2018实际制造费用'!P29,'2020实际管理费用'!P29,'2020实际销售费用'!P29)</f>
        <v>0</v>
      </c>
      <c r="Q29" s="59">
        <f>SUM('2018实际制造费用'!Q29,'2020实际管理费用'!Q29,'2020实际销售费用'!Q29)</f>
        <v>0</v>
      </c>
      <c r="R29" s="59">
        <f>SUM('2018实际制造费用'!R29,'2020实际管理费用'!R29,'2020实际销售费用'!R29)</f>
        <v>0</v>
      </c>
      <c r="S29" s="59">
        <f>SUM('2018实际制造费用'!S29,'2020实际管理费用'!S29,'2020实际销售费用'!S29)</f>
        <v>0</v>
      </c>
      <c r="T29" s="46">
        <f t="shared" si="0"/>
        <v>0</v>
      </c>
      <c r="U29" s="43"/>
    </row>
    <row r="30" s="5" customFormat="1" spans="1:21">
      <c r="A30" s="79"/>
      <c r="B30" s="77" t="s">
        <v>75</v>
      </c>
      <c r="C30" s="78" t="s">
        <v>75</v>
      </c>
      <c r="D30" s="59">
        <f ca="1">SUM('2018实际制造费用'!D30,'2020实际管理费用'!D30,'2020实际销售费用'!D30)</f>
        <v>0</v>
      </c>
      <c r="E30" s="59">
        <f ca="1">SUM('2018实际制造费用'!E30,'2020实际管理费用'!E30,'2020实际销售费用'!E30)</f>
        <v>0</v>
      </c>
      <c r="F30" s="59">
        <f ca="1">SUM('2018实际制造费用'!F30,'2020实际管理费用'!F30,'2020实际销售费用'!F30)</f>
        <v>0</v>
      </c>
      <c r="G30" s="59">
        <f ca="1">SUM('2018实际制造费用'!G30,'2020实际管理费用'!G30,'2020实际销售费用'!G30)</f>
        <v>0</v>
      </c>
      <c r="H30" s="59">
        <f>SUM('2018实际制造费用'!H30,'2020实际管理费用'!H30,'2020实际销售费用'!H30)</f>
        <v>0</v>
      </c>
      <c r="I30" s="59">
        <f>SUM('2018实际制造费用'!I30,'2020实际管理费用'!I30,'2020实际销售费用'!I30)</f>
        <v>0</v>
      </c>
      <c r="J30" s="59">
        <f>SUM('2018实际制造费用'!J30,'2020实际管理费用'!J30,'2020实际销售费用'!J30)</f>
        <v>0</v>
      </c>
      <c r="K30" s="59">
        <f>SUM('2018实际制造费用'!K30,'2020实际管理费用'!K30,'2020实际销售费用'!K30)</f>
        <v>0</v>
      </c>
      <c r="L30" s="59">
        <f>SUM('2018实际制造费用'!L30,'2020实际管理费用'!L30,'2020实际销售费用'!L30)</f>
        <v>0</v>
      </c>
      <c r="M30" s="59">
        <f>SUM('2018实际制造费用'!M30,'2020实际管理费用'!M30,'2020实际销售费用'!M30)</f>
        <v>0</v>
      </c>
      <c r="N30" s="59">
        <f>SUM('2018实际制造费用'!N30,'2020实际管理费用'!N30,'2020实际销售费用'!N30)</f>
        <v>0</v>
      </c>
      <c r="O30" s="59">
        <f>SUM('2018实际制造费用'!O30,'2020实际管理费用'!O30,'2020实际销售费用'!O30)</f>
        <v>0</v>
      </c>
      <c r="P30" s="59">
        <f>SUM('2018实际制造费用'!P30,'2020实际管理费用'!P30,'2020实际销售费用'!P30)</f>
        <v>0</v>
      </c>
      <c r="Q30" s="59">
        <f>SUM('2018实际制造费用'!Q30,'2020实际管理费用'!Q30,'2020实际销售费用'!Q30)</f>
        <v>0</v>
      </c>
      <c r="R30" s="59">
        <f>SUM('2018实际制造费用'!R30,'2020实际管理费用'!R30,'2020实际销售费用'!R30)</f>
        <v>0</v>
      </c>
      <c r="S30" s="59">
        <f>SUM('2018实际制造费用'!S30,'2020实际管理费用'!S30,'2020实际销售费用'!S30)</f>
        <v>0</v>
      </c>
      <c r="T30" s="46">
        <f t="shared" si="0"/>
        <v>0</v>
      </c>
      <c r="U30" s="43"/>
    </row>
    <row r="31" s="5" customFormat="1" spans="1:21">
      <c r="A31" s="79"/>
      <c r="B31" s="77" t="s">
        <v>76</v>
      </c>
      <c r="C31" s="78" t="s">
        <v>77</v>
      </c>
      <c r="D31" s="59">
        <f ca="1">SUM('2018实际制造费用'!D31,'2020实际管理费用'!D31,'2020实际销售费用'!D31)</f>
        <v>0</v>
      </c>
      <c r="E31" s="59">
        <f ca="1">SUM('2018实际制造费用'!E31,'2020实际管理费用'!E31,'2020实际销售费用'!E31)</f>
        <v>0</v>
      </c>
      <c r="F31" s="59">
        <f ca="1">SUM('2018实际制造费用'!F31,'2020实际管理费用'!F31,'2020实际销售费用'!F31)</f>
        <v>0</v>
      </c>
      <c r="G31" s="59">
        <f ca="1">SUM('2018实际制造费用'!G31,'2020实际管理费用'!G31,'2020实际销售费用'!G31)</f>
        <v>0</v>
      </c>
      <c r="H31" s="59">
        <f>SUM('2018实际制造费用'!H31,'2020实际管理费用'!H31,'2020实际销售费用'!H31)</f>
        <v>0</v>
      </c>
      <c r="I31" s="59">
        <f>SUM('2018实际制造费用'!I31,'2020实际管理费用'!I31,'2020实际销售费用'!I31)</f>
        <v>0</v>
      </c>
      <c r="J31" s="59">
        <f>SUM('2018实际制造费用'!J31,'2020实际管理费用'!J31,'2020实际销售费用'!J31)</f>
        <v>0</v>
      </c>
      <c r="K31" s="59">
        <f>SUM('2018实际制造费用'!K31,'2020实际管理费用'!K31,'2020实际销售费用'!K31)</f>
        <v>0</v>
      </c>
      <c r="L31" s="59">
        <f>SUM('2018实际制造费用'!L31,'2020实际管理费用'!L31,'2020实际销售费用'!L31)</f>
        <v>0</v>
      </c>
      <c r="M31" s="59">
        <f>SUM('2018实际制造费用'!M31,'2020实际管理费用'!M31,'2020实际销售费用'!M31)</f>
        <v>0</v>
      </c>
      <c r="N31" s="59">
        <f>SUM('2018实际制造费用'!N31,'2020实际管理费用'!N31,'2020实际销售费用'!N31)</f>
        <v>0</v>
      </c>
      <c r="O31" s="59">
        <f>SUM('2018实际制造费用'!O31,'2020实际管理费用'!O31,'2020实际销售费用'!O31)</f>
        <v>0</v>
      </c>
      <c r="P31" s="59">
        <f>SUM('2018实际制造费用'!P31,'2020实际管理费用'!P31,'2020实际销售费用'!P31)</f>
        <v>0</v>
      </c>
      <c r="Q31" s="59">
        <f>SUM('2018实际制造费用'!Q31,'2020实际管理费用'!Q31,'2020实际销售费用'!Q31)</f>
        <v>0</v>
      </c>
      <c r="R31" s="59">
        <f>SUM('2018实际制造费用'!R31,'2020实际管理费用'!R31,'2020实际销售费用'!R31)</f>
        <v>0</v>
      </c>
      <c r="S31" s="59">
        <f>SUM('2018实际制造费用'!S31,'2020实际管理费用'!S31,'2020实际销售费用'!S31)</f>
        <v>0</v>
      </c>
      <c r="T31" s="46">
        <f t="shared" si="0"/>
        <v>0</v>
      </c>
      <c r="U31" s="43"/>
    </row>
    <row r="32" s="5" customFormat="1" spans="1:21">
      <c r="A32" s="79"/>
      <c r="B32" s="77"/>
      <c r="C32" s="78" t="s">
        <v>78</v>
      </c>
      <c r="D32" s="59">
        <f ca="1">SUM('2018实际制造费用'!D32,'2020实际管理费用'!D32,'2020实际销售费用'!D32)</f>
        <v>0</v>
      </c>
      <c r="E32" s="59">
        <f ca="1">SUM('2018实际制造费用'!E32,'2020实际管理费用'!E32,'2020实际销售费用'!E32)</f>
        <v>0</v>
      </c>
      <c r="F32" s="59">
        <f ca="1">SUM('2018实际制造费用'!F32,'2020实际管理费用'!F32,'2020实际销售费用'!F32)</f>
        <v>0</v>
      </c>
      <c r="G32" s="59">
        <f ca="1">SUM('2018实际制造费用'!G32,'2020实际管理费用'!G32,'2020实际销售费用'!G32)</f>
        <v>0</v>
      </c>
      <c r="H32" s="59">
        <f>SUM('2018实际制造费用'!H32,'2020实际管理费用'!H32,'2020实际销售费用'!H32)</f>
        <v>0</v>
      </c>
      <c r="I32" s="59">
        <f>SUM('2018实际制造费用'!I32,'2020实际管理费用'!I32,'2020实际销售费用'!I32)</f>
        <v>0</v>
      </c>
      <c r="J32" s="59">
        <f>SUM('2018实际制造费用'!J32,'2020实际管理费用'!J32,'2020实际销售费用'!J32)</f>
        <v>0</v>
      </c>
      <c r="K32" s="59">
        <f>SUM('2018实际制造费用'!K32,'2020实际管理费用'!K32,'2020实际销售费用'!K32)</f>
        <v>0</v>
      </c>
      <c r="L32" s="59">
        <f>SUM('2018实际制造费用'!L32,'2020实际管理费用'!L32,'2020实际销售费用'!L32)</f>
        <v>0</v>
      </c>
      <c r="M32" s="59">
        <f>SUM('2018实际制造费用'!M32,'2020实际管理费用'!M32,'2020实际销售费用'!M32)</f>
        <v>0</v>
      </c>
      <c r="N32" s="59">
        <f>SUM('2018实际制造费用'!N32,'2020实际管理费用'!N32,'2020实际销售费用'!N32)</f>
        <v>0</v>
      </c>
      <c r="O32" s="59">
        <f>SUM('2018实际制造费用'!O32,'2020实际管理费用'!O32,'2020实际销售费用'!O32)</f>
        <v>0</v>
      </c>
      <c r="P32" s="59">
        <f>SUM('2018实际制造费用'!P32,'2020实际管理费用'!P32,'2020实际销售费用'!P32)</f>
        <v>0</v>
      </c>
      <c r="Q32" s="59">
        <f>SUM('2018实际制造费用'!Q32,'2020实际管理费用'!Q32,'2020实际销售费用'!Q32)</f>
        <v>0</v>
      </c>
      <c r="R32" s="59">
        <f>SUM('2018实际制造费用'!R32,'2020实际管理费用'!R32,'2020实际销售费用'!R32)</f>
        <v>0</v>
      </c>
      <c r="S32" s="59">
        <f>SUM('2018实际制造费用'!S32,'2020实际管理费用'!S32,'2020实际销售费用'!S32)</f>
        <v>0</v>
      </c>
      <c r="T32" s="46">
        <f t="shared" si="0"/>
        <v>0</v>
      </c>
      <c r="U32" s="43"/>
    </row>
    <row r="33" s="5" customFormat="1" spans="1:21">
      <c r="A33" s="79"/>
      <c r="B33" s="77"/>
      <c r="C33" s="78" t="s">
        <v>79</v>
      </c>
      <c r="D33" s="59">
        <f ca="1">SUM('2018实际制造费用'!D33,'2020实际管理费用'!D33,'2020实际销售费用'!D33)</f>
        <v>0</v>
      </c>
      <c r="E33" s="59">
        <f ca="1">SUM('2018实际制造费用'!E33,'2020实际管理费用'!E33,'2020实际销售费用'!E33)</f>
        <v>0</v>
      </c>
      <c r="F33" s="59">
        <f ca="1">SUM('2018实际制造费用'!F33,'2020实际管理费用'!F33,'2020实际销售费用'!F33)</f>
        <v>0</v>
      </c>
      <c r="G33" s="59">
        <f ca="1">SUM('2018实际制造费用'!G33,'2020实际管理费用'!G33,'2020实际销售费用'!G33)</f>
        <v>0</v>
      </c>
      <c r="H33" s="59">
        <f>SUM('2018实际制造费用'!H33,'2020实际管理费用'!H33,'2020实际销售费用'!H33)</f>
        <v>0</v>
      </c>
      <c r="I33" s="59">
        <f>SUM('2018实际制造费用'!I33,'2020实际管理费用'!I33,'2020实际销售费用'!I33)</f>
        <v>0</v>
      </c>
      <c r="J33" s="59">
        <f>SUM('2018实际制造费用'!J33,'2020实际管理费用'!J33,'2020实际销售费用'!J33)</f>
        <v>0</v>
      </c>
      <c r="K33" s="59">
        <f>SUM('2018实际制造费用'!K33,'2020实际管理费用'!K33,'2020实际销售费用'!K33)</f>
        <v>0</v>
      </c>
      <c r="L33" s="59">
        <f>SUM('2018实际制造费用'!L33,'2020实际管理费用'!L33,'2020实际销售费用'!L33)</f>
        <v>0</v>
      </c>
      <c r="M33" s="59">
        <f>SUM('2018实际制造费用'!M33,'2020实际管理费用'!M33,'2020实际销售费用'!M33)</f>
        <v>0</v>
      </c>
      <c r="N33" s="59">
        <f>SUM('2018实际制造费用'!N33,'2020实际管理费用'!N33,'2020实际销售费用'!N33)</f>
        <v>0</v>
      </c>
      <c r="O33" s="59">
        <f>SUM('2018实际制造费用'!O33,'2020实际管理费用'!O33,'2020实际销售费用'!O33)</f>
        <v>0</v>
      </c>
      <c r="P33" s="59">
        <f>SUM('2018实际制造费用'!P33,'2020实际管理费用'!P33,'2020实际销售费用'!P33)</f>
        <v>0</v>
      </c>
      <c r="Q33" s="59">
        <f>SUM('2018实际制造费用'!Q33,'2020实际管理费用'!Q33,'2020实际销售费用'!Q33)</f>
        <v>0</v>
      </c>
      <c r="R33" s="59">
        <f>SUM('2018实际制造费用'!R33,'2020实际管理费用'!R33,'2020实际销售费用'!R33)</f>
        <v>0</v>
      </c>
      <c r="S33" s="59">
        <f>SUM('2018实际制造费用'!S33,'2020实际管理费用'!S33,'2020实际销售费用'!S33)</f>
        <v>0</v>
      </c>
      <c r="T33" s="46">
        <f t="shared" si="0"/>
        <v>0</v>
      </c>
      <c r="U33" s="43"/>
    </row>
    <row r="34" s="5" customFormat="1" spans="1:21">
      <c r="A34" s="79"/>
      <c r="B34" s="77" t="s">
        <v>80</v>
      </c>
      <c r="C34" s="78" t="s">
        <v>81</v>
      </c>
      <c r="D34" s="59">
        <f ca="1">SUM('2018实际制造费用'!D34,'2020实际管理费用'!D34,'2020实际销售费用'!D34)</f>
        <v>0</v>
      </c>
      <c r="E34" s="59">
        <f ca="1">SUM('2018实际制造费用'!E34,'2020实际管理费用'!E34,'2020实际销售费用'!E34)</f>
        <v>0</v>
      </c>
      <c r="F34" s="59">
        <f ca="1">SUM('2018实际制造费用'!F34,'2020实际管理费用'!F34,'2020实际销售费用'!F34)</f>
        <v>0</v>
      </c>
      <c r="G34" s="59">
        <f ca="1">SUM('2018实际制造费用'!G34,'2020实际管理费用'!G34,'2020实际销售费用'!G34)</f>
        <v>0</v>
      </c>
      <c r="H34" s="59">
        <f>SUM('2018实际制造费用'!H34,'2020实际管理费用'!H34,'2020实际销售费用'!H34)</f>
        <v>0</v>
      </c>
      <c r="I34" s="59">
        <f>SUM('2018实际制造费用'!I34,'2020实际管理费用'!I34,'2020实际销售费用'!I34)</f>
        <v>0</v>
      </c>
      <c r="J34" s="59">
        <f>SUM('2018实际制造费用'!J34,'2020实际管理费用'!J34,'2020实际销售费用'!J34)</f>
        <v>0</v>
      </c>
      <c r="K34" s="59">
        <f>SUM('2018实际制造费用'!K34,'2020实际管理费用'!K34,'2020实际销售费用'!K34)</f>
        <v>0</v>
      </c>
      <c r="L34" s="59">
        <f>SUM('2018实际制造费用'!L34,'2020实际管理费用'!L34,'2020实际销售费用'!L34)</f>
        <v>0</v>
      </c>
      <c r="M34" s="59">
        <f>SUM('2018实际制造费用'!M34,'2020实际管理费用'!M34,'2020实际销售费用'!M34)</f>
        <v>0</v>
      </c>
      <c r="N34" s="59">
        <f>SUM('2018实际制造费用'!N34,'2020实际管理费用'!N34,'2020实际销售费用'!N34)</f>
        <v>0</v>
      </c>
      <c r="O34" s="59">
        <f>SUM('2018实际制造费用'!O34,'2020实际管理费用'!O34,'2020实际销售费用'!O34)</f>
        <v>0</v>
      </c>
      <c r="P34" s="59">
        <f>SUM('2018实际制造费用'!P34,'2020实际管理费用'!P34,'2020实际销售费用'!P34)</f>
        <v>0</v>
      </c>
      <c r="Q34" s="59">
        <f>SUM('2018实际制造费用'!Q34,'2020实际管理费用'!Q34,'2020实际销售费用'!Q34)</f>
        <v>0</v>
      </c>
      <c r="R34" s="59">
        <f>SUM('2018实际制造费用'!R34,'2020实际管理费用'!R34,'2020实际销售费用'!R34)</f>
        <v>0</v>
      </c>
      <c r="S34" s="59">
        <f>SUM('2018实际制造费用'!S34,'2020实际管理费用'!S34,'2020实际销售费用'!S34)</f>
        <v>0</v>
      </c>
      <c r="T34" s="46">
        <f t="shared" si="0"/>
        <v>0</v>
      </c>
      <c r="U34" s="43"/>
    </row>
    <row r="35" s="5" customFormat="1" spans="1:21">
      <c r="A35" s="79"/>
      <c r="B35" s="77"/>
      <c r="C35" s="78" t="s">
        <v>82</v>
      </c>
      <c r="D35" s="59">
        <f ca="1">SUM('2018实际制造费用'!D35,'2020实际管理费用'!D35,'2020实际销售费用'!D35)</f>
        <v>0</v>
      </c>
      <c r="E35" s="59">
        <f ca="1">SUM('2018实际制造费用'!E35,'2020实际管理费用'!E35,'2020实际销售费用'!E35)</f>
        <v>0</v>
      </c>
      <c r="F35" s="59">
        <f ca="1">SUM('2018实际制造费用'!F35,'2020实际管理费用'!F35,'2020实际销售费用'!F35)</f>
        <v>0</v>
      </c>
      <c r="G35" s="59">
        <f ca="1">SUM('2018实际制造费用'!G35,'2020实际管理费用'!G35,'2020实际销售费用'!G35)</f>
        <v>0</v>
      </c>
      <c r="H35" s="59">
        <f>SUM('2018实际制造费用'!H35,'2020实际管理费用'!H35,'2020实际销售费用'!H35)</f>
        <v>0</v>
      </c>
      <c r="I35" s="59">
        <f>SUM('2018实际制造费用'!I35,'2020实际管理费用'!I35,'2020实际销售费用'!I35)</f>
        <v>0</v>
      </c>
      <c r="J35" s="59">
        <f>SUM('2018实际制造费用'!J35,'2020实际管理费用'!J35,'2020实际销售费用'!J35)</f>
        <v>0</v>
      </c>
      <c r="K35" s="59">
        <f>SUM('2018实际制造费用'!K35,'2020实际管理费用'!K35,'2020实际销售费用'!K35)</f>
        <v>0</v>
      </c>
      <c r="L35" s="59">
        <f>SUM('2018实际制造费用'!L35,'2020实际管理费用'!L35,'2020实际销售费用'!L35)</f>
        <v>0</v>
      </c>
      <c r="M35" s="59">
        <f>SUM('2018实际制造费用'!M35,'2020实际管理费用'!M35,'2020实际销售费用'!M35)</f>
        <v>0</v>
      </c>
      <c r="N35" s="59">
        <f>SUM('2018实际制造费用'!N35,'2020实际管理费用'!N35,'2020实际销售费用'!N35)</f>
        <v>0</v>
      </c>
      <c r="O35" s="59">
        <f>SUM('2018实际制造费用'!O35,'2020实际管理费用'!O35,'2020实际销售费用'!O35)</f>
        <v>0</v>
      </c>
      <c r="P35" s="59">
        <f>SUM('2018实际制造费用'!P35,'2020实际管理费用'!P35,'2020实际销售费用'!P35)</f>
        <v>0</v>
      </c>
      <c r="Q35" s="59">
        <f>SUM('2018实际制造费用'!Q35,'2020实际管理费用'!Q35,'2020实际销售费用'!Q35)</f>
        <v>0</v>
      </c>
      <c r="R35" s="59">
        <f>SUM('2018实际制造费用'!R35,'2020实际管理费用'!R35,'2020实际销售费用'!R35)</f>
        <v>0</v>
      </c>
      <c r="S35" s="59">
        <f>SUM('2018实际制造费用'!S35,'2020实际管理费用'!S35,'2020实际销售费用'!S35)</f>
        <v>0</v>
      </c>
      <c r="T35" s="46">
        <f t="shared" si="0"/>
        <v>0</v>
      </c>
      <c r="U35" s="43"/>
    </row>
    <row r="36" s="5" customFormat="1" spans="1:21">
      <c r="A36" s="79"/>
      <c r="B36" s="77" t="s">
        <v>83</v>
      </c>
      <c r="C36" s="78" t="s">
        <v>83</v>
      </c>
      <c r="D36" s="59">
        <f ca="1">SUM('2018实际制造费用'!D36,'2020实际管理费用'!D36,'2020实际销售费用'!D36)</f>
        <v>0</v>
      </c>
      <c r="E36" s="59">
        <f ca="1">SUM('2018实际制造费用'!E36,'2020实际管理费用'!E36,'2020实际销售费用'!E36)</f>
        <v>0</v>
      </c>
      <c r="F36" s="59">
        <f ca="1">SUM('2018实际制造费用'!F36,'2020实际管理费用'!F36,'2020实际销售费用'!F36)</f>
        <v>0</v>
      </c>
      <c r="G36" s="59">
        <f ca="1">SUM('2018实际制造费用'!G36,'2020实际管理费用'!G36,'2020实际销售费用'!G36)</f>
        <v>0</v>
      </c>
      <c r="H36" s="59">
        <f>SUM('2018实际制造费用'!H36,'2020实际管理费用'!H36,'2020实际销售费用'!H36)</f>
        <v>0</v>
      </c>
      <c r="I36" s="59">
        <f>SUM('2018实际制造费用'!I36,'2020实际管理费用'!I36,'2020实际销售费用'!I36)</f>
        <v>0</v>
      </c>
      <c r="J36" s="59">
        <f>SUM('2018实际制造费用'!J36,'2020实际管理费用'!J36,'2020实际销售费用'!J36)</f>
        <v>0</v>
      </c>
      <c r="K36" s="59">
        <f>SUM('2018实际制造费用'!K36,'2020实际管理费用'!K36,'2020实际销售费用'!K36)</f>
        <v>0</v>
      </c>
      <c r="L36" s="59">
        <f>SUM('2018实际制造费用'!L36,'2020实际管理费用'!L36,'2020实际销售费用'!L36)</f>
        <v>0</v>
      </c>
      <c r="M36" s="59">
        <f>SUM('2018实际制造费用'!M36,'2020实际管理费用'!M36,'2020实际销售费用'!M36)</f>
        <v>0</v>
      </c>
      <c r="N36" s="59">
        <f>SUM('2018实际制造费用'!N36,'2020实际管理费用'!N36,'2020实际销售费用'!N36)</f>
        <v>0</v>
      </c>
      <c r="O36" s="59">
        <f>SUM('2018实际制造费用'!O36,'2020实际管理费用'!O36,'2020实际销售费用'!O36)</f>
        <v>0</v>
      </c>
      <c r="P36" s="59">
        <f>SUM('2018实际制造费用'!P36,'2020实际管理费用'!P36,'2020实际销售费用'!P36)</f>
        <v>0</v>
      </c>
      <c r="Q36" s="59">
        <f>SUM('2018实际制造费用'!Q36,'2020实际管理费用'!Q36,'2020实际销售费用'!Q36)</f>
        <v>0</v>
      </c>
      <c r="R36" s="59">
        <f>SUM('2018实际制造费用'!R36,'2020实际管理费用'!R36,'2020实际销售费用'!R36)</f>
        <v>0</v>
      </c>
      <c r="S36" s="59">
        <f>SUM('2018实际制造费用'!S36,'2020实际管理费用'!S36,'2020实际销售费用'!S36)</f>
        <v>0</v>
      </c>
      <c r="T36" s="46">
        <f t="shared" si="0"/>
        <v>0</v>
      </c>
      <c r="U36" s="43"/>
    </row>
    <row r="37" s="5" customFormat="1" spans="1:21">
      <c r="A37" s="79"/>
      <c r="B37" s="77" t="s">
        <v>84</v>
      </c>
      <c r="C37" s="78" t="s">
        <v>84</v>
      </c>
      <c r="D37" s="59">
        <f ca="1">SUM('2018实际制造费用'!D37,'2020实际管理费用'!D37,'2020实际销售费用'!D37)</f>
        <v>0</v>
      </c>
      <c r="E37" s="59">
        <f ca="1">SUM('2018实际制造费用'!E37,'2020实际管理费用'!E37,'2020实际销售费用'!E37)</f>
        <v>0</v>
      </c>
      <c r="F37" s="59">
        <f ca="1">SUM('2018实际制造费用'!F37,'2020实际管理费用'!F37,'2020实际销售费用'!F37)</f>
        <v>0</v>
      </c>
      <c r="G37" s="59">
        <f ca="1">SUM('2018实际制造费用'!G37,'2020实际管理费用'!G37,'2020实际销售费用'!G37)</f>
        <v>0</v>
      </c>
      <c r="H37" s="59">
        <f>SUM('2018实际制造费用'!H37,'2020实际管理费用'!H37,'2020实际销售费用'!H37)</f>
        <v>0</v>
      </c>
      <c r="I37" s="59">
        <f>SUM('2018实际制造费用'!I37,'2020实际管理费用'!I37,'2020实际销售费用'!I37)</f>
        <v>0</v>
      </c>
      <c r="J37" s="59">
        <f>SUM('2018实际制造费用'!J37,'2020实际管理费用'!J37,'2020实际销售费用'!J37)</f>
        <v>0</v>
      </c>
      <c r="K37" s="59">
        <f>SUM('2018实际制造费用'!K37,'2020实际管理费用'!K37,'2020实际销售费用'!K37)</f>
        <v>0</v>
      </c>
      <c r="L37" s="59">
        <f>SUM('2018实际制造费用'!L37,'2020实际管理费用'!L37,'2020实际销售费用'!L37)</f>
        <v>0</v>
      </c>
      <c r="M37" s="59">
        <f>SUM('2018实际制造费用'!M37,'2020实际管理费用'!M37,'2020实际销售费用'!M37)</f>
        <v>0</v>
      </c>
      <c r="N37" s="59">
        <f>SUM('2018实际制造费用'!N37,'2020实际管理费用'!N37,'2020实际销售费用'!N37)</f>
        <v>0</v>
      </c>
      <c r="O37" s="59">
        <f>SUM('2018实际制造费用'!O37,'2020实际管理费用'!O37,'2020实际销售费用'!O37)</f>
        <v>0</v>
      </c>
      <c r="P37" s="59">
        <f>SUM('2018实际制造费用'!P37,'2020实际管理费用'!P37,'2020实际销售费用'!P37)</f>
        <v>0</v>
      </c>
      <c r="Q37" s="59">
        <f>SUM('2018实际制造费用'!Q37,'2020实际管理费用'!Q37,'2020实际销售费用'!Q37)</f>
        <v>0</v>
      </c>
      <c r="R37" s="59">
        <f>SUM('2018实际制造费用'!R37,'2020实际管理费用'!R37,'2020实际销售费用'!R37)</f>
        <v>0</v>
      </c>
      <c r="S37" s="59">
        <f>SUM('2018实际制造费用'!S37,'2020实际管理费用'!S37,'2020实际销售费用'!S37)</f>
        <v>0</v>
      </c>
      <c r="T37" s="46">
        <f t="shared" si="0"/>
        <v>0</v>
      </c>
      <c r="U37" s="43"/>
    </row>
    <row r="38" s="5" customFormat="1" spans="1:21">
      <c r="A38" s="79"/>
      <c r="B38" s="77" t="s">
        <v>85</v>
      </c>
      <c r="C38" s="78" t="s">
        <v>86</v>
      </c>
      <c r="D38" s="59">
        <f ca="1">SUM('2018实际制造费用'!D38,'2020实际管理费用'!D38,'2020实际销售费用'!D38)</f>
        <v>0</v>
      </c>
      <c r="E38" s="59">
        <f ca="1">SUM('2018实际制造费用'!E38,'2020实际管理费用'!E38,'2020实际销售费用'!E38)</f>
        <v>0</v>
      </c>
      <c r="F38" s="59">
        <f ca="1">SUM('2018实际制造费用'!F38,'2020实际管理费用'!F38,'2020实际销售费用'!F38)</f>
        <v>0</v>
      </c>
      <c r="G38" s="59">
        <f ca="1">SUM('2018实际制造费用'!G38,'2020实际管理费用'!G38,'2020实际销售费用'!G38)</f>
        <v>0</v>
      </c>
      <c r="H38" s="59">
        <f>SUM('2018实际制造费用'!H38,'2020实际管理费用'!H38,'2020实际销售费用'!H38)</f>
        <v>0</v>
      </c>
      <c r="I38" s="59">
        <f>SUM('2018实际制造费用'!I38,'2020实际管理费用'!I38,'2020实际销售费用'!I38)</f>
        <v>0</v>
      </c>
      <c r="J38" s="59">
        <f>SUM('2018实际制造费用'!J38,'2020实际管理费用'!J38,'2020实际销售费用'!J38)</f>
        <v>0</v>
      </c>
      <c r="K38" s="59">
        <f>SUM('2018实际制造费用'!K38,'2020实际管理费用'!K38,'2020实际销售费用'!K38)</f>
        <v>0</v>
      </c>
      <c r="L38" s="59">
        <f>SUM('2018实际制造费用'!L38,'2020实际管理费用'!L38,'2020实际销售费用'!L38)</f>
        <v>0</v>
      </c>
      <c r="M38" s="59">
        <f>SUM('2018实际制造费用'!M38,'2020实际管理费用'!M38,'2020实际销售费用'!M38)</f>
        <v>0</v>
      </c>
      <c r="N38" s="59">
        <f>SUM('2018实际制造费用'!N38,'2020实际管理费用'!N38,'2020实际销售费用'!N38)</f>
        <v>0</v>
      </c>
      <c r="O38" s="59">
        <f>SUM('2018实际制造费用'!O38,'2020实际管理费用'!O38,'2020实际销售费用'!O38)</f>
        <v>0</v>
      </c>
      <c r="P38" s="59">
        <f>SUM('2018实际制造费用'!P38,'2020实际管理费用'!P38,'2020实际销售费用'!P38)</f>
        <v>0</v>
      </c>
      <c r="Q38" s="59">
        <f>SUM('2018实际制造费用'!Q38,'2020实际管理费用'!Q38,'2020实际销售费用'!Q38)</f>
        <v>0</v>
      </c>
      <c r="R38" s="59">
        <f>SUM('2018实际制造费用'!R38,'2020实际管理费用'!R38,'2020实际销售费用'!R38)</f>
        <v>0</v>
      </c>
      <c r="S38" s="59">
        <f>SUM('2018实际制造费用'!S38,'2020实际管理费用'!S38,'2020实际销售费用'!S38)</f>
        <v>0</v>
      </c>
      <c r="T38" s="46">
        <f t="shared" si="0"/>
        <v>0</v>
      </c>
      <c r="U38" s="43"/>
    </row>
    <row r="39" s="5" customFormat="1" spans="1:21">
      <c r="A39" s="79"/>
      <c r="B39" s="77"/>
      <c r="C39" s="78" t="s">
        <v>87</v>
      </c>
      <c r="D39" s="59">
        <f ca="1">SUM('2018实际制造费用'!D39,'2020实际管理费用'!D39,'2020实际销售费用'!D39)</f>
        <v>0</v>
      </c>
      <c r="E39" s="59">
        <f ca="1">SUM('2018实际制造费用'!E39,'2020实际管理费用'!E39,'2020实际销售费用'!E39)</f>
        <v>0</v>
      </c>
      <c r="F39" s="59">
        <f ca="1">SUM('2018实际制造费用'!F39,'2020实际管理费用'!F39,'2020实际销售费用'!F39)</f>
        <v>0</v>
      </c>
      <c r="G39" s="59">
        <f ca="1">SUM('2018实际制造费用'!G39,'2020实际管理费用'!G39,'2020实际销售费用'!G39)</f>
        <v>0</v>
      </c>
      <c r="H39" s="59">
        <f>SUM('2018实际制造费用'!H39,'2020实际管理费用'!H39,'2020实际销售费用'!H39)</f>
        <v>0</v>
      </c>
      <c r="I39" s="59">
        <f>SUM('2018实际制造费用'!I39,'2020实际管理费用'!I39,'2020实际销售费用'!I39)</f>
        <v>0</v>
      </c>
      <c r="J39" s="59">
        <f>SUM('2018实际制造费用'!J39,'2020实际管理费用'!J39,'2020实际销售费用'!J39)</f>
        <v>0</v>
      </c>
      <c r="K39" s="59">
        <f>SUM('2018实际制造费用'!K39,'2020实际管理费用'!K39,'2020实际销售费用'!K39)</f>
        <v>0</v>
      </c>
      <c r="L39" s="59">
        <f>SUM('2018实际制造费用'!L39,'2020实际管理费用'!L39,'2020实际销售费用'!L39)</f>
        <v>0</v>
      </c>
      <c r="M39" s="59">
        <f>SUM('2018实际制造费用'!M39,'2020实际管理费用'!M39,'2020实际销售费用'!M39)</f>
        <v>0</v>
      </c>
      <c r="N39" s="59">
        <f>SUM('2018实际制造费用'!N39,'2020实际管理费用'!N39,'2020实际销售费用'!N39)</f>
        <v>0</v>
      </c>
      <c r="O39" s="59">
        <f>SUM('2018实际制造费用'!O39,'2020实际管理费用'!O39,'2020实际销售费用'!O39)</f>
        <v>0</v>
      </c>
      <c r="P39" s="59">
        <f>SUM('2018实际制造费用'!P39,'2020实际管理费用'!P39,'2020实际销售费用'!P39)</f>
        <v>0</v>
      </c>
      <c r="Q39" s="59">
        <f>SUM('2018实际制造费用'!Q39,'2020实际管理费用'!Q39,'2020实际销售费用'!Q39)</f>
        <v>0</v>
      </c>
      <c r="R39" s="59">
        <f>SUM('2018实际制造费用'!R39,'2020实际管理费用'!R39,'2020实际销售费用'!R39)</f>
        <v>0</v>
      </c>
      <c r="S39" s="59">
        <f>SUM('2018实际制造费用'!S39,'2020实际管理费用'!S39,'2020实际销售费用'!S39)</f>
        <v>0</v>
      </c>
      <c r="T39" s="46">
        <f t="shared" si="0"/>
        <v>0</v>
      </c>
      <c r="U39" s="43"/>
    </row>
    <row r="40" s="5" customFormat="1" spans="1:21">
      <c r="A40" s="79"/>
      <c r="B40" s="77" t="s">
        <v>88</v>
      </c>
      <c r="C40" s="78" t="s">
        <v>88</v>
      </c>
      <c r="D40" s="59">
        <f ca="1">SUM('2018实际制造费用'!D40,'2020实际管理费用'!D40,'2020实际销售费用'!D40)</f>
        <v>0</v>
      </c>
      <c r="E40" s="59">
        <f ca="1">SUM('2018实际制造费用'!E40,'2020实际管理费用'!E40,'2020实际销售费用'!E40)</f>
        <v>0</v>
      </c>
      <c r="F40" s="59">
        <f ca="1">SUM('2018实际制造费用'!F40,'2020实际管理费用'!F40,'2020实际销售费用'!F40)</f>
        <v>0</v>
      </c>
      <c r="G40" s="59">
        <f ca="1">SUM('2018实际制造费用'!G40,'2020实际管理费用'!G40,'2020实际销售费用'!G40)</f>
        <v>0</v>
      </c>
      <c r="H40" s="59">
        <f>SUM('2018实际制造费用'!H40,'2020实际管理费用'!H40,'2020实际销售费用'!H40)</f>
        <v>0</v>
      </c>
      <c r="I40" s="59">
        <f>SUM('2018实际制造费用'!I40,'2020实际管理费用'!I40,'2020实际销售费用'!I40)</f>
        <v>0</v>
      </c>
      <c r="J40" s="59">
        <f>SUM('2018实际制造费用'!J40,'2020实际管理费用'!J40,'2020实际销售费用'!J40)</f>
        <v>0</v>
      </c>
      <c r="K40" s="59">
        <f>SUM('2018实际制造费用'!K40,'2020实际管理费用'!K40,'2020实际销售费用'!K40)</f>
        <v>0</v>
      </c>
      <c r="L40" s="59">
        <f>SUM('2018实际制造费用'!L40,'2020实际管理费用'!L40,'2020实际销售费用'!L40)</f>
        <v>0</v>
      </c>
      <c r="M40" s="59">
        <f>SUM('2018实际制造费用'!M40,'2020实际管理费用'!M40,'2020实际销售费用'!M40)</f>
        <v>0</v>
      </c>
      <c r="N40" s="59">
        <f>SUM('2018实际制造费用'!N40,'2020实际管理费用'!N40,'2020实际销售费用'!N40)</f>
        <v>0</v>
      </c>
      <c r="O40" s="59">
        <f>SUM('2018实际制造费用'!O40,'2020实际管理费用'!O40,'2020实际销售费用'!O40)</f>
        <v>0</v>
      </c>
      <c r="P40" s="59">
        <f>SUM('2018实际制造费用'!P40,'2020实际管理费用'!P40,'2020实际销售费用'!P40)</f>
        <v>0</v>
      </c>
      <c r="Q40" s="59">
        <f>SUM('2018实际制造费用'!Q40,'2020实际管理费用'!Q40,'2020实际销售费用'!Q40)</f>
        <v>0</v>
      </c>
      <c r="R40" s="59">
        <f>SUM('2018实际制造费用'!R40,'2020实际管理费用'!R40,'2020实际销售费用'!R40)</f>
        <v>0</v>
      </c>
      <c r="S40" s="59">
        <f>SUM('2018实际制造费用'!S40,'2020实际管理费用'!S40,'2020实际销售费用'!S40)</f>
        <v>0</v>
      </c>
      <c r="T40" s="46">
        <f t="shared" si="0"/>
        <v>0</v>
      </c>
      <c r="U40" s="43"/>
    </row>
    <row r="41" s="5" customFormat="1" spans="1:21">
      <c r="A41" s="80" t="s">
        <v>89</v>
      </c>
      <c r="B41" s="81" t="s">
        <v>90</v>
      </c>
      <c r="C41" s="78" t="s">
        <v>90</v>
      </c>
      <c r="D41" s="59">
        <f ca="1">SUM('2018实际制造费用'!D41,'2020实际管理费用'!D41,'2020实际销售费用'!D41)</f>
        <v>0</v>
      </c>
      <c r="E41" s="59">
        <f ca="1">SUM('2018实际制造费用'!E41,'2020实际管理费用'!E41,'2020实际销售费用'!E41)</f>
        <v>0</v>
      </c>
      <c r="F41" s="59">
        <f ca="1">SUM('2018实际制造费用'!F41,'2020实际管理费用'!F41,'2020实际销售费用'!F41)</f>
        <v>0</v>
      </c>
      <c r="G41" s="59">
        <f ca="1">SUM('2018实际制造费用'!G41,'2020实际管理费用'!G41,'2020实际销售费用'!G41)</f>
        <v>0</v>
      </c>
      <c r="H41" s="59">
        <f>SUM('2018实际制造费用'!H41,'2020实际管理费用'!H41,'2020实际销售费用'!H41)</f>
        <v>0</v>
      </c>
      <c r="I41" s="59">
        <f>SUM('2018实际制造费用'!I41,'2020实际管理费用'!I41,'2020实际销售费用'!I41)</f>
        <v>0</v>
      </c>
      <c r="J41" s="59">
        <f>SUM('2018实际制造费用'!J41,'2020实际管理费用'!J41,'2020实际销售费用'!J41)</f>
        <v>0</v>
      </c>
      <c r="K41" s="59">
        <f>SUM('2018实际制造费用'!K41,'2020实际管理费用'!K41,'2020实际销售费用'!K41)</f>
        <v>0</v>
      </c>
      <c r="L41" s="59">
        <f>SUM('2018实际制造费用'!L41,'2020实际管理费用'!L41,'2020实际销售费用'!L41)</f>
        <v>0</v>
      </c>
      <c r="M41" s="59">
        <f>SUM('2018实际制造费用'!M41,'2020实际管理费用'!M41,'2020实际销售费用'!M41)</f>
        <v>0</v>
      </c>
      <c r="N41" s="59">
        <f>SUM('2018实际制造费用'!N41,'2020实际管理费用'!N41,'2020实际销售费用'!N41)</f>
        <v>0</v>
      </c>
      <c r="O41" s="59">
        <f>SUM('2018实际制造费用'!O41,'2020实际管理费用'!O41,'2020实际销售费用'!O41)</f>
        <v>0</v>
      </c>
      <c r="P41" s="59">
        <f>SUM('2018实际制造费用'!P41,'2020实际管理费用'!P41,'2020实际销售费用'!P41)</f>
        <v>0</v>
      </c>
      <c r="Q41" s="59">
        <f>SUM('2018实际制造费用'!Q41,'2020实际管理费用'!Q41,'2020实际销售费用'!Q41)</f>
        <v>0</v>
      </c>
      <c r="R41" s="59">
        <f>SUM('2018实际制造费用'!R41,'2020实际管理费用'!R41,'2020实际销售费用'!R41)</f>
        <v>0</v>
      </c>
      <c r="S41" s="59">
        <f>SUM('2018实际制造费用'!S41,'2020实际管理费用'!S41,'2020实际销售费用'!S41)</f>
        <v>0</v>
      </c>
      <c r="T41" s="46">
        <f t="shared" si="0"/>
        <v>0</v>
      </c>
      <c r="U41" s="43"/>
    </row>
    <row r="42" s="5" customFormat="1" spans="1:21">
      <c r="A42" s="80"/>
      <c r="B42" s="77" t="s">
        <v>91</v>
      </c>
      <c r="C42" s="82" t="s">
        <v>91</v>
      </c>
      <c r="D42" s="59">
        <f ca="1">SUM('2018实际制造费用'!D42,'2020实际管理费用'!D42,'2020实际销售费用'!D42)</f>
        <v>0</v>
      </c>
      <c r="E42" s="59">
        <f ca="1">SUM('2018实际制造费用'!E42,'2020实际管理费用'!E42,'2020实际销售费用'!E42)</f>
        <v>0</v>
      </c>
      <c r="F42" s="59">
        <f ca="1">SUM('2018实际制造费用'!F42,'2020实际管理费用'!F42,'2020实际销售费用'!F42)</f>
        <v>0</v>
      </c>
      <c r="G42" s="59">
        <f ca="1">SUM('2018实际制造费用'!G42,'2020实际管理费用'!G42,'2020实际销售费用'!G42)</f>
        <v>0</v>
      </c>
      <c r="H42" s="59">
        <f>SUM('2018实际制造费用'!H42,'2020实际管理费用'!H42,'2020实际销售费用'!H42)</f>
        <v>0</v>
      </c>
      <c r="I42" s="59">
        <f>SUM('2018实际制造费用'!I42,'2020实际管理费用'!I42,'2020实际销售费用'!I42)</f>
        <v>0</v>
      </c>
      <c r="J42" s="59">
        <f>SUM('2018实际制造费用'!J42,'2020实际管理费用'!J42,'2020实际销售费用'!J42)</f>
        <v>0</v>
      </c>
      <c r="K42" s="59">
        <f>SUM('2018实际制造费用'!K42,'2020实际管理费用'!K42,'2020实际销售费用'!K42)</f>
        <v>0</v>
      </c>
      <c r="L42" s="59">
        <f>SUM('2018实际制造费用'!L42,'2020实际管理费用'!L42,'2020实际销售费用'!L42)</f>
        <v>0</v>
      </c>
      <c r="M42" s="59">
        <f>SUM('2018实际制造费用'!M42,'2020实际管理费用'!M42,'2020实际销售费用'!M42)</f>
        <v>0</v>
      </c>
      <c r="N42" s="59">
        <f>SUM('2018实际制造费用'!N42,'2020实际管理费用'!N42,'2020实际销售费用'!N42)</f>
        <v>0</v>
      </c>
      <c r="O42" s="59">
        <f>SUM('2018实际制造费用'!O42,'2020实际管理费用'!O42,'2020实际销售费用'!O42)</f>
        <v>0</v>
      </c>
      <c r="P42" s="59">
        <f>SUM('2018实际制造费用'!P42,'2020实际管理费用'!P42,'2020实际销售费用'!P42)</f>
        <v>0</v>
      </c>
      <c r="Q42" s="59">
        <f>SUM('2018实际制造费用'!Q42,'2020实际管理费用'!Q42,'2020实际销售费用'!Q42)</f>
        <v>0</v>
      </c>
      <c r="R42" s="59">
        <f>SUM('2018实际制造费用'!R42,'2020实际管理费用'!R42,'2020实际销售费用'!R42)</f>
        <v>0</v>
      </c>
      <c r="S42" s="59">
        <f>SUM('2018实际制造费用'!S42,'2020实际管理费用'!S42,'2020实际销售费用'!S42)</f>
        <v>0</v>
      </c>
      <c r="T42" s="46">
        <f t="shared" si="0"/>
        <v>0</v>
      </c>
      <c r="U42" s="43"/>
    </row>
    <row r="43" s="5" customFormat="1" spans="1:21">
      <c r="A43" s="80"/>
      <c r="B43" s="77" t="s">
        <v>92</v>
      </c>
      <c r="C43" s="82" t="s">
        <v>92</v>
      </c>
      <c r="D43" s="59">
        <f ca="1">SUM('2018实际制造费用'!D43,'2020实际管理费用'!D43,'2020实际销售费用'!D43)</f>
        <v>0</v>
      </c>
      <c r="E43" s="59">
        <f ca="1">SUM('2018实际制造费用'!E43,'2020实际管理费用'!E43,'2020实际销售费用'!E43)</f>
        <v>0</v>
      </c>
      <c r="F43" s="59">
        <f ca="1">SUM('2018实际制造费用'!F43,'2020实际管理费用'!F43,'2020实际销售费用'!F43)</f>
        <v>0</v>
      </c>
      <c r="G43" s="59">
        <f ca="1">SUM('2018实际制造费用'!G43,'2020实际管理费用'!G43,'2020实际销售费用'!G43)</f>
        <v>0</v>
      </c>
      <c r="H43" s="59">
        <f>SUM('2018实际制造费用'!H43,'2020实际管理费用'!H43,'2020实际销售费用'!H43)</f>
        <v>0</v>
      </c>
      <c r="I43" s="59">
        <f>SUM('2018实际制造费用'!I43,'2020实际管理费用'!I43,'2020实际销售费用'!I43)</f>
        <v>0</v>
      </c>
      <c r="J43" s="59">
        <f>SUM('2018实际制造费用'!J43,'2020实际管理费用'!J43,'2020实际销售费用'!J43)</f>
        <v>0</v>
      </c>
      <c r="K43" s="59">
        <f>SUM('2018实际制造费用'!K43,'2020实际管理费用'!K43,'2020实际销售费用'!K43)</f>
        <v>0</v>
      </c>
      <c r="L43" s="59">
        <f>SUM('2018实际制造费用'!L43,'2020实际管理费用'!L43,'2020实际销售费用'!L43)</f>
        <v>0</v>
      </c>
      <c r="M43" s="59">
        <f>SUM('2018实际制造费用'!M43,'2020实际管理费用'!M43,'2020实际销售费用'!M43)</f>
        <v>0</v>
      </c>
      <c r="N43" s="59">
        <f>SUM('2018实际制造费用'!N43,'2020实际管理费用'!N43,'2020实际销售费用'!N43)</f>
        <v>0</v>
      </c>
      <c r="O43" s="59">
        <f>SUM('2018实际制造费用'!O43,'2020实际管理费用'!O43,'2020实际销售费用'!O43)</f>
        <v>0</v>
      </c>
      <c r="P43" s="59">
        <f>SUM('2018实际制造费用'!P43,'2020实际管理费用'!P43,'2020实际销售费用'!P43)</f>
        <v>0</v>
      </c>
      <c r="Q43" s="59">
        <f>SUM('2018实际制造费用'!Q43,'2020实际管理费用'!Q43,'2020实际销售费用'!Q43)</f>
        <v>0</v>
      </c>
      <c r="R43" s="59">
        <f>SUM('2018实际制造费用'!R43,'2020实际管理费用'!R43,'2020实际销售费用'!R43)</f>
        <v>0</v>
      </c>
      <c r="S43" s="59">
        <f>SUM('2018实际制造费用'!S43,'2020实际管理费用'!S43,'2020实际销售费用'!S43)</f>
        <v>0</v>
      </c>
      <c r="T43" s="46">
        <f t="shared" si="0"/>
        <v>0</v>
      </c>
      <c r="U43" s="43"/>
    </row>
    <row r="44" s="5" customFormat="1" spans="1:21">
      <c r="A44" s="80"/>
      <c r="B44" s="77" t="s">
        <v>93</v>
      </c>
      <c r="C44" s="82" t="s">
        <v>94</v>
      </c>
      <c r="D44" s="59">
        <f ca="1">SUM('2018实际制造费用'!D44,'2020实际管理费用'!D44,'2020实际销售费用'!D44)</f>
        <v>0</v>
      </c>
      <c r="E44" s="59">
        <f ca="1">SUM('2018实际制造费用'!E44,'2020实际管理费用'!E44,'2020实际销售费用'!E44)</f>
        <v>0</v>
      </c>
      <c r="F44" s="59">
        <f ca="1">SUM('2018实际制造费用'!F44,'2020实际管理费用'!F44,'2020实际销售费用'!F44)</f>
        <v>-921.39</v>
      </c>
      <c r="G44" s="59">
        <f ca="1">SUM('2018实际制造费用'!G44,'2020实际管理费用'!G44,'2020实际销售费用'!G44)</f>
        <v>-921.39</v>
      </c>
      <c r="H44" s="59">
        <f>SUM('2018实际制造费用'!H44,'2020实际管理费用'!H44,'2020实际销售费用'!H44)</f>
        <v>-921.39</v>
      </c>
      <c r="I44" s="59">
        <f>SUM('2018实际制造费用'!I44,'2020实际管理费用'!I44,'2020实际销售费用'!I44)</f>
        <v>0</v>
      </c>
      <c r="J44" s="59">
        <f>SUM('2018实际制造费用'!J44,'2020实际管理费用'!J44,'2020实际销售费用'!J44)</f>
        <v>0</v>
      </c>
      <c r="K44" s="59">
        <f>SUM('2018实际制造费用'!K44,'2020实际管理费用'!K44,'2020实际销售费用'!K44)</f>
        <v>0</v>
      </c>
      <c r="L44" s="59">
        <f>SUM('2018实际制造费用'!L44,'2020实际管理费用'!L44,'2020实际销售费用'!L44)</f>
        <v>0</v>
      </c>
      <c r="M44" s="59">
        <f>SUM('2018实际制造费用'!M44,'2020实际管理费用'!M44,'2020实际销售费用'!M44)</f>
        <v>0</v>
      </c>
      <c r="N44" s="59">
        <f>SUM('2018实际制造费用'!N44,'2020实际管理费用'!N44,'2020实际销售费用'!N44)</f>
        <v>0</v>
      </c>
      <c r="O44" s="59">
        <f>SUM('2018实际制造费用'!O44,'2020实际管理费用'!O44,'2020实际销售费用'!O44)</f>
        <v>0</v>
      </c>
      <c r="P44" s="59">
        <f>SUM('2018实际制造费用'!P44,'2020实际管理费用'!P44,'2020实际销售费用'!P44)</f>
        <v>0</v>
      </c>
      <c r="Q44" s="59">
        <f>SUM('2018实际制造费用'!Q44,'2020实际管理费用'!Q44,'2020实际销售费用'!Q44)</f>
        <v>0</v>
      </c>
      <c r="R44" s="59">
        <f>SUM('2018实际制造费用'!R44,'2020实际管理费用'!R44,'2020实际销售费用'!R44)</f>
        <v>0</v>
      </c>
      <c r="S44" s="59">
        <f>SUM('2018实际制造费用'!S44,'2020实际管理费用'!S44,'2020实际销售费用'!S44)</f>
        <v>0</v>
      </c>
      <c r="T44" s="46">
        <f t="shared" si="0"/>
        <v>-921.39</v>
      </c>
      <c r="U44" s="43"/>
    </row>
    <row r="45" s="5" customFormat="1" spans="1:21">
      <c r="A45" s="80"/>
      <c r="B45" s="77"/>
      <c r="C45" s="82" t="s">
        <v>95</v>
      </c>
      <c r="D45" s="59">
        <f ca="1">SUM('2018实际制造费用'!D45,'2020实际管理费用'!D45,'2020实际销售费用'!D45)</f>
        <v>0</v>
      </c>
      <c r="E45" s="59">
        <f ca="1">SUM('2018实际制造费用'!E45,'2020实际管理费用'!E45,'2020实际销售费用'!E45)</f>
        <v>0</v>
      </c>
      <c r="F45" s="59">
        <f ca="1">SUM('2018实际制造费用'!F45,'2020实际管理费用'!F45,'2020实际销售费用'!F45)</f>
        <v>0</v>
      </c>
      <c r="G45" s="59">
        <f ca="1">SUM('2018实际制造费用'!G45,'2020实际管理费用'!G45,'2020实际销售费用'!G45)</f>
        <v>0</v>
      </c>
      <c r="H45" s="59">
        <f>SUM('2018实际制造费用'!H45,'2020实际管理费用'!H45,'2020实际销售费用'!H45)</f>
        <v>0</v>
      </c>
      <c r="I45" s="59">
        <f>SUM('2018实际制造费用'!I45,'2020实际管理费用'!I45,'2020实际销售费用'!I45)</f>
        <v>0</v>
      </c>
      <c r="J45" s="59">
        <f>SUM('2018实际制造费用'!J45,'2020实际管理费用'!J45,'2020实际销售费用'!J45)</f>
        <v>0</v>
      </c>
      <c r="K45" s="59">
        <f>SUM('2018实际制造费用'!K45,'2020实际管理费用'!K45,'2020实际销售费用'!K45)</f>
        <v>0</v>
      </c>
      <c r="L45" s="59">
        <f>SUM('2018实际制造费用'!L45,'2020实际管理费用'!L45,'2020实际销售费用'!L45)</f>
        <v>0</v>
      </c>
      <c r="M45" s="59">
        <f>SUM('2018实际制造费用'!M45,'2020实际管理费用'!M45,'2020实际销售费用'!M45)</f>
        <v>0</v>
      </c>
      <c r="N45" s="59">
        <f>SUM('2018实际制造费用'!N45,'2020实际管理费用'!N45,'2020实际销售费用'!N45)</f>
        <v>0</v>
      </c>
      <c r="O45" s="59">
        <f>SUM('2018实际制造费用'!O45,'2020实际管理费用'!O45,'2020实际销售费用'!O45)</f>
        <v>0</v>
      </c>
      <c r="P45" s="59">
        <f>SUM('2018实际制造费用'!P45,'2020实际管理费用'!P45,'2020实际销售费用'!P45)</f>
        <v>0</v>
      </c>
      <c r="Q45" s="59">
        <f>SUM('2018实际制造费用'!Q45,'2020实际管理费用'!Q45,'2020实际销售费用'!Q45)</f>
        <v>0</v>
      </c>
      <c r="R45" s="59">
        <f>SUM('2018实际制造费用'!R45,'2020实际管理费用'!R45,'2020实际销售费用'!R45)</f>
        <v>0</v>
      </c>
      <c r="S45" s="59">
        <f>SUM('2018实际制造费用'!S45,'2020实际管理费用'!S45,'2020实际销售费用'!S45)</f>
        <v>0</v>
      </c>
      <c r="T45" s="46">
        <f t="shared" si="0"/>
        <v>0</v>
      </c>
      <c r="U45" s="43"/>
    </row>
    <row r="46" s="5" customFormat="1" spans="1:21">
      <c r="A46" s="80"/>
      <c r="B46" s="77" t="s">
        <v>96</v>
      </c>
      <c r="C46" s="82" t="s">
        <v>96</v>
      </c>
      <c r="D46" s="59">
        <f ca="1">SUM('2018实际制造费用'!D46,'2020实际管理费用'!D46,'2020实际销售费用'!D46)</f>
        <v>0</v>
      </c>
      <c r="E46" s="59">
        <f ca="1">SUM('2018实际制造费用'!E46,'2020实际管理费用'!E46,'2020实际销售费用'!E46)</f>
        <v>0</v>
      </c>
      <c r="F46" s="59">
        <f ca="1">SUM('2018实际制造费用'!F46,'2020实际管理费用'!F46,'2020实际销售费用'!F46)</f>
        <v>0</v>
      </c>
      <c r="G46" s="59">
        <f ca="1">SUM('2018实际制造费用'!G46,'2020实际管理费用'!G46,'2020实际销售费用'!G46)</f>
        <v>0</v>
      </c>
      <c r="H46" s="59">
        <f>SUM('2018实际制造费用'!H46,'2020实际管理费用'!H46,'2020实际销售费用'!H46)</f>
        <v>0</v>
      </c>
      <c r="I46" s="59">
        <f>SUM('2018实际制造费用'!I46,'2020实际管理费用'!I46,'2020实际销售费用'!I46)</f>
        <v>0</v>
      </c>
      <c r="J46" s="59">
        <f>SUM('2018实际制造费用'!J46,'2020实际管理费用'!J46,'2020实际销售费用'!J46)</f>
        <v>0</v>
      </c>
      <c r="K46" s="59">
        <f>SUM('2018实际制造费用'!K46,'2020实际管理费用'!K46,'2020实际销售费用'!K46)</f>
        <v>0</v>
      </c>
      <c r="L46" s="59">
        <f>SUM('2018实际制造费用'!L46,'2020实际管理费用'!L46,'2020实际销售费用'!L46)</f>
        <v>0</v>
      </c>
      <c r="M46" s="59">
        <f>SUM('2018实际制造费用'!M46,'2020实际管理费用'!M46,'2020实际销售费用'!M46)</f>
        <v>0</v>
      </c>
      <c r="N46" s="59">
        <f>SUM('2018实际制造费用'!N46,'2020实际管理费用'!N46,'2020实际销售费用'!N46)</f>
        <v>0</v>
      </c>
      <c r="O46" s="59">
        <f>SUM('2018实际制造费用'!O46,'2020实际管理费用'!O46,'2020实际销售费用'!O46)</f>
        <v>0</v>
      </c>
      <c r="P46" s="59">
        <f>SUM('2018实际制造费用'!P46,'2020实际管理费用'!P46,'2020实际销售费用'!P46)</f>
        <v>0</v>
      </c>
      <c r="Q46" s="59">
        <f>SUM('2018实际制造费用'!Q46,'2020实际管理费用'!Q46,'2020实际销售费用'!Q46)</f>
        <v>0</v>
      </c>
      <c r="R46" s="59">
        <f>SUM('2018实际制造费用'!R46,'2020实际管理费用'!R46,'2020实际销售费用'!R46)</f>
        <v>0</v>
      </c>
      <c r="S46" s="59">
        <f>SUM('2018实际制造费用'!S46,'2020实际管理费用'!S46,'2020实际销售费用'!S46)</f>
        <v>0</v>
      </c>
      <c r="T46" s="46">
        <f t="shared" si="0"/>
        <v>0</v>
      </c>
      <c r="U46" s="43"/>
    </row>
    <row r="47" s="5" customFormat="1" spans="1:21">
      <c r="A47" s="80"/>
      <c r="B47" s="77" t="s">
        <v>97</v>
      </c>
      <c r="C47" s="82" t="s">
        <v>97</v>
      </c>
      <c r="D47" s="59">
        <f ca="1">SUM('2018实际制造费用'!D47,'2020实际管理费用'!D47,'2020实际销售费用'!D47)</f>
        <v>0</v>
      </c>
      <c r="E47" s="59">
        <f ca="1">SUM('2018实际制造费用'!E47,'2020实际管理费用'!E47,'2020实际销售费用'!E47)</f>
        <v>0</v>
      </c>
      <c r="F47" s="59">
        <f ca="1">SUM('2018实际制造费用'!F47,'2020实际管理费用'!F47,'2020实际销售费用'!F47)</f>
        <v>0</v>
      </c>
      <c r="G47" s="59">
        <f ca="1">SUM('2018实际制造费用'!G47,'2020实际管理费用'!G47,'2020实际销售费用'!G47)</f>
        <v>0</v>
      </c>
      <c r="H47" s="59">
        <f>SUM('2018实际制造费用'!H47,'2020实际管理费用'!H47,'2020实际销售费用'!H47)</f>
        <v>0</v>
      </c>
      <c r="I47" s="59">
        <f>SUM('2018实际制造费用'!I47,'2020实际管理费用'!I47,'2020实际销售费用'!I47)</f>
        <v>0</v>
      </c>
      <c r="J47" s="59">
        <f>SUM('2018实际制造费用'!J47,'2020实际管理费用'!J47,'2020实际销售费用'!J47)</f>
        <v>0</v>
      </c>
      <c r="K47" s="59">
        <f>SUM('2018实际制造费用'!K47,'2020实际管理费用'!K47,'2020实际销售费用'!K47)</f>
        <v>0</v>
      </c>
      <c r="L47" s="59">
        <f>SUM('2018实际制造费用'!L47,'2020实际管理费用'!L47,'2020实际销售费用'!L47)</f>
        <v>0</v>
      </c>
      <c r="M47" s="59">
        <f>SUM('2018实际制造费用'!M47,'2020实际管理费用'!M47,'2020实际销售费用'!M47)</f>
        <v>0</v>
      </c>
      <c r="N47" s="59">
        <f>SUM('2018实际制造费用'!N47,'2020实际管理费用'!N47,'2020实际销售费用'!N47)</f>
        <v>0</v>
      </c>
      <c r="O47" s="59">
        <f>SUM('2018实际制造费用'!O47,'2020实际管理费用'!O47,'2020实际销售费用'!O47)</f>
        <v>0</v>
      </c>
      <c r="P47" s="59">
        <f>SUM('2018实际制造费用'!P47,'2020实际管理费用'!P47,'2020实际销售费用'!P47)</f>
        <v>0</v>
      </c>
      <c r="Q47" s="59">
        <f>SUM('2018实际制造费用'!Q47,'2020实际管理费用'!Q47,'2020实际销售费用'!Q47)</f>
        <v>0</v>
      </c>
      <c r="R47" s="59">
        <f>SUM('2018实际制造费用'!R47,'2020实际管理费用'!R47,'2020实际销售费用'!R47)</f>
        <v>0</v>
      </c>
      <c r="S47" s="59">
        <f>SUM('2018实际制造费用'!S47,'2020实际管理费用'!S47,'2020实际销售费用'!S47)</f>
        <v>0</v>
      </c>
      <c r="T47" s="46">
        <f t="shared" si="0"/>
        <v>0</v>
      </c>
      <c r="U47" s="43"/>
    </row>
    <row r="48" s="5" customFormat="1" spans="1:21">
      <c r="A48" s="80"/>
      <c r="B48" s="77" t="s">
        <v>98</v>
      </c>
      <c r="C48" s="82" t="s">
        <v>98</v>
      </c>
      <c r="D48" s="59">
        <f ca="1">SUM('2018实际制造费用'!D48,'2020实际管理费用'!D48,'2020实际销售费用'!D48)</f>
        <v>0</v>
      </c>
      <c r="E48" s="59">
        <f ca="1">SUM('2018实际制造费用'!E48,'2020实际管理费用'!E48,'2020实际销售费用'!E48)</f>
        <v>0</v>
      </c>
      <c r="F48" s="59">
        <f ca="1">SUM('2018实际制造费用'!F48,'2020实际管理费用'!F48,'2020实际销售费用'!F48)</f>
        <v>0</v>
      </c>
      <c r="G48" s="59">
        <f ca="1">SUM('2018实际制造费用'!G48,'2020实际管理费用'!G48,'2020实际销售费用'!G48)</f>
        <v>0</v>
      </c>
      <c r="H48" s="59">
        <f>SUM('2018实际制造费用'!H48,'2020实际管理费用'!H48,'2020实际销售费用'!H48)</f>
        <v>0</v>
      </c>
      <c r="I48" s="59">
        <f>SUM('2018实际制造费用'!I48,'2020实际管理费用'!I48,'2020实际销售费用'!I48)</f>
        <v>0</v>
      </c>
      <c r="J48" s="59">
        <f>SUM('2018实际制造费用'!J48,'2020实际管理费用'!J48,'2020实际销售费用'!J48)</f>
        <v>0</v>
      </c>
      <c r="K48" s="59">
        <f>SUM('2018实际制造费用'!K48,'2020实际管理费用'!K48,'2020实际销售费用'!K48)</f>
        <v>0</v>
      </c>
      <c r="L48" s="59">
        <f>SUM('2018实际制造费用'!L48,'2020实际管理费用'!L48,'2020实际销售费用'!L48)</f>
        <v>0</v>
      </c>
      <c r="M48" s="59">
        <f>SUM('2018实际制造费用'!M48,'2020实际管理费用'!M48,'2020实际销售费用'!M48)</f>
        <v>0</v>
      </c>
      <c r="N48" s="59">
        <f>SUM('2018实际制造费用'!N48,'2020实际管理费用'!N48,'2020实际销售费用'!N48)</f>
        <v>0</v>
      </c>
      <c r="O48" s="59">
        <f>SUM('2018实际制造费用'!O48,'2020实际管理费用'!O48,'2020实际销售费用'!O48)</f>
        <v>0</v>
      </c>
      <c r="P48" s="59">
        <f>SUM('2018实际制造费用'!P48,'2020实际管理费用'!P48,'2020实际销售费用'!P48)</f>
        <v>0</v>
      </c>
      <c r="Q48" s="59">
        <f>SUM('2018实际制造费用'!Q48,'2020实际管理费用'!Q48,'2020实际销售费用'!Q48)</f>
        <v>0</v>
      </c>
      <c r="R48" s="59">
        <f>SUM('2018实际制造费用'!R48,'2020实际管理费用'!R48,'2020实际销售费用'!R48)</f>
        <v>0</v>
      </c>
      <c r="S48" s="59">
        <f>SUM('2018实际制造费用'!S48,'2020实际管理费用'!S48,'2020实际销售费用'!S48)</f>
        <v>0</v>
      </c>
      <c r="T48" s="46">
        <f t="shared" si="0"/>
        <v>0</v>
      </c>
      <c r="U48" s="43"/>
    </row>
    <row r="49" s="5" customFormat="1" spans="1:21">
      <c r="A49" s="83" t="s">
        <v>99</v>
      </c>
      <c r="B49" s="84" t="s">
        <v>100</v>
      </c>
      <c r="C49" s="82" t="s">
        <v>101</v>
      </c>
      <c r="D49" s="59">
        <f ca="1">SUM('2018实际制造费用'!D49,'2020实际管理费用'!D49,'2020实际销售费用'!D49)</f>
        <v>0</v>
      </c>
      <c r="E49" s="59">
        <f ca="1">SUM('2018实际制造费用'!E49,'2020实际管理费用'!E49,'2020实际销售费用'!E49)</f>
        <v>0</v>
      </c>
      <c r="F49" s="59">
        <f ca="1">SUM('2018实际制造费用'!F49,'2020实际管理费用'!F49,'2020实际销售费用'!F49)</f>
        <v>0</v>
      </c>
      <c r="G49" s="59">
        <f ca="1">SUM('2018实际制造费用'!G49,'2020实际管理费用'!G49,'2020实际销售费用'!G49)</f>
        <v>0</v>
      </c>
      <c r="H49" s="59">
        <f>SUM('2018实际制造费用'!H49,'2020实际管理费用'!H49,'2020实际销售费用'!H49)</f>
        <v>0</v>
      </c>
      <c r="I49" s="59">
        <f>SUM('2018实际制造费用'!I49,'2020实际管理费用'!I49,'2020实际销售费用'!I49)</f>
        <v>0</v>
      </c>
      <c r="J49" s="59">
        <f>SUM('2018实际制造费用'!J49,'2020实际管理费用'!J49,'2020实际销售费用'!J49)</f>
        <v>0</v>
      </c>
      <c r="K49" s="59">
        <f>SUM('2018实际制造费用'!K49,'2020实际管理费用'!K49,'2020实际销售费用'!K49)</f>
        <v>0</v>
      </c>
      <c r="L49" s="59">
        <f>SUM('2018实际制造费用'!L49,'2020实际管理费用'!L49,'2020实际销售费用'!L49)</f>
        <v>0</v>
      </c>
      <c r="M49" s="59">
        <f>SUM('2018实际制造费用'!M49,'2020实际管理费用'!M49,'2020实际销售费用'!M49)</f>
        <v>0</v>
      </c>
      <c r="N49" s="59">
        <f>SUM('2018实际制造费用'!N49,'2020实际管理费用'!N49,'2020实际销售费用'!N49)</f>
        <v>0</v>
      </c>
      <c r="O49" s="59">
        <f>SUM('2018实际制造费用'!O49,'2020实际管理费用'!O49,'2020实际销售费用'!O49)</f>
        <v>0</v>
      </c>
      <c r="P49" s="59">
        <f>SUM('2018实际制造费用'!P49,'2020实际管理费用'!P49,'2020实际销售费用'!P49)</f>
        <v>0</v>
      </c>
      <c r="Q49" s="59">
        <f>SUM('2018实际制造费用'!Q49,'2020实际管理费用'!Q49,'2020实际销售费用'!Q49)</f>
        <v>0</v>
      </c>
      <c r="R49" s="59">
        <f>SUM('2018实际制造费用'!R49,'2020实际管理费用'!R49,'2020实际销售费用'!R49)</f>
        <v>0</v>
      </c>
      <c r="S49" s="59">
        <f>SUM('2018实际制造费用'!S49,'2020实际管理费用'!S49,'2020实际销售费用'!S49)</f>
        <v>0</v>
      </c>
      <c r="T49" s="46">
        <f t="shared" si="0"/>
        <v>0</v>
      </c>
      <c r="U49" s="43"/>
    </row>
    <row r="50" s="5" customFormat="1" spans="1:21">
      <c r="A50" s="83"/>
      <c r="B50" s="84"/>
      <c r="C50" s="82" t="s">
        <v>102</v>
      </c>
      <c r="D50" s="59">
        <f ca="1">SUM('2018实际制造费用'!D50,'2020实际管理费用'!D50,'2020实际销售费用'!D50)</f>
        <v>0</v>
      </c>
      <c r="E50" s="59">
        <f ca="1">SUM('2018实际制造费用'!E50,'2020实际管理费用'!E50,'2020实际销售费用'!E50)</f>
        <v>0</v>
      </c>
      <c r="F50" s="59">
        <f ca="1">SUM('2018实际制造费用'!F50,'2020实际管理费用'!F50,'2020实际销售费用'!F50)</f>
        <v>0</v>
      </c>
      <c r="G50" s="59">
        <f ca="1">SUM('2018实际制造费用'!G50,'2020实际管理费用'!G50,'2020实际销售费用'!G50)</f>
        <v>0</v>
      </c>
      <c r="H50" s="59">
        <f>SUM('2018实际制造费用'!H50,'2020实际管理费用'!H50,'2020实际销售费用'!H50)</f>
        <v>0</v>
      </c>
      <c r="I50" s="59">
        <f>SUM('2018实际制造费用'!I50,'2020实际管理费用'!I50,'2020实际销售费用'!I50)</f>
        <v>0</v>
      </c>
      <c r="J50" s="59">
        <f>SUM('2018实际制造费用'!J50,'2020实际管理费用'!J50,'2020实际销售费用'!J50)</f>
        <v>0</v>
      </c>
      <c r="K50" s="59">
        <f>SUM('2018实际制造费用'!K50,'2020实际管理费用'!K50,'2020实际销售费用'!K50)</f>
        <v>0</v>
      </c>
      <c r="L50" s="59">
        <f>SUM('2018实际制造费用'!L50,'2020实际管理费用'!L50,'2020实际销售费用'!L50)</f>
        <v>0</v>
      </c>
      <c r="M50" s="59">
        <f>SUM('2018实际制造费用'!M50,'2020实际管理费用'!M50,'2020实际销售费用'!M50)</f>
        <v>0</v>
      </c>
      <c r="N50" s="59">
        <f>SUM('2018实际制造费用'!N50,'2020实际管理费用'!N50,'2020实际销售费用'!N50)</f>
        <v>0</v>
      </c>
      <c r="O50" s="59">
        <f>SUM('2018实际制造费用'!O50,'2020实际管理费用'!O50,'2020实际销售费用'!O50)</f>
        <v>0</v>
      </c>
      <c r="P50" s="59">
        <f>SUM('2018实际制造费用'!P50,'2020实际管理费用'!P50,'2020实际销售费用'!P50)</f>
        <v>0</v>
      </c>
      <c r="Q50" s="59">
        <f>SUM('2018实际制造费用'!Q50,'2020实际管理费用'!Q50,'2020实际销售费用'!Q50)</f>
        <v>0</v>
      </c>
      <c r="R50" s="59">
        <f>SUM('2018实际制造费用'!R50,'2020实际管理费用'!R50,'2020实际销售费用'!R50)</f>
        <v>0</v>
      </c>
      <c r="S50" s="59">
        <f>SUM('2018实际制造费用'!S50,'2020实际管理费用'!S50,'2020实际销售费用'!S50)</f>
        <v>0</v>
      </c>
      <c r="T50" s="46">
        <f t="shared" si="0"/>
        <v>0</v>
      </c>
      <c r="U50" s="43"/>
    </row>
    <row r="51" s="5" customFormat="1" ht="24" spans="1:21">
      <c r="A51" s="83"/>
      <c r="B51" s="84"/>
      <c r="C51" s="82" t="s">
        <v>103</v>
      </c>
      <c r="D51" s="59">
        <f ca="1">SUM('2018实际制造费用'!D51,'2020实际管理费用'!D51,'2020实际销售费用'!D51)</f>
        <v>0</v>
      </c>
      <c r="E51" s="59">
        <f ca="1">SUM('2018实际制造费用'!E51,'2020实际管理费用'!E51,'2020实际销售费用'!E51)</f>
        <v>0</v>
      </c>
      <c r="F51" s="59">
        <f ca="1">SUM('2018实际制造费用'!F51,'2020实际管理费用'!F51,'2020实际销售费用'!F51)</f>
        <v>0</v>
      </c>
      <c r="G51" s="59">
        <f ca="1">SUM('2018实际制造费用'!G51,'2020实际管理费用'!G51,'2020实际销售费用'!G51)</f>
        <v>0</v>
      </c>
      <c r="H51" s="59">
        <f>SUM('2018实际制造费用'!H51,'2020实际管理费用'!H51,'2020实际销售费用'!H51)</f>
        <v>0</v>
      </c>
      <c r="I51" s="59">
        <f>SUM('2018实际制造费用'!I51,'2020实际管理费用'!I51,'2020实际销售费用'!I51)</f>
        <v>0</v>
      </c>
      <c r="J51" s="59">
        <f>SUM('2018实际制造费用'!J51,'2020实际管理费用'!J51,'2020实际销售费用'!J51)</f>
        <v>0</v>
      </c>
      <c r="K51" s="59">
        <f>SUM('2018实际制造费用'!K51,'2020实际管理费用'!K51,'2020实际销售费用'!K51)</f>
        <v>0</v>
      </c>
      <c r="L51" s="59">
        <f>SUM('2018实际制造费用'!L51,'2020实际管理费用'!L51,'2020实际销售费用'!L51)</f>
        <v>0</v>
      </c>
      <c r="M51" s="59">
        <f>SUM('2018实际制造费用'!M51,'2020实际管理费用'!M51,'2020实际销售费用'!M51)</f>
        <v>0</v>
      </c>
      <c r="N51" s="59">
        <f>SUM('2018实际制造费用'!N51,'2020实际管理费用'!N51,'2020实际销售费用'!N51)</f>
        <v>0</v>
      </c>
      <c r="O51" s="59">
        <f>SUM('2018实际制造费用'!O51,'2020实际管理费用'!O51,'2020实际销售费用'!O51)</f>
        <v>0</v>
      </c>
      <c r="P51" s="59">
        <f>SUM('2018实际制造费用'!P51,'2020实际管理费用'!P51,'2020实际销售费用'!P51)</f>
        <v>0</v>
      </c>
      <c r="Q51" s="59">
        <f>SUM('2018实际制造费用'!Q51,'2020实际管理费用'!Q51,'2020实际销售费用'!Q51)</f>
        <v>0</v>
      </c>
      <c r="R51" s="59">
        <f>SUM('2018实际制造费用'!R51,'2020实际管理费用'!R51,'2020实际销售费用'!R51)</f>
        <v>0</v>
      </c>
      <c r="S51" s="59">
        <f>SUM('2018实际制造费用'!S51,'2020实际管理费用'!S51,'2020实际销售费用'!S51)</f>
        <v>0</v>
      </c>
      <c r="T51" s="46">
        <f t="shared" si="0"/>
        <v>0</v>
      </c>
      <c r="U51" s="43"/>
    </row>
    <row r="52" s="5" customFormat="1" spans="1:21">
      <c r="A52" s="83"/>
      <c r="B52" s="77" t="s">
        <v>104</v>
      </c>
      <c r="C52" s="82" t="s">
        <v>105</v>
      </c>
      <c r="D52" s="59">
        <f ca="1">SUM('2018实际制造费用'!D52,'2020实际管理费用'!D52,'2020实际销售费用'!D52)</f>
        <v>0</v>
      </c>
      <c r="E52" s="59">
        <f ca="1">SUM('2018实际制造费用'!E52,'2020实际管理费用'!E52,'2020实际销售费用'!E52)</f>
        <v>0</v>
      </c>
      <c r="F52" s="59">
        <f ca="1">SUM('2018实际制造费用'!F52,'2020实际管理费用'!F52,'2020实际销售费用'!F52)</f>
        <v>0</v>
      </c>
      <c r="G52" s="59">
        <f ca="1">SUM('2018实际制造费用'!G52,'2020实际管理费用'!G52,'2020实际销售费用'!G52)</f>
        <v>0</v>
      </c>
      <c r="H52" s="59">
        <f>SUM('2018实际制造费用'!H52,'2020实际管理费用'!H52,'2020实际销售费用'!H52)</f>
        <v>0</v>
      </c>
      <c r="I52" s="59">
        <f>SUM('2018实际制造费用'!I52,'2020实际管理费用'!I52,'2020实际销售费用'!I52)</f>
        <v>0</v>
      </c>
      <c r="J52" s="59">
        <f>SUM('2018实际制造费用'!J52,'2020实际管理费用'!J52,'2020实际销售费用'!J52)</f>
        <v>0</v>
      </c>
      <c r="K52" s="59">
        <f>SUM('2018实际制造费用'!K52,'2020实际管理费用'!K52,'2020实际销售费用'!K52)</f>
        <v>0</v>
      </c>
      <c r="L52" s="59">
        <f>SUM('2018实际制造费用'!L52,'2020实际管理费用'!L52,'2020实际销售费用'!L52)</f>
        <v>0</v>
      </c>
      <c r="M52" s="59">
        <f>SUM('2018实际制造费用'!M52,'2020实际管理费用'!M52,'2020实际销售费用'!M52)</f>
        <v>0</v>
      </c>
      <c r="N52" s="59">
        <f>SUM('2018实际制造费用'!N52,'2020实际管理费用'!N52,'2020实际销售费用'!N52)</f>
        <v>0</v>
      </c>
      <c r="O52" s="59">
        <f>SUM('2018实际制造费用'!O52,'2020实际管理费用'!O52,'2020实际销售费用'!O52)</f>
        <v>0</v>
      </c>
      <c r="P52" s="59">
        <f>SUM('2018实际制造费用'!P52,'2020实际管理费用'!P52,'2020实际销售费用'!P52)</f>
        <v>0</v>
      </c>
      <c r="Q52" s="59">
        <f>SUM('2018实际制造费用'!Q52,'2020实际管理费用'!Q52,'2020实际销售费用'!Q52)</f>
        <v>0</v>
      </c>
      <c r="R52" s="59">
        <f>SUM('2018实际制造费用'!R52,'2020实际管理费用'!R52,'2020实际销售费用'!R52)</f>
        <v>0</v>
      </c>
      <c r="S52" s="59">
        <f>SUM('2018实际制造费用'!S52,'2020实际管理费用'!S52,'2020实际销售费用'!S52)</f>
        <v>0</v>
      </c>
      <c r="T52" s="46">
        <f t="shared" si="0"/>
        <v>0</v>
      </c>
      <c r="U52" s="43"/>
    </row>
    <row r="53" s="5" customFormat="1" spans="1:21">
      <c r="A53" s="83"/>
      <c r="B53" s="77"/>
      <c r="C53" s="82" t="s">
        <v>106</v>
      </c>
      <c r="D53" s="59">
        <f ca="1">SUM('2018实际制造费用'!D53,'2020实际管理费用'!D53,'2020实际销售费用'!D53)</f>
        <v>0</v>
      </c>
      <c r="E53" s="59">
        <f ca="1">SUM('2018实际制造费用'!E53,'2020实际管理费用'!E53,'2020实际销售费用'!E53)</f>
        <v>0</v>
      </c>
      <c r="F53" s="59">
        <f ca="1">SUM('2018实际制造费用'!F53,'2020实际管理费用'!F53,'2020实际销售费用'!F53)</f>
        <v>0</v>
      </c>
      <c r="G53" s="59">
        <f ca="1">SUM('2018实际制造费用'!G53,'2020实际管理费用'!G53,'2020实际销售费用'!G53)</f>
        <v>0</v>
      </c>
      <c r="H53" s="59">
        <f>SUM('2018实际制造费用'!H53,'2020实际管理费用'!H53,'2020实际销售费用'!H53)</f>
        <v>0</v>
      </c>
      <c r="I53" s="59">
        <f>SUM('2018实际制造费用'!I53,'2020实际管理费用'!I53,'2020实际销售费用'!I53)</f>
        <v>0</v>
      </c>
      <c r="J53" s="59">
        <f>SUM('2018实际制造费用'!J53,'2020实际管理费用'!J53,'2020实际销售费用'!J53)</f>
        <v>0</v>
      </c>
      <c r="K53" s="59">
        <f>SUM('2018实际制造费用'!K53,'2020实际管理费用'!K53,'2020实际销售费用'!K53)</f>
        <v>0</v>
      </c>
      <c r="L53" s="59">
        <f>SUM('2018实际制造费用'!L53,'2020实际管理费用'!L53,'2020实际销售费用'!L53)</f>
        <v>0</v>
      </c>
      <c r="M53" s="59">
        <f>SUM('2018实际制造费用'!M53,'2020实际管理费用'!M53,'2020实际销售费用'!M53)</f>
        <v>0</v>
      </c>
      <c r="N53" s="59">
        <f>SUM('2018实际制造费用'!N53,'2020实际管理费用'!N53,'2020实际销售费用'!N53)</f>
        <v>0</v>
      </c>
      <c r="O53" s="59">
        <f>SUM('2018实际制造费用'!O53,'2020实际管理费用'!O53,'2020实际销售费用'!O53)</f>
        <v>0</v>
      </c>
      <c r="P53" s="59">
        <f>SUM('2018实际制造费用'!P53,'2020实际管理费用'!P53,'2020实际销售费用'!P53)</f>
        <v>0</v>
      </c>
      <c r="Q53" s="59">
        <f>SUM('2018实际制造费用'!Q53,'2020实际管理费用'!Q53,'2020实际销售费用'!Q53)</f>
        <v>0</v>
      </c>
      <c r="R53" s="59">
        <f>SUM('2018实际制造费用'!R53,'2020实际管理费用'!R53,'2020实际销售费用'!R53)</f>
        <v>0</v>
      </c>
      <c r="S53" s="59">
        <f>SUM('2018实际制造费用'!S53,'2020实际管理费用'!S53,'2020实际销售费用'!S53)</f>
        <v>0</v>
      </c>
      <c r="T53" s="46">
        <f t="shared" si="0"/>
        <v>0</v>
      </c>
      <c r="U53" s="43"/>
    </row>
    <row r="54" s="5" customFormat="1" spans="1:21">
      <c r="A54" s="83"/>
      <c r="B54" s="77"/>
      <c r="C54" s="82" t="s">
        <v>107</v>
      </c>
      <c r="D54" s="59">
        <f ca="1">SUM('2018实际制造费用'!D54,'2020实际管理费用'!D54,'2020实际销售费用'!D54)</f>
        <v>0</v>
      </c>
      <c r="E54" s="59">
        <f ca="1">SUM('2018实际制造费用'!E54,'2020实际管理费用'!E54,'2020实际销售费用'!E54)</f>
        <v>0</v>
      </c>
      <c r="F54" s="59">
        <f ca="1">SUM('2018实际制造费用'!F54,'2020实际管理费用'!F54,'2020实际销售费用'!F54)</f>
        <v>0</v>
      </c>
      <c r="G54" s="59">
        <f ca="1">SUM('2018实际制造费用'!G54,'2020实际管理费用'!G54,'2020实际销售费用'!G54)</f>
        <v>0</v>
      </c>
      <c r="H54" s="59">
        <f>SUM('2018实际制造费用'!H54,'2020实际管理费用'!H54,'2020实际销售费用'!H54)</f>
        <v>0</v>
      </c>
      <c r="I54" s="59">
        <f>SUM('2018实际制造费用'!I54,'2020实际管理费用'!I54,'2020实际销售费用'!I54)</f>
        <v>0</v>
      </c>
      <c r="J54" s="59">
        <f>SUM('2018实际制造费用'!J54,'2020实际管理费用'!J54,'2020实际销售费用'!J54)</f>
        <v>0</v>
      </c>
      <c r="K54" s="59">
        <f>SUM('2018实际制造费用'!K54,'2020实际管理费用'!K54,'2020实际销售费用'!K54)</f>
        <v>0</v>
      </c>
      <c r="L54" s="59">
        <f>SUM('2018实际制造费用'!L54,'2020实际管理费用'!L54,'2020实际销售费用'!L54)</f>
        <v>0</v>
      </c>
      <c r="M54" s="59">
        <f>SUM('2018实际制造费用'!M54,'2020实际管理费用'!M54,'2020实际销售费用'!M54)</f>
        <v>0</v>
      </c>
      <c r="N54" s="59">
        <f>SUM('2018实际制造费用'!N54,'2020实际管理费用'!N54,'2020实际销售费用'!N54)</f>
        <v>0</v>
      </c>
      <c r="O54" s="59">
        <f>SUM('2018实际制造费用'!O54,'2020实际管理费用'!O54,'2020实际销售费用'!O54)</f>
        <v>0</v>
      </c>
      <c r="P54" s="59">
        <f>SUM('2018实际制造费用'!P54,'2020实际管理费用'!P54,'2020实际销售费用'!P54)</f>
        <v>0</v>
      </c>
      <c r="Q54" s="59">
        <f>SUM('2018实际制造费用'!Q54,'2020实际管理费用'!Q54,'2020实际销售费用'!Q54)</f>
        <v>0</v>
      </c>
      <c r="R54" s="59">
        <f>SUM('2018实际制造费用'!R54,'2020实际管理费用'!R54,'2020实际销售费用'!R54)</f>
        <v>0</v>
      </c>
      <c r="S54" s="59">
        <f>SUM('2018实际制造费用'!S54,'2020实际管理费用'!S54,'2020实际销售费用'!S54)</f>
        <v>0</v>
      </c>
      <c r="T54" s="46">
        <f t="shared" si="0"/>
        <v>0</v>
      </c>
      <c r="U54" s="43"/>
    </row>
    <row r="55" s="5" customFormat="1" spans="1:21">
      <c r="A55" s="83"/>
      <c r="B55" s="84" t="s">
        <v>108</v>
      </c>
      <c r="C55" s="82" t="s">
        <v>108</v>
      </c>
      <c r="D55" s="59">
        <f ca="1">SUM('2018实际制造费用'!D55,'2020实际管理费用'!D55,'2020实际销售费用'!D55)</f>
        <v>0</v>
      </c>
      <c r="E55" s="59">
        <f ca="1">SUM('2018实际制造费用'!E55,'2020实际管理费用'!E55,'2020实际销售费用'!E55)</f>
        <v>0</v>
      </c>
      <c r="F55" s="59">
        <f ca="1">SUM('2018实际制造费用'!F55,'2020实际管理费用'!F55,'2020实际销售费用'!F55)</f>
        <v>0</v>
      </c>
      <c r="G55" s="59">
        <f ca="1">SUM('2018实际制造费用'!G55,'2020实际管理费用'!G55,'2020实际销售费用'!G55)</f>
        <v>0</v>
      </c>
      <c r="H55" s="59">
        <f>SUM('2018实际制造费用'!H55,'2020实际管理费用'!H55,'2020实际销售费用'!H55)</f>
        <v>0</v>
      </c>
      <c r="I55" s="59">
        <f>SUM('2018实际制造费用'!I55,'2020实际管理费用'!I55,'2020实际销售费用'!I55)</f>
        <v>0</v>
      </c>
      <c r="J55" s="59">
        <f>SUM('2018实际制造费用'!J55,'2020实际管理费用'!J55,'2020实际销售费用'!J55)</f>
        <v>0</v>
      </c>
      <c r="K55" s="59">
        <f>SUM('2018实际制造费用'!K55,'2020实际管理费用'!K55,'2020实际销售费用'!K55)</f>
        <v>0</v>
      </c>
      <c r="L55" s="59">
        <f>SUM('2018实际制造费用'!L55,'2020实际管理费用'!L55,'2020实际销售费用'!L55)</f>
        <v>0</v>
      </c>
      <c r="M55" s="59">
        <f>SUM('2018实际制造费用'!M55,'2020实际管理费用'!M55,'2020实际销售费用'!M55)</f>
        <v>0</v>
      </c>
      <c r="N55" s="59">
        <f>SUM('2018实际制造费用'!N55,'2020实际管理费用'!N55,'2020实际销售费用'!N55)</f>
        <v>0</v>
      </c>
      <c r="O55" s="59">
        <f>SUM('2018实际制造费用'!O55,'2020实际管理费用'!O55,'2020实际销售费用'!O55)</f>
        <v>0</v>
      </c>
      <c r="P55" s="59">
        <f>SUM('2018实际制造费用'!P55,'2020实际管理费用'!P55,'2020实际销售费用'!P55)</f>
        <v>0</v>
      </c>
      <c r="Q55" s="59">
        <f>SUM('2018实际制造费用'!Q55,'2020实际管理费用'!Q55,'2020实际销售费用'!Q55)</f>
        <v>0</v>
      </c>
      <c r="R55" s="59">
        <f>SUM('2018实际制造费用'!R55,'2020实际管理费用'!R55,'2020实际销售费用'!R55)</f>
        <v>0</v>
      </c>
      <c r="S55" s="59">
        <f>SUM('2018实际制造费用'!S55,'2020实际管理费用'!S55,'2020实际销售费用'!S55)</f>
        <v>0</v>
      </c>
      <c r="T55" s="46">
        <f t="shared" si="0"/>
        <v>0</v>
      </c>
      <c r="U55" s="43"/>
    </row>
    <row r="56" s="5" customFormat="1" spans="1:21">
      <c r="A56" s="83"/>
      <c r="B56" s="84" t="s">
        <v>109</v>
      </c>
      <c r="C56" s="82" t="s">
        <v>109</v>
      </c>
      <c r="D56" s="59">
        <f ca="1">SUM('2018实际制造费用'!D56,'2020实际管理费用'!D56,'2020实际销售费用'!D56)</f>
        <v>0</v>
      </c>
      <c r="E56" s="59">
        <f ca="1">SUM('2018实际制造费用'!E56,'2020实际管理费用'!E56,'2020实际销售费用'!E56)</f>
        <v>0</v>
      </c>
      <c r="F56" s="59">
        <f ca="1">SUM('2018实际制造费用'!F56,'2020实际管理费用'!F56,'2020实际销售费用'!F56)</f>
        <v>0</v>
      </c>
      <c r="G56" s="59">
        <f ca="1">SUM('2018实际制造费用'!G56,'2020实际管理费用'!G56,'2020实际销售费用'!G56)</f>
        <v>0</v>
      </c>
      <c r="H56" s="59">
        <f>SUM('2018实际制造费用'!H56,'2020实际管理费用'!H56,'2020实际销售费用'!H56)</f>
        <v>0</v>
      </c>
      <c r="I56" s="59">
        <f>SUM('2018实际制造费用'!I56,'2020实际管理费用'!I56,'2020实际销售费用'!I56)</f>
        <v>0</v>
      </c>
      <c r="J56" s="59">
        <f>SUM('2018实际制造费用'!J56,'2020实际管理费用'!J56,'2020实际销售费用'!J56)</f>
        <v>0</v>
      </c>
      <c r="K56" s="59">
        <f>SUM('2018实际制造费用'!K56,'2020实际管理费用'!K56,'2020实际销售费用'!K56)</f>
        <v>0</v>
      </c>
      <c r="L56" s="59">
        <f>SUM('2018实际制造费用'!L56,'2020实际管理费用'!L56,'2020实际销售费用'!L56)</f>
        <v>0</v>
      </c>
      <c r="M56" s="59">
        <f>SUM('2018实际制造费用'!M56,'2020实际管理费用'!M56,'2020实际销售费用'!M56)</f>
        <v>0</v>
      </c>
      <c r="N56" s="59">
        <f>SUM('2018实际制造费用'!N56,'2020实际管理费用'!N56,'2020实际销售费用'!N56)</f>
        <v>0</v>
      </c>
      <c r="O56" s="59">
        <f>SUM('2018实际制造费用'!O56,'2020实际管理费用'!O56,'2020实际销售费用'!O56)</f>
        <v>0</v>
      </c>
      <c r="P56" s="59">
        <f>SUM('2018实际制造费用'!P56,'2020实际管理费用'!P56,'2020实际销售费用'!P56)</f>
        <v>0</v>
      </c>
      <c r="Q56" s="59">
        <f>SUM('2018实际制造费用'!Q56,'2020实际管理费用'!Q56,'2020实际销售费用'!Q56)</f>
        <v>0</v>
      </c>
      <c r="R56" s="59">
        <f>SUM('2018实际制造费用'!R56,'2020实际管理费用'!R56,'2020实际销售费用'!R56)</f>
        <v>0</v>
      </c>
      <c r="S56" s="59">
        <f>SUM('2018实际制造费用'!S56,'2020实际管理费用'!S56,'2020实际销售费用'!S56)</f>
        <v>0</v>
      </c>
      <c r="T56" s="46">
        <f t="shared" si="0"/>
        <v>0</v>
      </c>
      <c r="U56" s="43"/>
    </row>
    <row r="57" s="5" customFormat="1" spans="1:21">
      <c r="A57" s="85" t="s">
        <v>110</v>
      </c>
      <c r="B57" s="77" t="s">
        <v>111</v>
      </c>
      <c r="C57" s="82" t="s">
        <v>111</v>
      </c>
      <c r="D57" s="59">
        <f ca="1">SUM('2018实际制造费用'!D57,'2020实际管理费用'!D57,'2020实际销售费用'!D57)</f>
        <v>0</v>
      </c>
      <c r="E57" s="59">
        <f ca="1">SUM('2018实际制造费用'!E57,'2020实际管理费用'!E57,'2020实际销售费用'!E57)</f>
        <v>0</v>
      </c>
      <c r="F57" s="59">
        <f ca="1">SUM('2018实际制造费用'!F57,'2020实际管理费用'!F57,'2020实际销售费用'!F57)</f>
        <v>0</v>
      </c>
      <c r="G57" s="59">
        <f ca="1">SUM('2018实际制造费用'!G57,'2020实际管理费用'!G57,'2020实际销售费用'!G57)</f>
        <v>0</v>
      </c>
      <c r="H57" s="59">
        <f>SUM('2018实际制造费用'!H57,'2020实际管理费用'!H57,'2020实际销售费用'!H57)</f>
        <v>0</v>
      </c>
      <c r="I57" s="59">
        <f>SUM('2018实际制造费用'!I57,'2020实际管理费用'!I57,'2020实际销售费用'!I57)</f>
        <v>0</v>
      </c>
      <c r="J57" s="59">
        <f>SUM('2018实际制造费用'!J57,'2020实际管理费用'!J57,'2020实际销售费用'!J57)</f>
        <v>0</v>
      </c>
      <c r="K57" s="59">
        <f>SUM('2018实际制造费用'!K57,'2020实际管理费用'!K57,'2020实际销售费用'!K57)</f>
        <v>0</v>
      </c>
      <c r="L57" s="59">
        <f>SUM('2018实际制造费用'!L57,'2020实际管理费用'!L57,'2020实际销售费用'!L57)</f>
        <v>0</v>
      </c>
      <c r="M57" s="59">
        <f>SUM('2018实际制造费用'!M57,'2020实际管理费用'!M57,'2020实际销售费用'!M57)</f>
        <v>0</v>
      </c>
      <c r="N57" s="59">
        <f>SUM('2018实际制造费用'!N57,'2020实际管理费用'!N57,'2020实际销售费用'!N57)</f>
        <v>0</v>
      </c>
      <c r="O57" s="59">
        <f>SUM('2018实际制造费用'!O57,'2020实际管理费用'!O57,'2020实际销售费用'!O57)</f>
        <v>0</v>
      </c>
      <c r="P57" s="59">
        <f>SUM('2018实际制造费用'!P57,'2020实际管理费用'!P57,'2020实际销售费用'!P57)</f>
        <v>0</v>
      </c>
      <c r="Q57" s="59">
        <f>SUM('2018实际制造费用'!Q57,'2020实际管理费用'!Q57,'2020实际销售费用'!Q57)</f>
        <v>0</v>
      </c>
      <c r="R57" s="59">
        <f>SUM('2018实际制造费用'!R57,'2020实际管理费用'!R57,'2020实际销售费用'!R57)</f>
        <v>0</v>
      </c>
      <c r="S57" s="59">
        <f>SUM('2018实际制造费用'!S57,'2020实际管理费用'!S57,'2020实际销售费用'!S57)</f>
        <v>0</v>
      </c>
      <c r="T57" s="46">
        <f t="shared" si="0"/>
        <v>0</v>
      </c>
      <c r="U57" s="43"/>
    </row>
    <row r="58" s="5" customFormat="1" spans="1:21">
      <c r="A58" s="85"/>
      <c r="B58" s="84" t="s">
        <v>112</v>
      </c>
      <c r="C58" s="82" t="s">
        <v>112</v>
      </c>
      <c r="D58" s="59">
        <f ca="1">SUM('2018实际制造费用'!D58,'2020实际管理费用'!D58,'2020实际销售费用'!D58)</f>
        <v>0</v>
      </c>
      <c r="E58" s="59">
        <f ca="1">SUM('2018实际制造费用'!E58,'2020实际管理费用'!E58,'2020实际销售费用'!E58)</f>
        <v>0</v>
      </c>
      <c r="F58" s="59">
        <f ca="1">SUM('2018实际制造费用'!F58,'2020实际管理费用'!F58,'2020实际销售费用'!F58)</f>
        <v>-24150.25</v>
      </c>
      <c r="G58" s="59">
        <f ca="1">SUM('2018实际制造费用'!G58,'2020实际管理费用'!G58,'2020实际销售费用'!G58)</f>
        <v>0</v>
      </c>
      <c r="H58" s="59">
        <f>SUM('2018实际制造费用'!H58,'2020实际管理费用'!H58,'2020实际销售费用'!H58)</f>
        <v>0</v>
      </c>
      <c r="I58" s="59">
        <f>SUM('2018实际制造费用'!I58,'2020实际管理费用'!I58,'2020实际销售费用'!I58)</f>
        <v>0</v>
      </c>
      <c r="J58" s="59">
        <f>SUM('2018实际制造费用'!J58,'2020实际管理费用'!J58,'2020实际销售费用'!J58)</f>
        <v>0</v>
      </c>
      <c r="K58" s="59">
        <f>SUM('2018实际制造费用'!K58,'2020实际管理费用'!K58,'2020实际销售费用'!K58)</f>
        <v>0</v>
      </c>
      <c r="L58" s="59">
        <f>SUM('2018实际制造费用'!L58,'2020实际管理费用'!L58,'2020实际销售费用'!L58)</f>
        <v>0</v>
      </c>
      <c r="M58" s="59">
        <f>SUM('2018实际制造费用'!M58,'2020实际管理费用'!M58,'2020实际销售费用'!M58)</f>
        <v>0</v>
      </c>
      <c r="N58" s="59">
        <f>SUM('2018实际制造费用'!N58,'2020实际管理费用'!N58,'2020实际销售费用'!N58)</f>
        <v>0</v>
      </c>
      <c r="O58" s="59">
        <f>SUM('2018实际制造费用'!O58,'2020实际管理费用'!O58,'2020实际销售费用'!O58)</f>
        <v>0</v>
      </c>
      <c r="P58" s="59">
        <f>SUM('2018实际制造费用'!P58,'2020实际管理费用'!P58,'2020实际销售费用'!P58)</f>
        <v>0</v>
      </c>
      <c r="Q58" s="59">
        <f>SUM('2018实际制造费用'!Q58,'2020实际管理费用'!Q58,'2020实际销售费用'!Q58)</f>
        <v>0</v>
      </c>
      <c r="R58" s="59">
        <f>SUM('2018实际制造费用'!R58,'2020实际管理费用'!R58,'2020实际销售费用'!R58)</f>
        <v>0</v>
      </c>
      <c r="S58" s="59">
        <f>SUM('2018实际制造费用'!S58,'2020实际管理费用'!S58,'2020实际销售费用'!S58)</f>
        <v>0</v>
      </c>
      <c r="T58" s="46">
        <f t="shared" si="0"/>
        <v>0</v>
      </c>
      <c r="U58" s="43"/>
    </row>
    <row r="59" s="5" customFormat="1" spans="1:21">
      <c r="A59" s="85"/>
      <c r="B59" s="84" t="s">
        <v>113</v>
      </c>
      <c r="C59" s="82" t="s">
        <v>114</v>
      </c>
      <c r="D59" s="59">
        <f ca="1">SUM('2018实际制造费用'!D59,'2020实际管理费用'!D59,'2020实际销售费用'!D59)</f>
        <v>0</v>
      </c>
      <c r="E59" s="59">
        <f ca="1">SUM('2018实际制造费用'!E59,'2020实际管理费用'!E59,'2020实际销售费用'!E59)</f>
        <v>0</v>
      </c>
      <c r="F59" s="59">
        <f ca="1">SUM('2018实际制造费用'!F59,'2020实际管理费用'!F59,'2020实际销售费用'!F59)</f>
        <v>66454.09</v>
      </c>
      <c r="G59" s="59">
        <f ca="1">SUM('2018实际制造费用'!G59,'2020实际管理费用'!G59,'2020实际销售费用'!G59)</f>
        <v>179318.7</v>
      </c>
      <c r="H59" s="59">
        <f>SUM('2018实际制造费用'!H59,'2020实际管理费用'!H59,'2020实际销售费用'!H59)</f>
        <v>0</v>
      </c>
      <c r="I59" s="59">
        <f>SUM('2018实际制造费用'!I59,'2020实际管理费用'!I59,'2020实际销售费用'!I59)</f>
        <v>179318.7</v>
      </c>
      <c r="J59" s="59">
        <f>SUM('2018实际制造费用'!J59,'2020实际管理费用'!J59,'2020实际销售费用'!J59)</f>
        <v>0</v>
      </c>
      <c r="K59" s="59">
        <f>SUM('2018实际制造费用'!K59,'2020实际管理费用'!K59,'2020实际销售费用'!K59)</f>
        <v>0</v>
      </c>
      <c r="L59" s="59">
        <f>SUM('2018实际制造费用'!L59,'2020实际管理费用'!L59,'2020实际销售费用'!L59)</f>
        <v>0</v>
      </c>
      <c r="M59" s="59">
        <f>SUM('2018实际制造费用'!M59,'2020实际管理费用'!M59,'2020实际销售费用'!M59)</f>
        <v>0</v>
      </c>
      <c r="N59" s="59">
        <f>SUM('2018实际制造费用'!N59,'2020实际管理费用'!N59,'2020实际销售费用'!N59)</f>
        <v>0</v>
      </c>
      <c r="O59" s="59">
        <f>SUM('2018实际制造费用'!O59,'2020实际管理费用'!O59,'2020实际销售费用'!O59)</f>
        <v>0</v>
      </c>
      <c r="P59" s="59">
        <f>SUM('2018实际制造费用'!P59,'2020实际管理费用'!P59,'2020实际销售费用'!P59)</f>
        <v>0</v>
      </c>
      <c r="Q59" s="59">
        <f>SUM('2018实际制造费用'!Q59,'2020实际管理费用'!Q59,'2020实际销售费用'!Q59)</f>
        <v>0</v>
      </c>
      <c r="R59" s="59">
        <f>SUM('2018实际制造费用'!R59,'2020实际管理费用'!R59,'2020实际销售费用'!R59)</f>
        <v>0</v>
      </c>
      <c r="S59" s="59">
        <f>SUM('2018实际制造费用'!S59,'2020实际管理费用'!S59,'2020实际销售费用'!S59)</f>
        <v>0</v>
      </c>
      <c r="T59" s="46">
        <f t="shared" si="0"/>
        <v>179318.7</v>
      </c>
      <c r="U59" s="43"/>
    </row>
    <row r="60" s="5" customFormat="1" spans="1:21">
      <c r="A60" s="85"/>
      <c r="B60" s="84"/>
      <c r="C60" s="82" t="s">
        <v>115</v>
      </c>
      <c r="D60" s="59">
        <f ca="1">SUM('2018实际制造费用'!D60,'2020实际管理费用'!D60,'2020实际销售费用'!D60)</f>
        <v>0</v>
      </c>
      <c r="E60" s="59">
        <f ca="1">SUM('2018实际制造费用'!E60,'2020实际管理费用'!E60,'2020实际销售费用'!E60)</f>
        <v>0</v>
      </c>
      <c r="F60" s="59">
        <f ca="1">SUM('2018实际制造费用'!F60,'2020实际管理费用'!F60,'2020实际销售费用'!F60)</f>
        <v>0</v>
      </c>
      <c r="G60" s="59">
        <f ca="1">SUM('2018实际制造费用'!G60,'2020实际管理费用'!G60,'2020实际销售费用'!G60)</f>
        <v>0</v>
      </c>
      <c r="H60" s="59">
        <f>SUM('2018实际制造费用'!H60,'2020实际管理费用'!H60,'2020实际销售费用'!H60)</f>
        <v>0</v>
      </c>
      <c r="I60" s="59">
        <f>SUM('2018实际制造费用'!I60,'2020实际管理费用'!I60,'2020实际销售费用'!I60)</f>
        <v>0</v>
      </c>
      <c r="J60" s="59">
        <f>SUM('2018实际制造费用'!J60,'2020实际管理费用'!J60,'2020实际销售费用'!J60)</f>
        <v>0</v>
      </c>
      <c r="K60" s="59">
        <f>SUM('2018实际制造费用'!K60,'2020实际管理费用'!K60,'2020实际销售费用'!K60)</f>
        <v>0</v>
      </c>
      <c r="L60" s="59">
        <f>SUM('2018实际制造费用'!L60,'2020实际管理费用'!L60,'2020实际销售费用'!L60)</f>
        <v>0</v>
      </c>
      <c r="M60" s="59">
        <f>SUM('2018实际制造费用'!M60,'2020实际管理费用'!M60,'2020实际销售费用'!M60)</f>
        <v>0</v>
      </c>
      <c r="N60" s="59">
        <f>SUM('2018实际制造费用'!N60,'2020实际管理费用'!N60,'2020实际销售费用'!N60)</f>
        <v>0</v>
      </c>
      <c r="O60" s="59">
        <f>SUM('2018实际制造费用'!O60,'2020实际管理费用'!O60,'2020实际销售费用'!O60)</f>
        <v>0</v>
      </c>
      <c r="P60" s="59">
        <f>SUM('2018实际制造费用'!P60,'2020实际管理费用'!P60,'2020实际销售费用'!P60)</f>
        <v>0</v>
      </c>
      <c r="Q60" s="59">
        <f>SUM('2018实际制造费用'!Q60,'2020实际管理费用'!Q60,'2020实际销售费用'!Q60)</f>
        <v>0</v>
      </c>
      <c r="R60" s="59">
        <f>SUM('2018实际制造费用'!R60,'2020实际管理费用'!R60,'2020实际销售费用'!R60)</f>
        <v>0</v>
      </c>
      <c r="S60" s="59">
        <f>SUM('2018实际制造费用'!S60,'2020实际管理费用'!S60,'2020实际销售费用'!S60)</f>
        <v>0</v>
      </c>
      <c r="T60" s="46">
        <f t="shared" si="0"/>
        <v>0</v>
      </c>
      <c r="U60" s="43"/>
    </row>
    <row r="61" s="5" customFormat="1" spans="1:21">
      <c r="A61" s="85"/>
      <c r="B61" s="84" t="s">
        <v>116</v>
      </c>
      <c r="C61" s="82" t="s">
        <v>116</v>
      </c>
      <c r="D61" s="59">
        <f ca="1">SUM('2018实际制造费用'!D61,'2020实际管理费用'!D61,'2020实际销售费用'!D61)</f>
        <v>0</v>
      </c>
      <c r="E61" s="59">
        <f ca="1">SUM('2018实际制造费用'!E61,'2020实际管理费用'!E61,'2020实际销售费用'!E61)</f>
        <v>0</v>
      </c>
      <c r="F61" s="59">
        <f ca="1">SUM('2018实际制造费用'!F61,'2020实际管理费用'!F61,'2020实际销售费用'!F61)</f>
        <v>0</v>
      </c>
      <c r="G61" s="59">
        <f ca="1">SUM('2018实际制造费用'!G61,'2020实际管理费用'!G61,'2020实际销售费用'!G61)</f>
        <v>0</v>
      </c>
      <c r="H61" s="59">
        <f>SUM('2018实际制造费用'!H61,'2020实际管理费用'!H61,'2020实际销售费用'!H61)</f>
        <v>0</v>
      </c>
      <c r="I61" s="59">
        <f>SUM('2018实际制造费用'!I61,'2020实际管理费用'!I61,'2020实际销售费用'!I61)</f>
        <v>0</v>
      </c>
      <c r="J61" s="59">
        <f>SUM('2018实际制造费用'!J61,'2020实际管理费用'!J61,'2020实际销售费用'!J61)</f>
        <v>0</v>
      </c>
      <c r="K61" s="59">
        <f>SUM('2018实际制造费用'!K61,'2020实际管理费用'!K61,'2020实际销售费用'!K61)</f>
        <v>0</v>
      </c>
      <c r="L61" s="59">
        <f>SUM('2018实际制造费用'!L61,'2020实际管理费用'!L61,'2020实际销售费用'!L61)</f>
        <v>0</v>
      </c>
      <c r="M61" s="59">
        <f>SUM('2018实际制造费用'!M61,'2020实际管理费用'!M61,'2020实际销售费用'!M61)</f>
        <v>0</v>
      </c>
      <c r="N61" s="59">
        <f>SUM('2018实际制造费用'!N61,'2020实际管理费用'!N61,'2020实际销售费用'!N61)</f>
        <v>0</v>
      </c>
      <c r="O61" s="59">
        <f>SUM('2018实际制造费用'!O61,'2020实际管理费用'!O61,'2020实际销售费用'!O61)</f>
        <v>0</v>
      </c>
      <c r="P61" s="59">
        <f>SUM('2018实际制造费用'!P61,'2020实际管理费用'!P61,'2020实际销售费用'!P61)</f>
        <v>0</v>
      </c>
      <c r="Q61" s="59">
        <f>SUM('2018实际制造费用'!Q61,'2020实际管理费用'!Q61,'2020实际销售费用'!Q61)</f>
        <v>0</v>
      </c>
      <c r="R61" s="59">
        <f>SUM('2018实际制造费用'!R61,'2020实际管理费用'!R61,'2020实际销售费用'!R61)</f>
        <v>0</v>
      </c>
      <c r="S61" s="59">
        <f>SUM('2018实际制造费用'!S61,'2020实际管理费用'!S61,'2020实际销售费用'!S61)</f>
        <v>0</v>
      </c>
      <c r="T61" s="46">
        <f t="shared" si="0"/>
        <v>0</v>
      </c>
      <c r="U61" s="43"/>
    </row>
    <row r="62" s="5" customFormat="1" spans="1:21">
      <c r="A62" s="85"/>
      <c r="B62" s="77" t="s">
        <v>117</v>
      </c>
      <c r="C62" s="82" t="s">
        <v>117</v>
      </c>
      <c r="D62" s="59">
        <f ca="1">SUM('2018实际制造费用'!D62,'2020实际管理费用'!D62,'2020实际销售费用'!D62)</f>
        <v>0</v>
      </c>
      <c r="E62" s="59">
        <f ca="1">SUM('2018实际制造费用'!E62,'2020实际管理费用'!E62,'2020实际销售费用'!E62)</f>
        <v>0</v>
      </c>
      <c r="F62" s="59">
        <f ca="1">SUM('2018实际制造费用'!F62,'2020实际管理费用'!F62,'2020实际销售费用'!F62)</f>
        <v>0</v>
      </c>
      <c r="G62" s="59">
        <f ca="1">SUM('2018实际制造费用'!G62,'2020实际管理费用'!G62,'2020实际销售费用'!G62)</f>
        <v>0</v>
      </c>
      <c r="H62" s="59">
        <f>SUM('2018实际制造费用'!H62,'2020实际管理费用'!H62,'2020实际销售费用'!H62)</f>
        <v>0</v>
      </c>
      <c r="I62" s="59">
        <f>SUM('2018实际制造费用'!I62,'2020实际管理费用'!I62,'2020实际销售费用'!I62)</f>
        <v>0</v>
      </c>
      <c r="J62" s="59">
        <f>SUM('2018实际制造费用'!J62,'2020实际管理费用'!J62,'2020实际销售费用'!J62)</f>
        <v>0</v>
      </c>
      <c r="K62" s="59">
        <f>SUM('2018实际制造费用'!K62,'2020实际管理费用'!K62,'2020实际销售费用'!K62)</f>
        <v>0</v>
      </c>
      <c r="L62" s="59">
        <f>SUM('2018实际制造费用'!L62,'2020实际管理费用'!L62,'2020实际销售费用'!L62)</f>
        <v>0</v>
      </c>
      <c r="M62" s="59">
        <f>SUM('2018实际制造费用'!M62,'2020实际管理费用'!M62,'2020实际销售费用'!M62)</f>
        <v>0</v>
      </c>
      <c r="N62" s="59">
        <f>SUM('2018实际制造费用'!N62,'2020实际管理费用'!N62,'2020实际销售费用'!N62)</f>
        <v>0</v>
      </c>
      <c r="O62" s="59">
        <f>SUM('2018实际制造费用'!O62,'2020实际管理费用'!O62,'2020实际销售费用'!O62)</f>
        <v>0</v>
      </c>
      <c r="P62" s="59">
        <f>SUM('2018实际制造费用'!P62,'2020实际管理费用'!P62,'2020实际销售费用'!P62)</f>
        <v>0</v>
      </c>
      <c r="Q62" s="59">
        <f>SUM('2018实际制造费用'!Q62,'2020实际管理费用'!Q62,'2020实际销售费用'!Q62)</f>
        <v>0</v>
      </c>
      <c r="R62" s="59">
        <f>SUM('2018实际制造费用'!R62,'2020实际管理费用'!R62,'2020实际销售费用'!R62)</f>
        <v>0</v>
      </c>
      <c r="S62" s="59">
        <f>SUM('2018实际制造费用'!S62,'2020实际管理费用'!S62,'2020实际销售费用'!S62)</f>
        <v>0</v>
      </c>
      <c r="T62" s="46">
        <f t="shared" si="0"/>
        <v>0</v>
      </c>
      <c r="U62" s="43"/>
    </row>
    <row r="63" s="5" customFormat="1" spans="1:21">
      <c r="A63" s="86" t="s">
        <v>118</v>
      </c>
      <c r="B63" s="81" t="s">
        <v>119</v>
      </c>
      <c r="C63" s="82" t="s">
        <v>119</v>
      </c>
      <c r="D63" s="59">
        <f ca="1">SUM('2018实际制造费用'!D63,'2020实际管理费用'!D63,'2020实际销售费用'!D63)</f>
        <v>0</v>
      </c>
      <c r="E63" s="59">
        <f ca="1">SUM('2018实际制造费用'!E63,'2020实际管理费用'!E63,'2020实际销售费用'!E63)</f>
        <v>0</v>
      </c>
      <c r="F63" s="59">
        <f ca="1">SUM('2018实际制造费用'!F63,'2020实际管理费用'!F63,'2020实际销售费用'!F63)</f>
        <v>0</v>
      </c>
      <c r="G63" s="59">
        <f ca="1">SUM('2018实际制造费用'!G63,'2020实际管理费用'!G63,'2020实际销售费用'!G63)</f>
        <v>0</v>
      </c>
      <c r="H63" s="59">
        <f>SUM('2018实际制造费用'!H63,'2020实际管理费用'!H63,'2020实际销售费用'!H63)</f>
        <v>0</v>
      </c>
      <c r="I63" s="59">
        <f>SUM('2018实际制造费用'!I63,'2020实际管理费用'!I63,'2020实际销售费用'!I63)</f>
        <v>0</v>
      </c>
      <c r="J63" s="59">
        <f>SUM('2018实际制造费用'!J63,'2020实际管理费用'!J63,'2020实际销售费用'!J63)</f>
        <v>0</v>
      </c>
      <c r="K63" s="59">
        <f>SUM('2018实际制造费用'!K63,'2020实际管理费用'!K63,'2020实际销售费用'!K63)</f>
        <v>0</v>
      </c>
      <c r="L63" s="59">
        <f>SUM('2018实际制造费用'!L63,'2020实际管理费用'!L63,'2020实际销售费用'!L63)</f>
        <v>0</v>
      </c>
      <c r="M63" s="59">
        <f>SUM('2018实际制造费用'!M63,'2020实际管理费用'!M63,'2020实际销售费用'!M63)</f>
        <v>0</v>
      </c>
      <c r="N63" s="59">
        <f>SUM('2018实际制造费用'!N63,'2020实际管理费用'!N63,'2020实际销售费用'!N63)</f>
        <v>0</v>
      </c>
      <c r="O63" s="59">
        <f>SUM('2018实际制造费用'!O63,'2020实际管理费用'!O63,'2020实际销售费用'!O63)</f>
        <v>0</v>
      </c>
      <c r="P63" s="59">
        <f>SUM('2018实际制造费用'!P63,'2020实际管理费用'!P63,'2020实际销售费用'!P63)</f>
        <v>0</v>
      </c>
      <c r="Q63" s="59">
        <f>SUM('2018实际制造费用'!Q63,'2020实际管理费用'!Q63,'2020实际销售费用'!Q63)</f>
        <v>0</v>
      </c>
      <c r="R63" s="59">
        <f>SUM('2018实际制造费用'!R63,'2020实际管理费用'!R63,'2020实际销售费用'!R63)</f>
        <v>0</v>
      </c>
      <c r="S63" s="59">
        <f>SUM('2018实际制造费用'!S63,'2020实际管理费用'!S63,'2020实际销售费用'!S63)</f>
        <v>0</v>
      </c>
      <c r="T63" s="46">
        <f t="shared" si="0"/>
        <v>0</v>
      </c>
      <c r="U63" s="43"/>
    </row>
    <row r="64" s="5" customFormat="1" spans="1:21">
      <c r="A64" s="86"/>
      <c r="B64" s="81" t="s">
        <v>120</v>
      </c>
      <c r="C64" s="82" t="s">
        <v>120</v>
      </c>
      <c r="D64" s="59">
        <f ca="1">SUM('2018实际制造费用'!D64,'2020实际管理费用'!D64,'2020实际销售费用'!D64)</f>
        <v>0</v>
      </c>
      <c r="E64" s="59">
        <f ca="1">SUM('2018实际制造费用'!E64,'2020实际管理费用'!E64,'2020实际销售费用'!E64)</f>
        <v>0</v>
      </c>
      <c r="F64" s="59">
        <f ca="1">SUM('2018实际制造费用'!F64,'2020实际管理费用'!F64,'2020实际销售费用'!F64)</f>
        <v>0</v>
      </c>
      <c r="G64" s="59">
        <f ca="1">SUM('2018实际制造费用'!G64,'2020实际管理费用'!G64,'2020实际销售费用'!G64)</f>
        <v>0</v>
      </c>
      <c r="H64" s="59">
        <f>SUM('2018实际制造费用'!H64,'2020实际管理费用'!H64,'2020实际销售费用'!H64)</f>
        <v>0</v>
      </c>
      <c r="I64" s="59">
        <f>SUM('2018实际制造费用'!I64,'2020实际管理费用'!I64,'2020实际销售费用'!I64)</f>
        <v>0</v>
      </c>
      <c r="J64" s="59">
        <f>SUM('2018实际制造费用'!J64,'2020实际管理费用'!J64,'2020实际销售费用'!J64)</f>
        <v>0</v>
      </c>
      <c r="K64" s="59">
        <f>SUM('2018实际制造费用'!K64,'2020实际管理费用'!K64,'2020实际销售费用'!K64)</f>
        <v>0</v>
      </c>
      <c r="L64" s="59">
        <f>SUM('2018实际制造费用'!L64,'2020实际管理费用'!L64,'2020实际销售费用'!L64)</f>
        <v>0</v>
      </c>
      <c r="M64" s="59">
        <f>SUM('2018实际制造费用'!M64,'2020实际管理费用'!M64,'2020实际销售费用'!M64)</f>
        <v>0</v>
      </c>
      <c r="N64" s="59">
        <f>SUM('2018实际制造费用'!N64,'2020实际管理费用'!N64,'2020实际销售费用'!N64)</f>
        <v>0</v>
      </c>
      <c r="O64" s="59">
        <f>SUM('2018实际制造费用'!O64,'2020实际管理费用'!O64,'2020实际销售费用'!O64)</f>
        <v>0</v>
      </c>
      <c r="P64" s="59">
        <f>SUM('2018实际制造费用'!P64,'2020实际管理费用'!P64,'2020实际销售费用'!P64)</f>
        <v>0</v>
      </c>
      <c r="Q64" s="59">
        <f>SUM('2018实际制造费用'!Q64,'2020实际管理费用'!Q64,'2020实际销售费用'!Q64)</f>
        <v>0</v>
      </c>
      <c r="R64" s="59">
        <f>SUM('2018实际制造费用'!R64,'2020实际管理费用'!R64,'2020实际销售费用'!R64)</f>
        <v>0</v>
      </c>
      <c r="S64" s="59">
        <f>SUM('2018实际制造费用'!S64,'2020实际管理费用'!S64,'2020实际销售费用'!S64)</f>
        <v>0</v>
      </c>
      <c r="T64" s="46">
        <f t="shared" si="0"/>
        <v>0</v>
      </c>
      <c r="U64" s="43"/>
    </row>
    <row r="65" s="5" customFormat="1" spans="1:21">
      <c r="A65" s="86"/>
      <c r="B65" s="81" t="s">
        <v>121</v>
      </c>
      <c r="C65" s="82" t="s">
        <v>121</v>
      </c>
      <c r="D65" s="59">
        <f ca="1">SUM('2018实际制造费用'!D65,'2020实际管理费用'!D65,'2020实际销售费用'!D65)</f>
        <v>0</v>
      </c>
      <c r="E65" s="59">
        <f ca="1">SUM('2018实际制造费用'!E65,'2020实际管理费用'!E65,'2020实际销售费用'!E65)</f>
        <v>0</v>
      </c>
      <c r="F65" s="59">
        <f ca="1">SUM('2018实际制造费用'!F65,'2020实际管理费用'!F65,'2020实际销售费用'!F65)</f>
        <v>0</v>
      </c>
      <c r="G65" s="59">
        <f ca="1">SUM('2018实际制造费用'!G65,'2020实际管理费用'!G65,'2020实际销售费用'!G65)</f>
        <v>0</v>
      </c>
      <c r="H65" s="59">
        <f>SUM('2018实际制造费用'!H65,'2020实际管理费用'!H65,'2020实际销售费用'!H65)</f>
        <v>0</v>
      </c>
      <c r="I65" s="59">
        <f>SUM('2018实际制造费用'!I65,'2020实际管理费用'!I65,'2020实际销售费用'!I65)</f>
        <v>0</v>
      </c>
      <c r="J65" s="59">
        <f>SUM('2018实际制造费用'!J65,'2020实际管理费用'!J65,'2020实际销售费用'!J65)</f>
        <v>0</v>
      </c>
      <c r="K65" s="59">
        <f>SUM('2018实际制造费用'!K65,'2020实际管理费用'!K65,'2020实际销售费用'!K65)</f>
        <v>0</v>
      </c>
      <c r="L65" s="59">
        <f>SUM('2018实际制造费用'!L65,'2020实际管理费用'!L65,'2020实际销售费用'!L65)</f>
        <v>0</v>
      </c>
      <c r="M65" s="59">
        <f>SUM('2018实际制造费用'!M65,'2020实际管理费用'!M65,'2020实际销售费用'!M65)</f>
        <v>0</v>
      </c>
      <c r="N65" s="59">
        <f>SUM('2018实际制造费用'!N65,'2020实际管理费用'!N65,'2020实际销售费用'!N65)</f>
        <v>0</v>
      </c>
      <c r="O65" s="59">
        <f>SUM('2018实际制造费用'!O65,'2020实际管理费用'!O65,'2020实际销售费用'!O65)</f>
        <v>0</v>
      </c>
      <c r="P65" s="59">
        <f>SUM('2018实际制造费用'!P65,'2020实际管理费用'!P65,'2020实际销售费用'!P65)</f>
        <v>0</v>
      </c>
      <c r="Q65" s="59">
        <f>SUM('2018实际制造费用'!Q65,'2020实际管理费用'!Q65,'2020实际销售费用'!Q65)</f>
        <v>0</v>
      </c>
      <c r="R65" s="59">
        <f>SUM('2018实际制造费用'!R65,'2020实际管理费用'!R65,'2020实际销售费用'!R65)</f>
        <v>0</v>
      </c>
      <c r="S65" s="59">
        <f>SUM('2018实际制造费用'!S65,'2020实际管理费用'!S65,'2020实际销售费用'!S65)</f>
        <v>0</v>
      </c>
      <c r="T65" s="46">
        <f t="shared" si="0"/>
        <v>0</v>
      </c>
      <c r="U65" s="43"/>
    </row>
    <row r="66" s="5" customFormat="1" spans="1:21">
      <c r="A66" s="86"/>
      <c r="B66" s="81" t="s">
        <v>122</v>
      </c>
      <c r="C66" s="82" t="s">
        <v>122</v>
      </c>
      <c r="D66" s="59">
        <f ca="1">SUM('2018实际制造费用'!D66,'2020实际管理费用'!D66,'2020实际销售费用'!D66)</f>
        <v>0</v>
      </c>
      <c r="E66" s="59">
        <f ca="1">SUM('2018实际制造费用'!E66,'2020实际管理费用'!E66,'2020实际销售费用'!E66)</f>
        <v>0</v>
      </c>
      <c r="F66" s="59">
        <f ca="1">SUM('2018实际制造费用'!F66,'2020实际管理费用'!F66,'2020实际销售费用'!F66)</f>
        <v>0</v>
      </c>
      <c r="G66" s="59">
        <f ca="1">SUM('2018实际制造费用'!G66,'2020实际管理费用'!G66,'2020实际销售费用'!G66)</f>
        <v>0</v>
      </c>
      <c r="H66" s="59">
        <f>SUM('2018实际制造费用'!H66,'2020实际管理费用'!H66,'2020实际销售费用'!H66)</f>
        <v>0</v>
      </c>
      <c r="I66" s="59">
        <f>SUM('2018实际制造费用'!I66,'2020实际管理费用'!I66,'2020实际销售费用'!I66)</f>
        <v>0</v>
      </c>
      <c r="J66" s="59">
        <f>SUM('2018实际制造费用'!J66,'2020实际管理费用'!J66,'2020实际销售费用'!J66)</f>
        <v>0</v>
      </c>
      <c r="K66" s="59">
        <f>SUM('2018实际制造费用'!K66,'2020实际管理费用'!K66,'2020实际销售费用'!K66)</f>
        <v>0</v>
      </c>
      <c r="L66" s="59">
        <f>SUM('2018实际制造费用'!L66,'2020实际管理费用'!L66,'2020实际销售费用'!L66)</f>
        <v>0</v>
      </c>
      <c r="M66" s="59">
        <f>SUM('2018实际制造费用'!M66,'2020实际管理费用'!M66,'2020实际销售费用'!M66)</f>
        <v>0</v>
      </c>
      <c r="N66" s="59">
        <f>SUM('2018实际制造费用'!N66,'2020实际管理费用'!N66,'2020实际销售费用'!N66)</f>
        <v>0</v>
      </c>
      <c r="O66" s="59">
        <f>SUM('2018实际制造费用'!O66,'2020实际管理费用'!O66,'2020实际销售费用'!O66)</f>
        <v>0</v>
      </c>
      <c r="P66" s="59">
        <f>SUM('2018实际制造费用'!P66,'2020实际管理费用'!P66,'2020实际销售费用'!P66)</f>
        <v>0</v>
      </c>
      <c r="Q66" s="59">
        <f>SUM('2018实际制造费用'!Q66,'2020实际管理费用'!Q66,'2020实际销售费用'!Q66)</f>
        <v>0</v>
      </c>
      <c r="R66" s="59">
        <f>SUM('2018实际制造费用'!R66,'2020实际管理费用'!R66,'2020实际销售费用'!R66)</f>
        <v>0</v>
      </c>
      <c r="S66" s="59">
        <f>SUM('2018实际制造费用'!S66,'2020实际管理费用'!S66,'2020实际销售费用'!S66)</f>
        <v>0</v>
      </c>
      <c r="T66" s="46">
        <f t="shared" si="0"/>
        <v>0</v>
      </c>
      <c r="U66" s="43"/>
    </row>
    <row r="67" s="5" customFormat="1" spans="1:21">
      <c r="A67" s="86"/>
      <c r="B67" s="81" t="s">
        <v>123</v>
      </c>
      <c r="C67" s="82" t="s">
        <v>123</v>
      </c>
      <c r="D67" s="59">
        <f ca="1">SUM('2018实际制造费用'!D67,'2020实际管理费用'!D67,'2020实际销售费用'!D67)</f>
        <v>0</v>
      </c>
      <c r="E67" s="59">
        <f ca="1">SUM('2018实际制造费用'!E67,'2020实际管理费用'!E67,'2020实际销售费用'!E67)</f>
        <v>0</v>
      </c>
      <c r="F67" s="59">
        <f ca="1">SUM('2018实际制造费用'!F67,'2020实际管理费用'!F67,'2020实际销售费用'!F67)</f>
        <v>0</v>
      </c>
      <c r="G67" s="59">
        <f ca="1">SUM('2018实际制造费用'!G67,'2020实际管理费用'!G67,'2020实际销售费用'!G67)</f>
        <v>0</v>
      </c>
      <c r="H67" s="59">
        <f>SUM('2018实际制造费用'!H67,'2020实际管理费用'!H67,'2020实际销售费用'!H67)</f>
        <v>0</v>
      </c>
      <c r="I67" s="59">
        <f>SUM('2018实际制造费用'!I67,'2020实际管理费用'!I67,'2020实际销售费用'!I67)</f>
        <v>0</v>
      </c>
      <c r="J67" s="59">
        <f>SUM('2018实际制造费用'!J67,'2020实际管理费用'!J67,'2020实际销售费用'!J67)</f>
        <v>0</v>
      </c>
      <c r="K67" s="59">
        <f>SUM('2018实际制造费用'!K67,'2020实际管理费用'!K67,'2020实际销售费用'!K67)</f>
        <v>0</v>
      </c>
      <c r="L67" s="59">
        <f>SUM('2018实际制造费用'!L67,'2020实际管理费用'!L67,'2020实际销售费用'!L67)</f>
        <v>0</v>
      </c>
      <c r="M67" s="59">
        <f>SUM('2018实际制造费用'!M67,'2020实际管理费用'!M67,'2020实际销售费用'!M67)</f>
        <v>0</v>
      </c>
      <c r="N67" s="59">
        <f>SUM('2018实际制造费用'!N67,'2020实际管理费用'!N67,'2020实际销售费用'!N67)</f>
        <v>0</v>
      </c>
      <c r="O67" s="59">
        <f>SUM('2018实际制造费用'!O67,'2020实际管理费用'!O67,'2020实际销售费用'!O67)</f>
        <v>0</v>
      </c>
      <c r="P67" s="59">
        <f>SUM('2018实际制造费用'!P67,'2020实际管理费用'!P67,'2020实际销售费用'!P67)</f>
        <v>0</v>
      </c>
      <c r="Q67" s="59">
        <f>SUM('2018实际制造费用'!Q67,'2020实际管理费用'!Q67,'2020实际销售费用'!Q67)</f>
        <v>0</v>
      </c>
      <c r="R67" s="59">
        <f>SUM('2018实际制造费用'!R67,'2020实际管理费用'!R67,'2020实际销售费用'!R67)</f>
        <v>0</v>
      </c>
      <c r="S67" s="59">
        <f>SUM('2018实际制造费用'!S67,'2020实际管理费用'!S67,'2020实际销售费用'!S67)</f>
        <v>0</v>
      </c>
      <c r="T67" s="46">
        <f t="shared" si="0"/>
        <v>0</v>
      </c>
      <c r="U67" s="43"/>
    </row>
    <row r="68" s="5" customFormat="1" spans="1:21">
      <c r="A68" s="86"/>
      <c r="B68" s="84" t="s">
        <v>124</v>
      </c>
      <c r="C68" s="82" t="s">
        <v>125</v>
      </c>
      <c r="D68" s="59">
        <f ca="1">SUM('2018实际制造费用'!D68,'2020实际管理费用'!D68,'2020实际销售费用'!D68)</f>
        <v>0</v>
      </c>
      <c r="E68" s="59">
        <f ca="1">SUM('2018实际制造费用'!E68,'2020实际管理费用'!E68,'2020实际销售费用'!E68)</f>
        <v>0</v>
      </c>
      <c r="F68" s="59">
        <f ca="1">SUM('2018实际制造费用'!F68,'2020实际管理费用'!F68,'2020实际销售费用'!F68)</f>
        <v>0</v>
      </c>
      <c r="G68" s="59">
        <f ca="1">SUM('2018实际制造费用'!G68,'2020实际管理费用'!G68,'2020实际销售费用'!G68)</f>
        <v>0</v>
      </c>
      <c r="H68" s="59">
        <f>SUM('2018实际制造费用'!H68,'2020实际管理费用'!H68,'2020实际销售费用'!H68)</f>
        <v>0</v>
      </c>
      <c r="I68" s="59">
        <f>SUM('2018实际制造费用'!I68,'2020实际管理费用'!I68,'2020实际销售费用'!I68)</f>
        <v>0</v>
      </c>
      <c r="J68" s="59">
        <f>SUM('2018实际制造费用'!J68,'2020实际管理费用'!J68,'2020实际销售费用'!J68)</f>
        <v>0</v>
      </c>
      <c r="K68" s="59">
        <f>SUM('2018实际制造费用'!K68,'2020实际管理费用'!K68,'2020实际销售费用'!K68)</f>
        <v>0</v>
      </c>
      <c r="L68" s="59">
        <f>SUM('2018实际制造费用'!L68,'2020实际管理费用'!L68,'2020实际销售费用'!L68)</f>
        <v>0</v>
      </c>
      <c r="M68" s="59">
        <f>SUM('2018实际制造费用'!M68,'2020实际管理费用'!M68,'2020实际销售费用'!M68)</f>
        <v>0</v>
      </c>
      <c r="N68" s="59">
        <f>SUM('2018实际制造费用'!N68,'2020实际管理费用'!N68,'2020实际销售费用'!N68)</f>
        <v>0</v>
      </c>
      <c r="O68" s="59">
        <f>SUM('2018实际制造费用'!O68,'2020实际管理费用'!O68,'2020实际销售费用'!O68)</f>
        <v>0</v>
      </c>
      <c r="P68" s="59">
        <f>SUM('2018实际制造费用'!P68,'2020实际管理费用'!P68,'2020实际销售费用'!P68)</f>
        <v>0</v>
      </c>
      <c r="Q68" s="59">
        <f>SUM('2018实际制造费用'!Q68,'2020实际管理费用'!Q68,'2020实际销售费用'!Q68)</f>
        <v>0</v>
      </c>
      <c r="R68" s="59">
        <f>SUM('2018实际制造费用'!R68,'2020实际管理费用'!R68,'2020实际销售费用'!R68)</f>
        <v>0</v>
      </c>
      <c r="S68" s="59">
        <f>SUM('2018实际制造费用'!S68,'2020实际管理费用'!S68,'2020实际销售费用'!S68)</f>
        <v>0</v>
      </c>
      <c r="T68" s="46">
        <f t="shared" si="0"/>
        <v>0</v>
      </c>
      <c r="U68" s="43"/>
    </row>
    <row r="69" s="5" customFormat="1" spans="1:21">
      <c r="A69" s="86"/>
      <c r="B69" s="84"/>
      <c r="C69" s="82" t="s">
        <v>126</v>
      </c>
      <c r="D69" s="59">
        <f ca="1">SUM('2018实际制造费用'!D69,'2020实际管理费用'!D69,'2020实际销售费用'!D69)</f>
        <v>34762.74</v>
      </c>
      <c r="E69" s="59">
        <f ca="1">SUM('2018实际制造费用'!E69,'2020实际管理费用'!E69,'2020实际销售费用'!E69)</f>
        <v>59301.73</v>
      </c>
      <c r="F69" s="59">
        <f ca="1">SUM('2018实际制造费用'!F69,'2020实际管理费用'!F69,'2020实际销售费用'!F69)</f>
        <v>84102.6</v>
      </c>
      <c r="G69" s="59">
        <f ca="1">SUM('2018实际制造费用'!G69,'2020实际管理费用'!G69,'2020实际销售费用'!G69)</f>
        <v>223853.62</v>
      </c>
      <c r="H69" s="59">
        <f>SUM('2018实际制造费用'!H69,'2020实际管理费用'!H69,'2020实际销售费用'!H69)</f>
        <v>563.17</v>
      </c>
      <c r="I69" s="59">
        <f>SUM('2018实际制造费用'!I69,'2020实际管理费用'!I69,'2020实际销售费用'!I69)</f>
        <v>82515.23</v>
      </c>
      <c r="J69" s="59">
        <f>SUM('2018实际制造费用'!J69,'2020实际管理费用'!J69,'2020实际销售费用'!J69)</f>
        <v>81473.49</v>
      </c>
      <c r="K69" s="59">
        <f>SUM('2018实际制造费用'!K69,'2020实际管理费用'!K69,'2020实际销售费用'!K69)</f>
        <v>59301.73</v>
      </c>
      <c r="L69" s="59">
        <f>SUM('2018实际制造费用'!L69,'2020实际管理费用'!L69,'2020实际销售费用'!L69)</f>
        <v>0</v>
      </c>
      <c r="M69" s="59">
        <f>SUM('2018实际制造费用'!M69,'2020实际管理费用'!M69,'2020实际销售费用'!M69)</f>
        <v>0</v>
      </c>
      <c r="N69" s="59">
        <f>SUM('2018实际制造费用'!N69,'2020实际管理费用'!N69,'2020实际销售费用'!N69)</f>
        <v>0</v>
      </c>
      <c r="O69" s="59">
        <f>SUM('2018实际制造费用'!O69,'2020实际管理费用'!O69,'2020实际销售费用'!O69)</f>
        <v>0</v>
      </c>
      <c r="P69" s="59">
        <f>SUM('2018实际制造费用'!P69,'2020实际管理费用'!P69,'2020实际销售费用'!P69)</f>
        <v>0</v>
      </c>
      <c r="Q69" s="59">
        <f>SUM('2018实际制造费用'!Q69,'2020实际管理费用'!Q69,'2020实际销售费用'!Q69)</f>
        <v>0</v>
      </c>
      <c r="R69" s="59">
        <f>SUM('2018实际制造费用'!R69,'2020实际管理费用'!R69,'2020实际销售费用'!R69)</f>
        <v>0</v>
      </c>
      <c r="S69" s="59">
        <f>SUM('2018实际制造费用'!S69,'2020实际管理费用'!S69,'2020实际销售费用'!S69)</f>
        <v>0</v>
      </c>
      <c r="T69" s="46">
        <f t="shared" si="0"/>
        <v>223853.62</v>
      </c>
      <c r="U69" s="43"/>
    </row>
    <row r="70" s="5" customFormat="1" spans="1:21">
      <c r="A70" s="86"/>
      <c r="B70" s="84" t="s">
        <v>127</v>
      </c>
      <c r="C70" s="82" t="s">
        <v>127</v>
      </c>
      <c r="D70" s="59">
        <f ca="1">SUM('2018实际制造费用'!D70,'2020实际管理费用'!D70,'2020实际销售费用'!D70)</f>
        <v>0</v>
      </c>
      <c r="E70" s="59">
        <f ca="1">SUM('2018实际制造费用'!E70,'2020实际管理费用'!E70,'2020实际销售费用'!E70)</f>
        <v>0</v>
      </c>
      <c r="F70" s="59">
        <f ca="1">SUM('2018实际制造费用'!F70,'2020实际管理费用'!F70,'2020实际销售费用'!F70)</f>
        <v>0</v>
      </c>
      <c r="G70" s="59">
        <f ca="1">SUM('2018实际制造费用'!G70,'2020实际管理费用'!G70,'2020实际销售费用'!G70)</f>
        <v>0</v>
      </c>
      <c r="H70" s="59">
        <f>SUM('2018实际制造费用'!H70,'2020实际管理费用'!H70,'2020实际销售费用'!H70)</f>
        <v>0</v>
      </c>
      <c r="I70" s="59">
        <f>SUM('2018实际制造费用'!I70,'2020实际管理费用'!I70,'2020实际销售费用'!I70)</f>
        <v>0</v>
      </c>
      <c r="J70" s="59">
        <f>SUM('2018实际制造费用'!J70,'2020实际管理费用'!J70,'2020实际销售费用'!J70)</f>
        <v>0</v>
      </c>
      <c r="K70" s="59">
        <f>SUM('2018实际制造费用'!K70,'2020实际管理费用'!K70,'2020实际销售费用'!K70)</f>
        <v>0</v>
      </c>
      <c r="L70" s="59">
        <f>SUM('2018实际制造费用'!L70,'2020实际管理费用'!L70,'2020实际销售费用'!L70)</f>
        <v>0</v>
      </c>
      <c r="M70" s="59">
        <f>SUM('2018实际制造费用'!M70,'2020实际管理费用'!M70,'2020实际销售费用'!M70)</f>
        <v>0</v>
      </c>
      <c r="N70" s="59">
        <f>SUM('2018实际制造费用'!N70,'2020实际管理费用'!N70,'2020实际销售费用'!N70)</f>
        <v>0</v>
      </c>
      <c r="O70" s="59">
        <f>SUM('2018实际制造费用'!O70,'2020实际管理费用'!O70,'2020实际销售费用'!O70)</f>
        <v>0</v>
      </c>
      <c r="P70" s="59">
        <f>SUM('2018实际制造费用'!P70,'2020实际管理费用'!P70,'2020实际销售费用'!P70)</f>
        <v>0</v>
      </c>
      <c r="Q70" s="59">
        <f>SUM('2018实际制造费用'!Q70,'2020实际管理费用'!Q70,'2020实际销售费用'!Q70)</f>
        <v>0</v>
      </c>
      <c r="R70" s="59">
        <f>SUM('2018实际制造费用'!R70,'2020实际管理费用'!R70,'2020实际销售费用'!R70)</f>
        <v>0</v>
      </c>
      <c r="S70" s="59">
        <f>SUM('2018实际制造费用'!S70,'2020实际管理费用'!S70,'2020实际销售费用'!S70)</f>
        <v>0</v>
      </c>
      <c r="T70" s="46">
        <f t="shared" si="0"/>
        <v>0</v>
      </c>
      <c r="U70" s="43"/>
    </row>
    <row r="71" s="5" customFormat="1" spans="1:21">
      <c r="A71" s="86"/>
      <c r="B71" s="84" t="s">
        <v>128</v>
      </c>
      <c r="C71" s="82" t="s">
        <v>128</v>
      </c>
      <c r="D71" s="59">
        <f ca="1">SUM('2018实际制造费用'!D71,'2020实际管理费用'!D71,'2020实际销售费用'!D71)</f>
        <v>0</v>
      </c>
      <c r="E71" s="59">
        <f ca="1">SUM('2018实际制造费用'!E71,'2020实际管理费用'!E71,'2020实际销售费用'!E71)</f>
        <v>0</v>
      </c>
      <c r="F71" s="59">
        <f ca="1">SUM('2018实际制造费用'!F71,'2020实际管理费用'!F71,'2020实际销售费用'!F71)</f>
        <v>0</v>
      </c>
      <c r="G71" s="59">
        <f ca="1">SUM('2018实际制造费用'!G71,'2020实际管理费用'!G71,'2020实际销售费用'!G71)</f>
        <v>0</v>
      </c>
      <c r="H71" s="59">
        <f>SUM('2018实际制造费用'!H71,'2020实际管理费用'!H71,'2020实际销售费用'!H71)</f>
        <v>0</v>
      </c>
      <c r="I71" s="59">
        <f>SUM('2018实际制造费用'!I71,'2020实际管理费用'!I71,'2020实际销售费用'!I71)</f>
        <v>0</v>
      </c>
      <c r="J71" s="59">
        <f>SUM('2018实际制造费用'!J71,'2020实际管理费用'!J71,'2020实际销售费用'!J71)</f>
        <v>0</v>
      </c>
      <c r="K71" s="59">
        <f>SUM('2018实际制造费用'!K71,'2020实际管理费用'!K71,'2020实际销售费用'!K71)</f>
        <v>0</v>
      </c>
      <c r="L71" s="59">
        <f>SUM('2018实际制造费用'!L71,'2020实际管理费用'!L71,'2020实际销售费用'!L71)</f>
        <v>0</v>
      </c>
      <c r="M71" s="59">
        <f>SUM('2018实际制造费用'!M71,'2020实际管理费用'!M71,'2020实际销售费用'!M71)</f>
        <v>0</v>
      </c>
      <c r="N71" s="59">
        <f>SUM('2018实际制造费用'!N71,'2020实际管理费用'!N71,'2020实际销售费用'!N71)</f>
        <v>0</v>
      </c>
      <c r="O71" s="59">
        <f>SUM('2018实际制造费用'!O71,'2020实际管理费用'!O71,'2020实际销售费用'!O71)</f>
        <v>0</v>
      </c>
      <c r="P71" s="59">
        <f>SUM('2018实际制造费用'!P71,'2020实际管理费用'!P71,'2020实际销售费用'!P71)</f>
        <v>0</v>
      </c>
      <c r="Q71" s="59">
        <f>SUM('2018实际制造费用'!Q71,'2020实际管理费用'!Q71,'2020实际销售费用'!Q71)</f>
        <v>0</v>
      </c>
      <c r="R71" s="59">
        <f>SUM('2018实际制造费用'!R71,'2020实际管理费用'!R71,'2020实际销售费用'!R71)</f>
        <v>0</v>
      </c>
      <c r="S71" s="59">
        <f>SUM('2018实际制造费用'!S71,'2020实际管理费用'!S71,'2020实际销售费用'!S71)</f>
        <v>0</v>
      </c>
      <c r="T71" s="46">
        <f t="shared" ref="T71:T92" si="2">SUM(H71:S71)</f>
        <v>0</v>
      </c>
      <c r="U71" s="43"/>
    </row>
    <row r="72" s="5" customFormat="1" spans="1:21">
      <c r="A72" s="86"/>
      <c r="B72" s="84" t="s">
        <v>129</v>
      </c>
      <c r="C72" s="82" t="s">
        <v>129</v>
      </c>
      <c r="D72" s="59">
        <f ca="1">SUM('2018实际制造费用'!D72,'2020实际管理费用'!D72,'2020实际销售费用'!D72)</f>
        <v>0</v>
      </c>
      <c r="E72" s="59">
        <f ca="1">SUM('2018实际制造费用'!E72,'2020实际管理费用'!E72,'2020实际销售费用'!E72)</f>
        <v>0</v>
      </c>
      <c r="F72" s="59">
        <f ca="1">SUM('2018实际制造费用'!F72,'2020实际管理费用'!F72,'2020实际销售费用'!F72)</f>
        <v>0</v>
      </c>
      <c r="G72" s="59">
        <f ca="1">SUM('2018实际制造费用'!G72,'2020实际管理费用'!G72,'2020实际销售费用'!G72)</f>
        <v>0</v>
      </c>
      <c r="H72" s="59">
        <f>SUM('2018实际制造费用'!H72,'2020实际管理费用'!H72,'2020实际销售费用'!H72)</f>
        <v>0</v>
      </c>
      <c r="I72" s="59">
        <f>SUM('2018实际制造费用'!I72,'2020实际管理费用'!I72,'2020实际销售费用'!I72)</f>
        <v>0</v>
      </c>
      <c r="J72" s="59">
        <f>SUM('2018实际制造费用'!J72,'2020实际管理费用'!J72,'2020实际销售费用'!J72)</f>
        <v>0</v>
      </c>
      <c r="K72" s="59">
        <f>SUM('2018实际制造费用'!K72,'2020实际管理费用'!K72,'2020实际销售费用'!K72)</f>
        <v>0</v>
      </c>
      <c r="L72" s="59">
        <f>SUM('2018实际制造费用'!L72,'2020实际管理费用'!L72,'2020实际销售费用'!L72)</f>
        <v>0</v>
      </c>
      <c r="M72" s="59">
        <f>SUM('2018实际制造费用'!M72,'2020实际管理费用'!M72,'2020实际销售费用'!M72)</f>
        <v>0</v>
      </c>
      <c r="N72" s="59">
        <f>SUM('2018实际制造费用'!N72,'2020实际管理费用'!N72,'2020实际销售费用'!N72)</f>
        <v>0</v>
      </c>
      <c r="O72" s="59">
        <f>SUM('2018实际制造费用'!O72,'2020实际管理费用'!O72,'2020实际销售费用'!O72)</f>
        <v>0</v>
      </c>
      <c r="P72" s="59">
        <f>SUM('2018实际制造费用'!P72,'2020实际管理费用'!P72,'2020实际销售费用'!P72)</f>
        <v>0</v>
      </c>
      <c r="Q72" s="59">
        <f>SUM('2018实际制造费用'!Q72,'2020实际管理费用'!Q72,'2020实际销售费用'!Q72)</f>
        <v>0</v>
      </c>
      <c r="R72" s="59">
        <f>SUM('2018实际制造费用'!R72,'2020实际管理费用'!R72,'2020实际销售费用'!R72)</f>
        <v>0</v>
      </c>
      <c r="S72" s="59">
        <f>SUM('2018实际制造费用'!S72,'2020实际管理费用'!S72,'2020实际销售费用'!S72)</f>
        <v>0</v>
      </c>
      <c r="T72" s="46">
        <f t="shared" si="2"/>
        <v>0</v>
      </c>
      <c r="U72" s="43"/>
    </row>
    <row r="73" s="5" customFormat="1" spans="1:21">
      <c r="A73" s="86"/>
      <c r="B73" s="84" t="s">
        <v>130</v>
      </c>
      <c r="C73" s="82" t="s">
        <v>131</v>
      </c>
      <c r="D73" s="59">
        <f ca="1">SUM('2018实际制造费用'!D73,'2020实际管理费用'!D73,'2020实际销售费用'!D73)</f>
        <v>0</v>
      </c>
      <c r="E73" s="59">
        <f ca="1">SUM('2018实际制造费用'!E73,'2020实际管理费用'!E73,'2020实际销售费用'!E73)</f>
        <v>0</v>
      </c>
      <c r="F73" s="59">
        <f ca="1">SUM('2018实际制造费用'!F73,'2020实际管理费用'!F73,'2020实际销售费用'!F73)</f>
        <v>0</v>
      </c>
      <c r="G73" s="59">
        <f ca="1">SUM('2018实际制造费用'!G73,'2020实际管理费用'!G73,'2020实际销售费用'!G73)</f>
        <v>0</v>
      </c>
      <c r="H73" s="59">
        <f>SUM('2018实际制造费用'!H73,'2020实际管理费用'!H73,'2020实际销售费用'!H73)</f>
        <v>0</v>
      </c>
      <c r="I73" s="59">
        <f>SUM('2018实际制造费用'!I73,'2020实际管理费用'!I73,'2020实际销售费用'!I73)</f>
        <v>0</v>
      </c>
      <c r="J73" s="59">
        <f>SUM('2018实际制造费用'!J73,'2020实际管理费用'!J73,'2020实际销售费用'!J73)</f>
        <v>0</v>
      </c>
      <c r="K73" s="59">
        <f>SUM('2018实际制造费用'!K73,'2020实际管理费用'!K73,'2020实际销售费用'!K73)</f>
        <v>0</v>
      </c>
      <c r="L73" s="59">
        <f>SUM('2018实际制造费用'!L73,'2020实际管理费用'!L73,'2020实际销售费用'!L73)</f>
        <v>0</v>
      </c>
      <c r="M73" s="59">
        <f>SUM('2018实际制造费用'!M73,'2020实际管理费用'!M73,'2020实际销售费用'!M73)</f>
        <v>0</v>
      </c>
      <c r="N73" s="59">
        <f>SUM('2018实际制造费用'!N73,'2020实际管理费用'!N73,'2020实际销售费用'!N73)</f>
        <v>0</v>
      </c>
      <c r="O73" s="59">
        <f>SUM('2018实际制造费用'!O73,'2020实际管理费用'!O73,'2020实际销售费用'!O73)</f>
        <v>0</v>
      </c>
      <c r="P73" s="59">
        <f>SUM('2018实际制造费用'!P73,'2020实际管理费用'!P73,'2020实际销售费用'!P73)</f>
        <v>0</v>
      </c>
      <c r="Q73" s="59">
        <f>SUM('2018实际制造费用'!Q73,'2020实际管理费用'!Q73,'2020实际销售费用'!Q73)</f>
        <v>0</v>
      </c>
      <c r="R73" s="59">
        <f>SUM('2018实际制造费用'!R73,'2020实际管理费用'!R73,'2020实际销售费用'!R73)</f>
        <v>0</v>
      </c>
      <c r="S73" s="59">
        <f>SUM('2018实际制造费用'!S73,'2020实际管理费用'!S73,'2020实际销售费用'!S73)</f>
        <v>0</v>
      </c>
      <c r="T73" s="46">
        <f t="shared" si="2"/>
        <v>0</v>
      </c>
      <c r="U73" s="43"/>
    </row>
    <row r="74" s="5" customFormat="1" spans="1:21">
      <c r="A74" s="86"/>
      <c r="B74" s="84"/>
      <c r="C74" s="87" t="s">
        <v>132</v>
      </c>
      <c r="D74" s="59">
        <f ca="1">SUM('2018实际制造费用'!D74,'2020实际管理费用'!D74,'2020实际销售费用'!D74)</f>
        <v>0</v>
      </c>
      <c r="E74" s="59">
        <f ca="1">SUM('2018实际制造费用'!E74,'2020实际管理费用'!E74,'2020实际销售费用'!E74)</f>
        <v>0</v>
      </c>
      <c r="F74" s="59">
        <f ca="1">SUM('2018实际制造费用'!F74,'2020实际管理费用'!F74,'2020实际销售费用'!F74)</f>
        <v>0</v>
      </c>
      <c r="G74" s="59">
        <f ca="1">SUM('2018实际制造费用'!G74,'2020实际管理费用'!G74,'2020实际销售费用'!G74)</f>
        <v>0</v>
      </c>
      <c r="H74" s="59">
        <f>SUM('2018实际制造费用'!H74,'2020实际管理费用'!H74,'2020实际销售费用'!H74)</f>
        <v>0</v>
      </c>
      <c r="I74" s="59">
        <f>SUM('2018实际制造费用'!I74,'2020实际管理费用'!I74,'2020实际销售费用'!I74)</f>
        <v>0</v>
      </c>
      <c r="J74" s="59">
        <f>SUM('2018实际制造费用'!J74,'2020实际管理费用'!J74,'2020实际销售费用'!J74)</f>
        <v>0</v>
      </c>
      <c r="K74" s="59">
        <f>SUM('2018实际制造费用'!K74,'2020实际管理费用'!K74,'2020实际销售费用'!K74)</f>
        <v>0</v>
      </c>
      <c r="L74" s="59">
        <f>SUM('2018实际制造费用'!L74,'2020实际管理费用'!L74,'2020实际销售费用'!L74)</f>
        <v>0</v>
      </c>
      <c r="M74" s="59">
        <f>SUM('2018实际制造费用'!M74,'2020实际管理费用'!M74,'2020实际销售费用'!M74)</f>
        <v>0</v>
      </c>
      <c r="N74" s="59">
        <f>SUM('2018实际制造费用'!N74,'2020实际管理费用'!N74,'2020实际销售费用'!N74)</f>
        <v>0</v>
      </c>
      <c r="O74" s="59">
        <f>SUM('2018实际制造费用'!O74,'2020实际管理费用'!O74,'2020实际销售费用'!O74)</f>
        <v>0</v>
      </c>
      <c r="P74" s="59">
        <f>SUM('2018实际制造费用'!P74,'2020实际管理费用'!P74,'2020实际销售费用'!P74)</f>
        <v>0</v>
      </c>
      <c r="Q74" s="59">
        <f>SUM('2018实际制造费用'!Q74,'2020实际管理费用'!Q74,'2020实际销售费用'!Q74)</f>
        <v>0</v>
      </c>
      <c r="R74" s="59">
        <f>SUM('2018实际制造费用'!R74,'2020实际管理费用'!R74,'2020实际销售费用'!R74)</f>
        <v>0</v>
      </c>
      <c r="S74" s="59">
        <f>SUM('2018实际制造费用'!S74,'2020实际管理费用'!S74,'2020实际销售费用'!S74)</f>
        <v>0</v>
      </c>
      <c r="T74" s="46">
        <f t="shared" si="2"/>
        <v>0</v>
      </c>
      <c r="U74" s="43"/>
    </row>
    <row r="75" s="5" customFormat="1" spans="1:21">
      <c r="A75" s="86"/>
      <c r="B75" s="84" t="s">
        <v>133</v>
      </c>
      <c r="C75" s="82" t="s">
        <v>133</v>
      </c>
      <c r="D75" s="59">
        <f ca="1">SUM('2018实际制造费用'!D75,'2020实际管理费用'!D75,'2020实际销售费用'!D75)</f>
        <v>0</v>
      </c>
      <c r="E75" s="59">
        <f ca="1">SUM('2018实际制造费用'!E75,'2020实际管理费用'!E75,'2020实际销售费用'!E75)</f>
        <v>0</v>
      </c>
      <c r="F75" s="59">
        <f ca="1">SUM('2018实际制造费用'!F75,'2020实际管理费用'!F75,'2020实际销售费用'!F75)</f>
        <v>0</v>
      </c>
      <c r="G75" s="59">
        <f ca="1">SUM('2018实际制造费用'!G75,'2020实际管理费用'!G75,'2020实际销售费用'!G75)</f>
        <v>0</v>
      </c>
      <c r="H75" s="59">
        <f>SUM('2018实际制造费用'!H75,'2020实际管理费用'!H75,'2020实际销售费用'!H75)</f>
        <v>0</v>
      </c>
      <c r="I75" s="59">
        <f>SUM('2018实际制造费用'!I75,'2020实际管理费用'!I75,'2020实际销售费用'!I75)</f>
        <v>0</v>
      </c>
      <c r="J75" s="59">
        <f>SUM('2018实际制造费用'!J75,'2020实际管理费用'!J75,'2020实际销售费用'!J75)</f>
        <v>0</v>
      </c>
      <c r="K75" s="59">
        <f>SUM('2018实际制造费用'!K75,'2020实际管理费用'!K75,'2020实际销售费用'!K75)</f>
        <v>0</v>
      </c>
      <c r="L75" s="59">
        <f>SUM('2018实际制造费用'!L75,'2020实际管理费用'!L75,'2020实际销售费用'!L75)</f>
        <v>0</v>
      </c>
      <c r="M75" s="59">
        <f>SUM('2018实际制造费用'!M75,'2020实际管理费用'!M75,'2020实际销售费用'!M75)</f>
        <v>0</v>
      </c>
      <c r="N75" s="59">
        <f>SUM('2018实际制造费用'!N75,'2020实际管理费用'!N75,'2020实际销售费用'!N75)</f>
        <v>0</v>
      </c>
      <c r="O75" s="59">
        <f>SUM('2018实际制造费用'!O75,'2020实际管理费用'!O75,'2020实际销售费用'!O75)</f>
        <v>0</v>
      </c>
      <c r="P75" s="59">
        <f>SUM('2018实际制造费用'!P75,'2020实际管理费用'!P75,'2020实际销售费用'!P75)</f>
        <v>0</v>
      </c>
      <c r="Q75" s="59">
        <f>SUM('2018实际制造费用'!Q75,'2020实际管理费用'!Q75,'2020实际销售费用'!Q75)</f>
        <v>0</v>
      </c>
      <c r="R75" s="59">
        <f>SUM('2018实际制造费用'!R75,'2020实际管理费用'!R75,'2020实际销售费用'!R75)</f>
        <v>0</v>
      </c>
      <c r="S75" s="59">
        <f>SUM('2018实际制造费用'!S75,'2020实际管理费用'!S75,'2020实际销售费用'!S75)</f>
        <v>0</v>
      </c>
      <c r="T75" s="46">
        <f t="shared" si="2"/>
        <v>0</v>
      </c>
      <c r="U75" s="43"/>
    </row>
    <row r="76" s="5" customFormat="1" spans="1:21">
      <c r="A76" s="88" t="s">
        <v>134</v>
      </c>
      <c r="B76" s="77" t="s">
        <v>135</v>
      </c>
      <c r="C76" s="82" t="s">
        <v>135</v>
      </c>
      <c r="D76" s="59">
        <f ca="1">SUM('2018实际制造费用'!D76,'2020实际管理费用'!D76,'2020实际销售费用'!D76)</f>
        <v>-5500</v>
      </c>
      <c r="E76" s="59">
        <f ca="1">SUM('2018实际制造费用'!E76,'2020实际管理费用'!E76,'2020实际销售费用'!E76)</f>
        <v>-5500</v>
      </c>
      <c r="F76" s="59">
        <f ca="1">SUM('2018实际制造费用'!F76,'2020实际管理费用'!F76,'2020实际销售费用'!F76)</f>
        <v>0</v>
      </c>
      <c r="G76" s="59">
        <f ca="1">SUM('2018实际制造费用'!G76,'2020实际管理费用'!G76,'2020实际销售费用'!G76)</f>
        <v>0</v>
      </c>
      <c r="H76" s="59">
        <f>SUM('2018实际制造费用'!H76,'2020实际管理费用'!H76,'2020实际销售费用'!H76)</f>
        <v>0</v>
      </c>
      <c r="I76" s="59">
        <f>SUM('2018实际制造费用'!I76,'2020实际管理费用'!I76,'2020实际销售费用'!I76)</f>
        <v>5500</v>
      </c>
      <c r="J76" s="59">
        <f>SUM('2018实际制造费用'!J76,'2020实际管理费用'!J76,'2020实际销售费用'!J76)</f>
        <v>0</v>
      </c>
      <c r="K76" s="59">
        <f>SUM('2018实际制造费用'!K76,'2020实际管理费用'!K76,'2020实际销售费用'!K76)</f>
        <v>-5500</v>
      </c>
      <c r="L76" s="59">
        <f>SUM('2018实际制造费用'!L76,'2020实际管理费用'!L76,'2020实际销售费用'!L76)</f>
        <v>0</v>
      </c>
      <c r="M76" s="59">
        <f>SUM('2018实际制造费用'!M76,'2020实际管理费用'!M76,'2020实际销售费用'!M76)</f>
        <v>0</v>
      </c>
      <c r="N76" s="59">
        <f>SUM('2018实际制造费用'!N76,'2020实际管理费用'!N76,'2020实际销售费用'!N76)</f>
        <v>0</v>
      </c>
      <c r="O76" s="59">
        <f>SUM('2018实际制造费用'!O76,'2020实际管理费用'!O76,'2020实际销售费用'!O76)</f>
        <v>0</v>
      </c>
      <c r="P76" s="59">
        <f>SUM('2018实际制造费用'!P76,'2020实际管理费用'!P76,'2020实际销售费用'!P76)</f>
        <v>0</v>
      </c>
      <c r="Q76" s="59">
        <f>SUM('2018实际制造费用'!Q76,'2020实际管理费用'!Q76,'2020实际销售费用'!Q76)</f>
        <v>0</v>
      </c>
      <c r="R76" s="59">
        <f>SUM('2018实际制造费用'!R76,'2020实际管理费用'!R76,'2020实际销售费用'!R76)</f>
        <v>0</v>
      </c>
      <c r="S76" s="59">
        <f>SUM('2018实际制造费用'!S76,'2020实际管理费用'!S76,'2020实际销售费用'!S76)</f>
        <v>0</v>
      </c>
      <c r="T76" s="46">
        <f t="shared" si="2"/>
        <v>0</v>
      </c>
      <c r="U76" s="43"/>
    </row>
    <row r="77" s="5" customFormat="1" spans="1:21">
      <c r="A77" s="88"/>
      <c r="B77" s="77" t="s">
        <v>136</v>
      </c>
      <c r="C77" s="82" t="s">
        <v>137</v>
      </c>
      <c r="D77" s="59">
        <f ca="1">SUM('2018实际制造费用'!D77,'2020实际管理费用'!D77,'2020实际销售费用'!D77)</f>
        <v>0</v>
      </c>
      <c r="E77" s="59">
        <f ca="1">SUM('2018实际制造费用'!E77,'2020实际管理费用'!E77,'2020实际销售费用'!E77)</f>
        <v>0</v>
      </c>
      <c r="F77" s="59">
        <f ca="1">SUM('2018实际制造费用'!F77,'2020实际管理费用'!F77,'2020实际销售费用'!F77)</f>
        <v>0</v>
      </c>
      <c r="G77" s="59">
        <f ca="1">SUM('2018实际制造费用'!G77,'2020实际管理费用'!G77,'2020实际销售费用'!G77)</f>
        <v>0</v>
      </c>
      <c r="H77" s="59">
        <f>SUM('2018实际制造费用'!H77,'2020实际管理费用'!H77,'2020实际销售费用'!H77)</f>
        <v>0</v>
      </c>
      <c r="I77" s="59">
        <f>SUM('2018实际制造费用'!I77,'2020实际管理费用'!I77,'2020实际销售费用'!I77)</f>
        <v>0</v>
      </c>
      <c r="J77" s="59">
        <f>SUM('2018实际制造费用'!J77,'2020实际管理费用'!J77,'2020实际销售费用'!J77)</f>
        <v>0</v>
      </c>
      <c r="K77" s="59">
        <f>SUM('2018实际制造费用'!K77,'2020实际管理费用'!K77,'2020实际销售费用'!K77)</f>
        <v>0</v>
      </c>
      <c r="L77" s="59">
        <f>SUM('2018实际制造费用'!L77,'2020实际管理费用'!L77,'2020实际销售费用'!L77)</f>
        <v>0</v>
      </c>
      <c r="M77" s="59">
        <f>SUM('2018实际制造费用'!M77,'2020实际管理费用'!M77,'2020实际销售费用'!M77)</f>
        <v>0</v>
      </c>
      <c r="N77" s="59">
        <f>SUM('2018实际制造费用'!N77,'2020实际管理费用'!N77,'2020实际销售费用'!N77)</f>
        <v>0</v>
      </c>
      <c r="O77" s="59">
        <f>SUM('2018实际制造费用'!O77,'2020实际管理费用'!O77,'2020实际销售费用'!O77)</f>
        <v>0</v>
      </c>
      <c r="P77" s="59">
        <f>SUM('2018实际制造费用'!P77,'2020实际管理费用'!P77,'2020实际销售费用'!P77)</f>
        <v>0</v>
      </c>
      <c r="Q77" s="59">
        <f>SUM('2018实际制造费用'!Q77,'2020实际管理费用'!Q77,'2020实际销售费用'!Q77)</f>
        <v>0</v>
      </c>
      <c r="R77" s="59">
        <f>SUM('2018实际制造费用'!R77,'2020实际管理费用'!R77,'2020实际销售费用'!S77)</f>
        <v>0</v>
      </c>
      <c r="S77" s="59">
        <f>SUM('2018实际制造费用'!S77,'2020实际管理费用'!S77,'2020实际销售费用'!S77)</f>
        <v>0</v>
      </c>
      <c r="T77" s="46">
        <f t="shared" si="2"/>
        <v>0</v>
      </c>
      <c r="U77" s="43"/>
    </row>
    <row r="78" s="5" customFormat="1" spans="1:21">
      <c r="A78" s="88"/>
      <c r="B78" s="77"/>
      <c r="C78" s="87" t="s">
        <v>138</v>
      </c>
      <c r="D78" s="59">
        <f ca="1">SUM('2018实际制造费用'!D78,'2020实际管理费用'!D78,'2020实际销售费用'!D78)</f>
        <v>0</v>
      </c>
      <c r="E78" s="59">
        <f ca="1">SUM('2018实际制造费用'!E78,'2020实际管理费用'!E78,'2020实际销售费用'!E78)</f>
        <v>0</v>
      </c>
      <c r="F78" s="59">
        <f ca="1">SUM('2018实际制造费用'!F78,'2020实际管理费用'!F78,'2020实际销售费用'!F78)</f>
        <v>0</v>
      </c>
      <c r="G78" s="59">
        <f ca="1">SUM('2018实际制造费用'!G78,'2020实际管理费用'!G78,'2020实际销售费用'!G78)</f>
        <v>0</v>
      </c>
      <c r="H78" s="59">
        <f>SUM('2018实际制造费用'!H78,'2020实际管理费用'!H78,'2020实际销售费用'!H78)</f>
        <v>0</v>
      </c>
      <c r="I78" s="59">
        <f>SUM('2018实际制造费用'!I78,'2020实际管理费用'!I78,'2020实际销售费用'!I78)</f>
        <v>0</v>
      </c>
      <c r="J78" s="59">
        <f>SUM('2018实际制造费用'!J78,'2020实际管理费用'!J78,'2020实际销售费用'!J78)</f>
        <v>0</v>
      </c>
      <c r="K78" s="59">
        <f>SUM('2018实际制造费用'!K78,'2020实际管理费用'!K78,'2020实际销售费用'!K78)</f>
        <v>0</v>
      </c>
      <c r="L78" s="59">
        <f>SUM('2018实际制造费用'!L78,'2020实际管理费用'!L78,'2020实际销售费用'!L78)</f>
        <v>0</v>
      </c>
      <c r="M78" s="59">
        <f>SUM('2018实际制造费用'!M78,'2020实际管理费用'!M78,'2020实际销售费用'!M78)</f>
        <v>0</v>
      </c>
      <c r="N78" s="59">
        <f>SUM('2018实际制造费用'!N78,'2020实际管理费用'!N78,'2020实际销售费用'!N78)</f>
        <v>0</v>
      </c>
      <c r="O78" s="59">
        <f>SUM('2018实际制造费用'!O78,'2020实际管理费用'!O78,'2020实际销售费用'!O78)</f>
        <v>0</v>
      </c>
      <c r="P78" s="59">
        <f>SUM('2018实际制造费用'!P78,'2020实际管理费用'!P78,'2020实际销售费用'!P78)</f>
        <v>0</v>
      </c>
      <c r="Q78" s="59">
        <f>SUM('2018实际制造费用'!Q78,'2020实际管理费用'!Q78,'2020实际销售费用'!Q78)</f>
        <v>0</v>
      </c>
      <c r="R78" s="59">
        <f>SUM('2018实际制造费用'!R78,'2020实际管理费用'!R78,'2020实际销售费用'!R78)</f>
        <v>0</v>
      </c>
      <c r="S78" s="59">
        <f>SUM('2018实际制造费用'!S78,'2020实际管理费用'!S78,'2020实际销售费用'!S78)</f>
        <v>0</v>
      </c>
      <c r="T78" s="46">
        <f t="shared" si="2"/>
        <v>0</v>
      </c>
      <c r="U78" s="43"/>
    </row>
    <row r="79" s="5" customFormat="1" spans="1:21">
      <c r="A79" s="88"/>
      <c r="B79" s="77" t="s">
        <v>139</v>
      </c>
      <c r="C79" s="82" t="s">
        <v>139</v>
      </c>
      <c r="D79" s="59">
        <f ca="1">SUM('2018实际制造费用'!D79,'2020实际管理费用'!D79,'2020实际销售费用'!D79)</f>
        <v>0</v>
      </c>
      <c r="E79" s="59">
        <f ca="1">SUM('2018实际制造费用'!E79,'2020实际管理费用'!E79,'2020实际销售费用'!E79)</f>
        <v>0</v>
      </c>
      <c r="F79" s="59">
        <f ca="1">SUM('2018实际制造费用'!F79,'2020实际管理费用'!F79,'2020实际销售费用'!F79)</f>
        <v>0</v>
      </c>
      <c r="G79" s="59">
        <f ca="1">SUM('2018实际制造费用'!G79,'2020实际管理费用'!G79,'2020实际销售费用'!G79)</f>
        <v>0</v>
      </c>
      <c r="H79" s="59">
        <f>SUM('2018实际制造费用'!H79,'2020实际管理费用'!H79,'2020实际销售费用'!H79)</f>
        <v>0</v>
      </c>
      <c r="I79" s="59">
        <f>SUM('2018实际制造费用'!I79,'2020实际管理费用'!I79,'2020实际销售费用'!I79)</f>
        <v>0</v>
      </c>
      <c r="J79" s="59">
        <f>SUM('2018实际制造费用'!J79,'2020实际管理费用'!J79,'2020实际销售费用'!J79)</f>
        <v>0</v>
      </c>
      <c r="K79" s="59">
        <f>SUM('2018实际制造费用'!K79,'2020实际管理费用'!K79,'2020实际销售费用'!K79)</f>
        <v>0</v>
      </c>
      <c r="L79" s="59">
        <f>SUM('2018实际制造费用'!L79,'2020实际管理费用'!L79,'2020实际销售费用'!L79)</f>
        <v>0</v>
      </c>
      <c r="M79" s="59">
        <f>SUM('2018实际制造费用'!M79,'2020实际管理费用'!M79,'2020实际销售费用'!M79)</f>
        <v>0</v>
      </c>
      <c r="N79" s="59">
        <f>SUM('2018实际制造费用'!N79,'2020实际管理费用'!N79,'2020实际销售费用'!N79)</f>
        <v>0</v>
      </c>
      <c r="O79" s="59">
        <f>SUM('2018实际制造费用'!O79,'2020实际管理费用'!O79,'2020实际销售费用'!O79)</f>
        <v>0</v>
      </c>
      <c r="P79" s="59">
        <f>SUM('2018实际制造费用'!P79,'2020实际管理费用'!P79,'2020实际销售费用'!P79)</f>
        <v>0</v>
      </c>
      <c r="Q79" s="59">
        <f>SUM('2018实际制造费用'!Q79,'2020实际管理费用'!Q79,'2020实际销售费用'!Q79)</f>
        <v>0</v>
      </c>
      <c r="R79" s="59">
        <f>SUM('2018实际制造费用'!R79,'2020实际管理费用'!R79,'2020实际销售费用'!R79)</f>
        <v>0</v>
      </c>
      <c r="S79" s="59">
        <f>SUM('2018实际制造费用'!S79,'2020实际管理费用'!S79,'2020实际销售费用'!S79)</f>
        <v>0</v>
      </c>
      <c r="T79" s="46">
        <f t="shared" si="2"/>
        <v>0</v>
      </c>
      <c r="U79" s="43"/>
    </row>
    <row r="80" s="5" customFormat="1" spans="1:21">
      <c r="A80" s="89" t="s">
        <v>140</v>
      </c>
      <c r="B80" s="77" t="s">
        <v>141</v>
      </c>
      <c r="C80" s="82" t="s">
        <v>141</v>
      </c>
      <c r="D80" s="59">
        <f ca="1">SUM('2018实际制造费用'!D80,'2020实际管理费用'!D80,'2020实际销售费用'!D80)</f>
        <v>0</v>
      </c>
      <c r="E80" s="59">
        <f ca="1">SUM('2018实际制造费用'!E80,'2020实际管理费用'!E80,'2020实际销售费用'!E80)</f>
        <v>0</v>
      </c>
      <c r="F80" s="59">
        <f ca="1">SUM('2018实际制造费用'!F80,'2020实际管理费用'!F80,'2020实际销售费用'!F80)</f>
        <v>0</v>
      </c>
      <c r="G80" s="59">
        <f ca="1">SUM('2018实际制造费用'!G80,'2020实际管理费用'!G80,'2020实际销售费用'!G80)</f>
        <v>0</v>
      </c>
      <c r="H80" s="59">
        <f>SUM('2018实际制造费用'!H80,'2020实际管理费用'!H80,'2020实际销售费用'!H80)</f>
        <v>0</v>
      </c>
      <c r="I80" s="59">
        <f>SUM('2018实际制造费用'!I80,'2020实际管理费用'!I80,'2020实际销售费用'!I80)</f>
        <v>0</v>
      </c>
      <c r="J80" s="59">
        <f>SUM('2018实际制造费用'!J80,'2020实际管理费用'!J80,'2020实际销售费用'!J80)</f>
        <v>0</v>
      </c>
      <c r="K80" s="59">
        <f>SUM('2018实际制造费用'!K80,'2020实际管理费用'!K80,'2020实际销售费用'!K80)</f>
        <v>0</v>
      </c>
      <c r="L80" s="59">
        <f>SUM('2018实际制造费用'!L80,'2020实际管理费用'!L80,'2020实际销售费用'!L80)</f>
        <v>0</v>
      </c>
      <c r="M80" s="59">
        <f>SUM('2018实际制造费用'!M80,'2020实际管理费用'!M80,'2020实际销售费用'!M80)</f>
        <v>0</v>
      </c>
      <c r="N80" s="59">
        <f>SUM('2018实际制造费用'!N80,'2020实际管理费用'!N80,'2020实际销售费用'!N80)</f>
        <v>0</v>
      </c>
      <c r="O80" s="59">
        <f>SUM('2018实际制造费用'!O80,'2020实际管理费用'!O80,'2020实际销售费用'!O80)</f>
        <v>0</v>
      </c>
      <c r="P80" s="59">
        <f>SUM('2018实际制造费用'!P80,'2020实际管理费用'!P80,'2020实际销售费用'!P80)</f>
        <v>0</v>
      </c>
      <c r="Q80" s="59">
        <f>SUM('2018实际制造费用'!Q80,'2020实际管理费用'!Q80,'2020实际销售费用'!Q80)</f>
        <v>0</v>
      </c>
      <c r="R80" s="59">
        <f>SUM('2018实际制造费用'!R80,'2020实际管理费用'!R80,'2020实际销售费用'!R80)</f>
        <v>0</v>
      </c>
      <c r="S80" s="59">
        <f>SUM('2018实际制造费用'!S80,'2020实际管理费用'!S80,'2020实际销售费用'!S80)</f>
        <v>0</v>
      </c>
      <c r="T80" s="46">
        <f t="shared" si="2"/>
        <v>0</v>
      </c>
      <c r="U80" s="43"/>
    </row>
    <row r="81" s="5" customFormat="1" ht="17.25" customHeight="1" spans="1:21">
      <c r="A81" s="89"/>
      <c r="B81" s="77" t="s">
        <v>142</v>
      </c>
      <c r="C81" s="78" t="s">
        <v>142</v>
      </c>
      <c r="D81" s="59">
        <f ca="1">SUM('2018实际制造费用'!D81,'2020实际管理费用'!D81,'2020实际销售费用'!D81)</f>
        <v>0</v>
      </c>
      <c r="E81" s="59">
        <f ca="1">SUM('2018实际制造费用'!E81,'2020实际管理费用'!E81,'2020实际销售费用'!E81)</f>
        <v>0</v>
      </c>
      <c r="F81" s="59">
        <f ca="1">SUM('2018实际制造费用'!F81,'2020实际管理费用'!F81,'2020实际销售费用'!F81)</f>
        <v>0</v>
      </c>
      <c r="G81" s="59">
        <f ca="1">SUM('2018实际制造费用'!G81,'2020实际管理费用'!G81,'2020实际销售费用'!G81)</f>
        <v>0</v>
      </c>
      <c r="H81" s="59">
        <f>SUM('2018实际制造费用'!H81,'2020实际管理费用'!H81,'2020实际销售费用'!H81)</f>
        <v>0</v>
      </c>
      <c r="I81" s="59">
        <f>SUM('2018实际制造费用'!I81,'2020实际管理费用'!I81,'2020实际销售费用'!I81)</f>
        <v>0</v>
      </c>
      <c r="J81" s="59">
        <f>SUM('2018实际制造费用'!J81,'2020实际管理费用'!J81,'2020实际销售费用'!J81)</f>
        <v>0</v>
      </c>
      <c r="K81" s="59">
        <f>SUM('2018实际制造费用'!K81,'2020实际管理费用'!K81,'2020实际销售费用'!K81)</f>
        <v>0</v>
      </c>
      <c r="L81" s="59">
        <f>SUM('2018实际制造费用'!L81,'2020实际管理费用'!L81,'2020实际销售费用'!L81)</f>
        <v>0</v>
      </c>
      <c r="M81" s="59">
        <f>SUM('2018实际制造费用'!M81,'2020实际管理费用'!M81,'2020实际销售费用'!M81)</f>
        <v>0</v>
      </c>
      <c r="N81" s="59">
        <f>SUM('2018实际制造费用'!N81,'2020实际管理费用'!N81,'2020实际销售费用'!N81)</f>
        <v>0</v>
      </c>
      <c r="O81" s="59">
        <f>SUM('2018实际制造费用'!O81,'2020实际管理费用'!O81,'2020实际销售费用'!O81)</f>
        <v>0</v>
      </c>
      <c r="P81" s="59">
        <f>SUM('2018实际制造费用'!P81,'2020实际管理费用'!P81,'2020实际销售费用'!P81)</f>
        <v>0</v>
      </c>
      <c r="Q81" s="59">
        <f>SUM('2018实际制造费用'!Q81,'2020实际管理费用'!Q81,'2020实际销售费用'!Q81)</f>
        <v>0</v>
      </c>
      <c r="R81" s="59">
        <f>SUM('2018实际制造费用'!R81,'2020实际管理费用'!R81,'2020实际销售费用'!R81)</f>
        <v>0</v>
      </c>
      <c r="S81" s="59">
        <f>SUM('2018实际制造费用'!S81,'2020实际管理费用'!S81,'2020实际销售费用'!S81)</f>
        <v>0</v>
      </c>
      <c r="T81" s="46">
        <f t="shared" si="2"/>
        <v>0</v>
      </c>
      <c r="U81" s="43"/>
    </row>
    <row r="82" s="5" customFormat="1" ht="17.25" customHeight="1" spans="1:21">
      <c r="A82" s="89"/>
      <c r="B82" s="77" t="s">
        <v>143</v>
      </c>
      <c r="C82" s="78" t="s">
        <v>144</v>
      </c>
      <c r="D82" s="59">
        <f ca="1">SUM('2018实际制造费用'!D82,'2020实际管理费用'!D82,'2020实际销售费用'!D82)</f>
        <v>0</v>
      </c>
      <c r="E82" s="59">
        <f ca="1">SUM('2018实际制造费用'!E82,'2020实际管理费用'!E82,'2020实际销售费用'!E82)</f>
        <v>0</v>
      </c>
      <c r="F82" s="59">
        <f ca="1">SUM('2018实际制造费用'!F82,'2020实际管理费用'!F82,'2020实际销售费用'!F82)</f>
        <v>0</v>
      </c>
      <c r="G82" s="59">
        <f ca="1">SUM('2018实际制造费用'!G82,'2020实际管理费用'!G82,'2020实际销售费用'!G82)</f>
        <v>0</v>
      </c>
      <c r="H82" s="59">
        <f>SUM('2018实际制造费用'!H82,'2020实际管理费用'!H82,'2020实际销售费用'!H82)</f>
        <v>0</v>
      </c>
      <c r="I82" s="59">
        <f>SUM('2018实际制造费用'!I82,'2020实际管理费用'!I82,'2020实际销售费用'!I82)</f>
        <v>0</v>
      </c>
      <c r="J82" s="59">
        <f>SUM('2018实际制造费用'!J82,'2020实际管理费用'!J82,'2020实际销售费用'!J82)</f>
        <v>0</v>
      </c>
      <c r="K82" s="59">
        <f>SUM('2018实际制造费用'!K82,'2020实际管理费用'!K82,'2020实际销售费用'!K82)</f>
        <v>0</v>
      </c>
      <c r="L82" s="59">
        <f>SUM('2018实际制造费用'!L82,'2020实际管理费用'!L82,'2020实际销售费用'!L82)</f>
        <v>0</v>
      </c>
      <c r="M82" s="59">
        <f>SUM('2018实际制造费用'!M82,'2020实际管理费用'!M82,'2020实际销售费用'!M82)</f>
        <v>0</v>
      </c>
      <c r="N82" s="59">
        <f>SUM('2018实际制造费用'!N82,'2020实际管理费用'!N82,'2020实际销售费用'!N82)</f>
        <v>0</v>
      </c>
      <c r="O82" s="59">
        <f>SUM('2018实际制造费用'!O82,'2020实际管理费用'!O82,'2020实际销售费用'!O82)</f>
        <v>0</v>
      </c>
      <c r="P82" s="59">
        <f>SUM('2018实际制造费用'!P82,'2020实际管理费用'!P82,'2020实际销售费用'!P82)</f>
        <v>0</v>
      </c>
      <c r="Q82" s="59">
        <f>SUM('2018实际制造费用'!Q82,'2020实际管理费用'!Q82,'2020实际销售费用'!Q82)</f>
        <v>0</v>
      </c>
      <c r="R82" s="59">
        <f>SUM('2018实际制造费用'!R82,'2020实际管理费用'!R82,'2020实际销售费用'!R82)</f>
        <v>0</v>
      </c>
      <c r="S82" s="59">
        <f>SUM('2018实际制造费用'!S82,'2020实际管理费用'!S82,'2020实际销售费用'!S82)</f>
        <v>0</v>
      </c>
      <c r="T82" s="46">
        <f t="shared" si="2"/>
        <v>0</v>
      </c>
      <c r="U82" s="43"/>
    </row>
    <row r="83" s="5" customFormat="1" ht="17.25" customHeight="1" spans="1:21">
      <c r="A83" s="89"/>
      <c r="B83" s="77"/>
      <c r="C83" s="78" t="s">
        <v>145</v>
      </c>
      <c r="D83" s="59">
        <f ca="1">SUM('2018实际制造费用'!D83,'2020实际管理费用'!D83,'2020实际销售费用'!D83)</f>
        <v>0</v>
      </c>
      <c r="E83" s="59">
        <f ca="1">SUM('2018实际制造费用'!E83,'2020实际管理费用'!E83,'2020实际销售费用'!E83)</f>
        <v>0</v>
      </c>
      <c r="F83" s="59">
        <f ca="1">SUM('2018实际制造费用'!F83,'2020实际管理费用'!F83,'2020实际销售费用'!F83)</f>
        <v>0</v>
      </c>
      <c r="G83" s="59">
        <f ca="1">SUM('2018实际制造费用'!G83,'2020实际管理费用'!G83,'2020实际销售费用'!G83)</f>
        <v>0</v>
      </c>
      <c r="H83" s="59">
        <f>SUM('2018实际制造费用'!H83,'2020实际管理费用'!H83,'2020实际销售费用'!H83)</f>
        <v>0</v>
      </c>
      <c r="I83" s="59">
        <f>SUM('2018实际制造费用'!I83,'2020实际管理费用'!I83,'2020实际销售费用'!I83)</f>
        <v>0</v>
      </c>
      <c r="J83" s="59">
        <f>SUM('2018实际制造费用'!J83,'2020实际管理费用'!J83,'2020实际销售费用'!J83)</f>
        <v>0</v>
      </c>
      <c r="K83" s="59">
        <f>SUM('2018实际制造费用'!K83,'2020实际管理费用'!K83,'2020实际销售费用'!K83)</f>
        <v>0</v>
      </c>
      <c r="L83" s="59">
        <f>SUM('2018实际制造费用'!L83,'2020实际管理费用'!L83,'2020实际销售费用'!L83)</f>
        <v>0</v>
      </c>
      <c r="M83" s="59">
        <f>SUM('2018实际制造费用'!M83,'2020实际管理费用'!M83,'2020实际销售费用'!M83)</f>
        <v>0</v>
      </c>
      <c r="N83" s="59">
        <f>SUM('2018实际制造费用'!N83,'2020实际管理费用'!N83,'2020实际销售费用'!N83)</f>
        <v>0</v>
      </c>
      <c r="O83" s="59">
        <f>SUM('2018实际制造费用'!O83,'2020实际管理费用'!O83,'2020实际销售费用'!O83)</f>
        <v>0</v>
      </c>
      <c r="P83" s="59">
        <f>SUM('2018实际制造费用'!P83,'2020实际管理费用'!P83,'2020实际销售费用'!P83)</f>
        <v>0</v>
      </c>
      <c r="Q83" s="59">
        <f>SUM('2018实际制造费用'!Q83,'2020实际管理费用'!Q83,'2020实际销售费用'!Q83)</f>
        <v>0</v>
      </c>
      <c r="R83" s="59">
        <f>SUM('2018实际制造费用'!R83,'2020实际管理费用'!R83,'2020实际销售费用'!R83)</f>
        <v>0</v>
      </c>
      <c r="S83" s="59">
        <f>SUM('2018实际制造费用'!S83,'2020实际管理费用'!S83,'2020实际销售费用'!S83)</f>
        <v>0</v>
      </c>
      <c r="T83" s="46">
        <f t="shared" si="2"/>
        <v>0</v>
      </c>
      <c r="U83" s="43"/>
    </row>
    <row r="84" s="5" customFormat="1" ht="17.25" customHeight="1" spans="1:21">
      <c r="A84" s="89"/>
      <c r="B84" s="77"/>
      <c r="C84" s="78" t="s">
        <v>146</v>
      </c>
      <c r="D84" s="59">
        <f ca="1">SUM('2018实际制造费用'!D84,'2020实际管理费用'!D84,'2020实际销售费用'!D84)</f>
        <v>0</v>
      </c>
      <c r="E84" s="59">
        <f ca="1">SUM('2018实际制造费用'!E84,'2020实际管理费用'!E84,'2020实际销售费用'!E84)</f>
        <v>0</v>
      </c>
      <c r="F84" s="59">
        <f ca="1">SUM('2018实际制造费用'!F84,'2020实际管理费用'!F84,'2020实际销售费用'!F84)</f>
        <v>0</v>
      </c>
      <c r="G84" s="59">
        <f ca="1">SUM('2018实际制造费用'!G84,'2020实际管理费用'!G84,'2020实际销售费用'!G84)</f>
        <v>0</v>
      </c>
      <c r="H84" s="59">
        <f>SUM('2018实际制造费用'!H84,'2020实际管理费用'!H84,'2020实际销售费用'!H84)</f>
        <v>0</v>
      </c>
      <c r="I84" s="59">
        <f>SUM('2018实际制造费用'!I84,'2020实际管理费用'!I84,'2020实际销售费用'!I84)</f>
        <v>0</v>
      </c>
      <c r="J84" s="59">
        <f>SUM('2018实际制造费用'!J84,'2020实际管理费用'!J84,'2020实际销售费用'!J84)</f>
        <v>0</v>
      </c>
      <c r="K84" s="59">
        <f>SUM('2018实际制造费用'!K84,'2020实际管理费用'!K84,'2020实际销售费用'!K84)</f>
        <v>0</v>
      </c>
      <c r="L84" s="59">
        <f>SUM('2018实际制造费用'!L84,'2020实际管理费用'!L84,'2020实际销售费用'!L84)</f>
        <v>0</v>
      </c>
      <c r="M84" s="59">
        <f>SUM('2018实际制造费用'!M84,'2020实际管理费用'!M84,'2020实际销售费用'!M84)</f>
        <v>0</v>
      </c>
      <c r="N84" s="59">
        <f>SUM('2018实际制造费用'!N84,'2020实际管理费用'!N84,'2020实际销售费用'!N84)</f>
        <v>0</v>
      </c>
      <c r="O84" s="59">
        <f>SUM('2018实际制造费用'!O84,'2020实际管理费用'!O84,'2020实际销售费用'!O84)</f>
        <v>0</v>
      </c>
      <c r="P84" s="59">
        <f>SUM('2018实际制造费用'!P84,'2020实际管理费用'!P84,'2020实际销售费用'!P84)</f>
        <v>0</v>
      </c>
      <c r="Q84" s="59">
        <f>SUM('2018实际制造费用'!Q84,'2020实际管理费用'!Q84,'2020实际销售费用'!Q84)</f>
        <v>0</v>
      </c>
      <c r="R84" s="59">
        <f>SUM('2018实际制造费用'!R84,'2020实际管理费用'!R84,'2020实际销售费用'!R84)</f>
        <v>0</v>
      </c>
      <c r="S84" s="59">
        <f>SUM('2018实际制造费用'!S84,'2020实际管理费用'!S84,'2020实际销售费用'!S84)</f>
        <v>0</v>
      </c>
      <c r="T84" s="46">
        <f t="shared" si="2"/>
        <v>0</v>
      </c>
      <c r="U84" s="43"/>
    </row>
    <row r="85" s="5" customFormat="1" ht="17.25" customHeight="1" spans="1:21">
      <c r="A85" s="89"/>
      <c r="B85" s="77" t="s">
        <v>147</v>
      </c>
      <c r="C85" s="82" t="s">
        <v>147</v>
      </c>
      <c r="D85" s="59">
        <f ca="1">SUM('2018实际制造费用'!D85,'2020实际管理费用'!D85,'2020实际销售费用'!D85)</f>
        <v>0</v>
      </c>
      <c r="E85" s="59">
        <f ca="1">SUM('2018实际制造费用'!E85,'2020实际管理费用'!E85,'2020实际销售费用'!E85)</f>
        <v>0</v>
      </c>
      <c r="F85" s="59">
        <f ca="1">SUM('2018实际制造费用'!F85,'2020实际管理费用'!F85,'2020实际销售费用'!F85)</f>
        <v>0</v>
      </c>
      <c r="G85" s="59">
        <f ca="1">SUM('2018实际制造费用'!G85,'2020实际管理费用'!G85,'2020实际销售费用'!G85)</f>
        <v>0</v>
      </c>
      <c r="H85" s="59">
        <f>SUM('2018实际制造费用'!H85,'2020实际管理费用'!H85,'2020实际销售费用'!H85)</f>
        <v>0</v>
      </c>
      <c r="I85" s="59">
        <f>SUM('2018实际制造费用'!I85,'2020实际管理费用'!I85,'2020实际销售费用'!I85)</f>
        <v>0</v>
      </c>
      <c r="J85" s="59">
        <f>SUM('2018实际制造费用'!J85,'2020实际管理费用'!J85,'2020实际销售费用'!J85)</f>
        <v>0</v>
      </c>
      <c r="K85" s="59">
        <f>SUM('2018实际制造费用'!K85,'2020实际管理费用'!K85,'2020实际销售费用'!K85)</f>
        <v>0</v>
      </c>
      <c r="L85" s="59">
        <f>SUM('2018实际制造费用'!L85,'2020实际管理费用'!L85,'2020实际销售费用'!L85)</f>
        <v>0</v>
      </c>
      <c r="M85" s="59">
        <f>SUM('2018实际制造费用'!M85,'2020实际管理费用'!M85,'2020实际销售费用'!M85)</f>
        <v>0</v>
      </c>
      <c r="N85" s="59">
        <f>SUM('2018实际制造费用'!N85,'2020实际管理费用'!N85,'2020实际销售费用'!N85)</f>
        <v>0</v>
      </c>
      <c r="O85" s="59">
        <f>SUM('2018实际制造费用'!O85,'2020实际管理费用'!O85,'2020实际销售费用'!O85)</f>
        <v>0</v>
      </c>
      <c r="P85" s="59">
        <f>SUM('2018实际制造费用'!P85,'2020实际管理费用'!P85,'2020实际销售费用'!P85)</f>
        <v>0</v>
      </c>
      <c r="Q85" s="59">
        <f>SUM('2018实际制造费用'!Q85,'2020实际管理费用'!Q85,'2020实际销售费用'!Q85)</f>
        <v>0</v>
      </c>
      <c r="R85" s="59">
        <f>SUM('2018实际制造费用'!R85,'2020实际管理费用'!R85,'2020实际销售费用'!R85)</f>
        <v>0</v>
      </c>
      <c r="S85" s="59">
        <f>SUM('2018实际制造费用'!S85,'2020实际管理费用'!S85,'2020实际销售费用'!S85)</f>
        <v>0</v>
      </c>
      <c r="T85" s="46">
        <f t="shared" si="2"/>
        <v>0</v>
      </c>
      <c r="U85" s="43"/>
    </row>
    <row r="86" s="5" customFormat="1" ht="17.25" customHeight="1" spans="1:21">
      <c r="A86" s="90" t="s">
        <v>148</v>
      </c>
      <c r="B86" s="77" t="s">
        <v>149</v>
      </c>
      <c r="C86" s="82" t="s">
        <v>149</v>
      </c>
      <c r="D86" s="59">
        <f ca="1">SUM('2018实际制造费用'!D86,'2020实际管理费用'!D86,'2020实际销售费用'!D86)</f>
        <v>0</v>
      </c>
      <c r="E86" s="59">
        <f ca="1">SUM('2018实际制造费用'!E86,'2020实际管理费用'!E86,'2020实际销售费用'!E86)</f>
        <v>0</v>
      </c>
      <c r="F86" s="59">
        <f ca="1">SUM('2018实际制造费用'!F86,'2020实际管理费用'!F86,'2020实际销售费用'!F86)</f>
        <v>0</v>
      </c>
      <c r="G86" s="59">
        <f ca="1">SUM('2018实际制造费用'!G86,'2020实际管理费用'!G86,'2020实际销售费用'!G86)</f>
        <v>0</v>
      </c>
      <c r="H86" s="59">
        <f>SUM('2018实际制造费用'!H86,'2020实际管理费用'!H86,'2020实际销售费用'!H86)</f>
        <v>0</v>
      </c>
      <c r="I86" s="59">
        <f>SUM('2018实际制造费用'!I86,'2020实际管理费用'!I86,'2020实际销售费用'!I86)</f>
        <v>0</v>
      </c>
      <c r="J86" s="59">
        <f>SUM('2018实际制造费用'!J86,'2020实际管理费用'!J86,'2020实际销售费用'!J86)</f>
        <v>0</v>
      </c>
      <c r="K86" s="59">
        <f>SUM('2018实际制造费用'!K86,'2020实际管理费用'!K86,'2020实际销售费用'!K86)</f>
        <v>0</v>
      </c>
      <c r="L86" s="59">
        <f>SUM('2018实际制造费用'!L86,'2020实际管理费用'!L86,'2020实际销售费用'!L86)</f>
        <v>0</v>
      </c>
      <c r="M86" s="59">
        <f>SUM('2018实际制造费用'!M86,'2020实际管理费用'!M86,'2020实际销售费用'!M86)</f>
        <v>0</v>
      </c>
      <c r="N86" s="59">
        <f>SUM('2018实际制造费用'!N86,'2020实际管理费用'!N86,'2020实际销售费用'!N86)</f>
        <v>0</v>
      </c>
      <c r="O86" s="59">
        <f>SUM('2018实际制造费用'!O86,'2020实际管理费用'!O86,'2020实际销售费用'!O86)</f>
        <v>0</v>
      </c>
      <c r="P86" s="59">
        <f>SUM('2018实际制造费用'!P86,'2020实际管理费用'!P86,'2020实际销售费用'!P86)</f>
        <v>0</v>
      </c>
      <c r="Q86" s="59">
        <f>SUM('2018实际制造费用'!Q86,'2020实际管理费用'!Q86,'2020实际销售费用'!Q86)</f>
        <v>0</v>
      </c>
      <c r="R86" s="59">
        <f>SUM('2018实际制造费用'!R86,'2020实际管理费用'!R86,'2020实际销售费用'!R86)</f>
        <v>0</v>
      </c>
      <c r="S86" s="59">
        <f>SUM('2018实际制造费用'!S86,'2020实际管理费用'!S86,'2020实际销售费用'!S86)</f>
        <v>0</v>
      </c>
      <c r="T86" s="46">
        <f t="shared" si="2"/>
        <v>0</v>
      </c>
      <c r="U86" s="43"/>
    </row>
    <row r="87" s="5" customFormat="1" ht="17.25" customHeight="1" spans="1:21">
      <c r="A87" s="90"/>
      <c r="B87" s="77" t="s">
        <v>150</v>
      </c>
      <c r="C87" s="82" t="s">
        <v>150</v>
      </c>
      <c r="D87" s="59">
        <f ca="1">SUM('2018实际制造费用'!D87,'2020实际管理费用'!D87,'2020实际销售费用'!D87)</f>
        <v>0</v>
      </c>
      <c r="E87" s="59">
        <f ca="1">SUM('2018实际制造费用'!E87,'2020实际管理费用'!E87,'2020实际销售费用'!E87)</f>
        <v>0</v>
      </c>
      <c r="F87" s="59">
        <f ca="1">SUM('2018实际制造费用'!F87,'2020实际管理费用'!F87,'2020实际销售费用'!F87)</f>
        <v>0</v>
      </c>
      <c r="G87" s="59">
        <f ca="1">SUM('2018实际制造费用'!G87,'2020实际管理费用'!G87,'2020实际销售费用'!G87)</f>
        <v>0</v>
      </c>
      <c r="H87" s="59">
        <f>SUM('2018实际制造费用'!H87,'2020实际管理费用'!H87,'2020实际销售费用'!H87)</f>
        <v>0</v>
      </c>
      <c r="I87" s="59">
        <f>SUM('2018实际制造费用'!I87,'2020实际管理费用'!I87,'2020实际销售费用'!I87)</f>
        <v>0</v>
      </c>
      <c r="J87" s="59">
        <f>SUM('2018实际制造费用'!J87,'2020实际管理费用'!J87,'2020实际销售费用'!J87)</f>
        <v>0</v>
      </c>
      <c r="K87" s="59">
        <f>SUM('2018实际制造费用'!K87,'2020实际管理费用'!K87,'2020实际销售费用'!K87)</f>
        <v>0</v>
      </c>
      <c r="L87" s="59">
        <f>SUM('2018实际制造费用'!L87,'2020实际管理费用'!L87,'2020实际销售费用'!L87)</f>
        <v>0</v>
      </c>
      <c r="M87" s="59">
        <f>SUM('2018实际制造费用'!M87,'2020实际管理费用'!M87,'2020实际销售费用'!M87)</f>
        <v>0</v>
      </c>
      <c r="N87" s="59">
        <f>SUM('2018实际制造费用'!N87,'2020实际管理费用'!N87,'2020实际销售费用'!N87)</f>
        <v>0</v>
      </c>
      <c r="O87" s="59">
        <f>SUM('2018实际制造费用'!O87,'2020实际管理费用'!O87,'2020实际销售费用'!O87)</f>
        <v>0</v>
      </c>
      <c r="P87" s="59">
        <f>SUM('2018实际制造费用'!P87,'2020实际管理费用'!P87,'2020实际销售费用'!P87)</f>
        <v>0</v>
      </c>
      <c r="Q87" s="59">
        <f>SUM('2018实际制造费用'!Q87,'2020实际管理费用'!Q87,'2020实际销售费用'!Q87)</f>
        <v>0</v>
      </c>
      <c r="R87" s="59">
        <f>SUM('2018实际制造费用'!R87,'2020实际管理费用'!R87,'2020实际销售费用'!R87)</f>
        <v>0</v>
      </c>
      <c r="S87" s="59">
        <f>SUM('2018实际制造费用'!S87,'2020实际管理费用'!S87,'2020实际销售费用'!S87)</f>
        <v>0</v>
      </c>
      <c r="T87" s="46">
        <f t="shared" si="2"/>
        <v>0</v>
      </c>
      <c r="U87" s="43"/>
    </row>
    <row r="88" s="5" customFormat="1" ht="17.25" customHeight="1" spans="1:21">
      <c r="A88" s="90"/>
      <c r="B88" s="77" t="s">
        <v>151</v>
      </c>
      <c r="C88" s="82" t="s">
        <v>151</v>
      </c>
      <c r="D88" s="59">
        <f ca="1">SUM('2018实际制造费用'!D88,'2020实际管理费用'!D88,'2020实际销售费用'!D88)</f>
        <v>0</v>
      </c>
      <c r="E88" s="59">
        <f ca="1">SUM('2018实际制造费用'!E88,'2020实际管理费用'!E88,'2020实际销售费用'!E88)</f>
        <v>0</v>
      </c>
      <c r="F88" s="59">
        <f ca="1">SUM('2018实际制造费用'!F88,'2020实际管理费用'!F88,'2020实际销售费用'!F88)</f>
        <v>0</v>
      </c>
      <c r="G88" s="59">
        <f ca="1">SUM('2018实际制造费用'!G88,'2020实际管理费用'!G88,'2020实际销售费用'!G88)</f>
        <v>0</v>
      </c>
      <c r="H88" s="59">
        <f>SUM('2018实际制造费用'!H88,'2020实际管理费用'!H88,'2020实际销售费用'!H88)</f>
        <v>0</v>
      </c>
      <c r="I88" s="59">
        <f>SUM('2018实际制造费用'!I88,'2020实际管理费用'!I88,'2020实际销售费用'!I88)</f>
        <v>0</v>
      </c>
      <c r="J88" s="59">
        <f>SUM('2018实际制造费用'!J88,'2020实际管理费用'!J88,'2020实际销售费用'!J88)</f>
        <v>0</v>
      </c>
      <c r="K88" s="59">
        <f>SUM('2018实际制造费用'!K88,'2020实际管理费用'!K88,'2020实际销售费用'!K88)</f>
        <v>0</v>
      </c>
      <c r="L88" s="59">
        <f>SUM('2018实际制造费用'!L88,'2020实际管理费用'!L88,'2020实际销售费用'!L88)</f>
        <v>0</v>
      </c>
      <c r="M88" s="59">
        <f>SUM('2018实际制造费用'!M88,'2020实际管理费用'!M88,'2020实际销售费用'!M88)</f>
        <v>0</v>
      </c>
      <c r="N88" s="59">
        <f>SUM('2018实际制造费用'!N88,'2020实际管理费用'!N88,'2020实际销售费用'!N88)</f>
        <v>0</v>
      </c>
      <c r="O88" s="59">
        <f>SUM('2018实际制造费用'!O88,'2020实际管理费用'!O88,'2020实际销售费用'!O88)</f>
        <v>0</v>
      </c>
      <c r="P88" s="59">
        <f>SUM('2018实际制造费用'!P88,'2020实际管理费用'!P88,'2020实际销售费用'!P88)</f>
        <v>0</v>
      </c>
      <c r="Q88" s="59">
        <f>SUM('2018实际制造费用'!Q88,'2020实际管理费用'!Q88,'2020实际销售费用'!Q88)</f>
        <v>0</v>
      </c>
      <c r="R88" s="59">
        <f>SUM('2018实际制造费用'!R88,'2020实际管理费用'!R88,'2020实际销售费用'!R88)</f>
        <v>0</v>
      </c>
      <c r="S88" s="59">
        <f>SUM('2018实际制造费用'!S88,'2020实际管理费用'!S88,'2020实际销售费用'!S88)</f>
        <v>0</v>
      </c>
      <c r="T88" s="46">
        <f t="shared" si="2"/>
        <v>0</v>
      </c>
      <c r="U88" s="43"/>
    </row>
    <row r="89" s="5" customFormat="1" ht="17.25" customHeight="1" spans="1:21">
      <c r="A89" s="90"/>
      <c r="B89" s="77" t="s">
        <v>152</v>
      </c>
      <c r="C89" s="82" t="s">
        <v>152</v>
      </c>
      <c r="D89" s="59">
        <f ca="1">SUM('2018实际制造费用'!D89,'2020实际管理费用'!D89,'2020实际销售费用'!D89)</f>
        <v>0</v>
      </c>
      <c r="E89" s="59">
        <f ca="1">SUM('2018实际制造费用'!E89,'2020实际管理费用'!E89,'2020实际销售费用'!E89)</f>
        <v>0</v>
      </c>
      <c r="F89" s="59">
        <f ca="1">SUM('2018实际制造费用'!F89,'2020实际管理费用'!F89,'2020实际销售费用'!F89)</f>
        <v>0</v>
      </c>
      <c r="G89" s="59">
        <f ca="1">SUM('2018实际制造费用'!G89,'2020实际管理费用'!G89,'2020实际销售费用'!G89)</f>
        <v>0</v>
      </c>
      <c r="H89" s="59">
        <f>SUM('2018实际制造费用'!H89,'2020实际管理费用'!H89,'2020实际销售费用'!H89)</f>
        <v>0</v>
      </c>
      <c r="I89" s="59">
        <f>SUM('2018实际制造费用'!I89,'2020实际管理费用'!I89,'2020实际销售费用'!I89)</f>
        <v>0</v>
      </c>
      <c r="J89" s="59">
        <f>SUM('2018实际制造费用'!J89,'2020实际管理费用'!J89,'2020实际销售费用'!J89)</f>
        <v>0</v>
      </c>
      <c r="K89" s="59">
        <f>SUM('2018实际制造费用'!K89,'2020实际管理费用'!K89,'2020实际销售费用'!K89)</f>
        <v>0</v>
      </c>
      <c r="L89" s="59">
        <f>SUM('2018实际制造费用'!L89,'2020实际管理费用'!L89,'2020实际销售费用'!L89)</f>
        <v>0</v>
      </c>
      <c r="M89" s="59">
        <f>SUM('2018实际制造费用'!M89,'2020实际管理费用'!M89,'2020实际销售费用'!M89)</f>
        <v>0</v>
      </c>
      <c r="N89" s="59">
        <f>SUM('2018实际制造费用'!N89,'2020实际管理费用'!N89,'2020实际销售费用'!N89)</f>
        <v>0</v>
      </c>
      <c r="O89" s="59">
        <f>SUM('2018实际制造费用'!O89,'2020实际管理费用'!O89,'2020实际销售费用'!O89)</f>
        <v>0</v>
      </c>
      <c r="P89" s="59">
        <f>SUM('2018实际制造费用'!P89,'2020实际管理费用'!P89,'2020实际销售费用'!P89)</f>
        <v>0</v>
      </c>
      <c r="Q89" s="59">
        <f>SUM('2018实际制造费用'!Q89,'2020实际管理费用'!Q89,'2020实际销售费用'!Q89)</f>
        <v>0</v>
      </c>
      <c r="R89" s="59">
        <f>SUM('2018实际制造费用'!R89,'2020实际管理费用'!R89,'2020实际销售费用'!R89)</f>
        <v>0</v>
      </c>
      <c r="S89" s="59">
        <f>SUM('2018实际制造费用'!S89,'2020实际管理费用'!S89,'2020实际销售费用'!S89)</f>
        <v>0</v>
      </c>
      <c r="T89" s="46">
        <f t="shared" si="2"/>
        <v>0</v>
      </c>
      <c r="U89" s="43"/>
    </row>
    <row r="90" s="5" customFormat="1" ht="17.25" customHeight="1" spans="1:21">
      <c r="A90" s="91" t="s">
        <v>153</v>
      </c>
      <c r="B90" s="77" t="s">
        <v>154</v>
      </c>
      <c r="C90" s="82" t="s">
        <v>154</v>
      </c>
      <c r="D90" s="59">
        <f ca="1">SUM('2018实际制造费用'!D90,'2020实际管理费用'!D90,'2020实际销售费用'!D90)</f>
        <v>0</v>
      </c>
      <c r="E90" s="59">
        <f ca="1">SUM('2018实际制造费用'!E90,'2020实际管理费用'!E90,'2020实际销售费用'!E90)</f>
        <v>0</v>
      </c>
      <c r="F90" s="59">
        <f ca="1">SUM('2018实际制造费用'!F90,'2020实际管理费用'!F90,'2020实际销售费用'!F90)</f>
        <v>0</v>
      </c>
      <c r="G90" s="59">
        <f ca="1">SUM('2018实际制造费用'!G90,'2020实际管理费用'!G90,'2020实际销售费用'!G90)</f>
        <v>0</v>
      </c>
      <c r="H90" s="59">
        <f>SUM('2018实际制造费用'!H90,'2020实际管理费用'!H90,'2020实际销售费用'!H90)</f>
        <v>0</v>
      </c>
      <c r="I90" s="59">
        <f>SUM('2018实际制造费用'!I90,'2020实际管理费用'!I90,'2020实际销售费用'!I90)</f>
        <v>0</v>
      </c>
      <c r="J90" s="59">
        <f>SUM('2018实际制造费用'!J90,'2020实际管理费用'!J90,'2020实际销售费用'!J90)</f>
        <v>0</v>
      </c>
      <c r="K90" s="59">
        <f>SUM('2018实际制造费用'!K90,'2020实际管理费用'!K90,'2020实际销售费用'!K90)</f>
        <v>0</v>
      </c>
      <c r="L90" s="59">
        <f>SUM('2018实际制造费用'!L90,'2020实际管理费用'!L90,'2020实际销售费用'!L90)</f>
        <v>0</v>
      </c>
      <c r="M90" s="59">
        <f>SUM('2018实际制造费用'!M90,'2020实际管理费用'!M90,'2020实际销售费用'!M90)</f>
        <v>0</v>
      </c>
      <c r="N90" s="59">
        <f>SUM('2018实际制造费用'!N90,'2020实际管理费用'!N90,'2020实际销售费用'!N90)</f>
        <v>0</v>
      </c>
      <c r="O90" s="59">
        <f>SUM('2018实际制造费用'!O90,'2020实际管理费用'!O90,'2020实际销售费用'!O90)</f>
        <v>0</v>
      </c>
      <c r="P90" s="59">
        <f>SUM('2018实际制造费用'!P90,'2020实际管理费用'!P90,'2020实际销售费用'!P90)</f>
        <v>0</v>
      </c>
      <c r="Q90" s="59">
        <f>SUM('2018实际制造费用'!Q90,'2020实际管理费用'!Q90,'2020实际销售费用'!Q90)</f>
        <v>0</v>
      </c>
      <c r="R90" s="59">
        <f>SUM('2018实际制造费用'!R90,'2020实际管理费用'!R90,'2020实际销售费用'!R90)</f>
        <v>0</v>
      </c>
      <c r="S90" s="59">
        <f>SUM('2018实际制造费用'!S90,'2020实际管理费用'!S90,'2020实际销售费用'!S90)</f>
        <v>0</v>
      </c>
      <c r="T90" s="46">
        <f t="shared" si="2"/>
        <v>0</v>
      </c>
      <c r="U90" s="43"/>
    </row>
    <row r="91" s="5" customFormat="1" ht="17.25" customHeight="1" spans="1:21">
      <c r="A91" s="91"/>
      <c r="B91" s="77" t="s">
        <v>155</v>
      </c>
      <c r="C91" s="82" t="s">
        <v>155</v>
      </c>
      <c r="D91" s="59">
        <f ca="1">SUM('2018实际制造费用'!D91,'2020实际管理费用'!D91,'2020实际销售费用'!D91)</f>
        <v>0</v>
      </c>
      <c r="E91" s="59">
        <f ca="1">SUM('2018实际制造费用'!E91,'2020实际管理费用'!E91,'2020实际销售费用'!E91)</f>
        <v>0</v>
      </c>
      <c r="F91" s="59">
        <f ca="1">SUM('2018实际制造费用'!F91,'2020实际管理费用'!F91,'2020实际销售费用'!F91)</f>
        <v>0</v>
      </c>
      <c r="G91" s="59">
        <f ca="1">SUM('2018实际制造费用'!G91,'2020实际管理费用'!G91,'2020实际销售费用'!G91)</f>
        <v>0</v>
      </c>
      <c r="H91" s="59">
        <f>SUM('2018实际制造费用'!H91,'2020实际管理费用'!H91,'2020实际销售费用'!H91)</f>
        <v>0</v>
      </c>
      <c r="I91" s="59">
        <f>SUM('2018实际制造费用'!I91,'2020实际管理费用'!I91,'2020实际销售费用'!I91)</f>
        <v>0</v>
      </c>
      <c r="J91" s="59">
        <f>SUM('2018实际制造费用'!J91,'2020实际管理费用'!J91,'2020实际销售费用'!J91)</f>
        <v>0</v>
      </c>
      <c r="K91" s="59">
        <f>SUM('2018实际制造费用'!K91,'2020实际管理费用'!K91,'2020实际销售费用'!K91)</f>
        <v>0</v>
      </c>
      <c r="L91" s="59">
        <f>SUM('2018实际制造费用'!L91,'2020实际管理费用'!L91,'2020实际销售费用'!L91)</f>
        <v>0</v>
      </c>
      <c r="M91" s="59">
        <f>SUM('2018实际制造费用'!M91,'2020实际管理费用'!M91,'2020实际销售费用'!M91)</f>
        <v>0</v>
      </c>
      <c r="N91" s="59">
        <f>SUM('2018实际制造费用'!N91,'2020实际管理费用'!N91,'2020实际销售费用'!N91)</f>
        <v>0</v>
      </c>
      <c r="O91" s="59">
        <f>SUM('2018实际制造费用'!O91,'2020实际管理费用'!O91,'2020实际销售费用'!O91)</f>
        <v>0</v>
      </c>
      <c r="P91" s="59">
        <f>SUM('2018实际制造费用'!P91,'2020实际管理费用'!P91,'2020实际销售费用'!P91)</f>
        <v>0</v>
      </c>
      <c r="Q91" s="59">
        <f>SUM('2018实际制造费用'!Q91,'2020实际管理费用'!Q91,'2020实际销售费用'!Q91)</f>
        <v>0</v>
      </c>
      <c r="R91" s="59">
        <f>SUM('2018实际制造费用'!R91,'2020实际管理费用'!R91,'2020实际销售费用'!R91)</f>
        <v>0</v>
      </c>
      <c r="S91" s="59">
        <f>SUM('2018实际制造费用'!S91,'2020实际管理费用'!S91,'2020实际销售费用'!S91)</f>
        <v>0</v>
      </c>
      <c r="T91" s="46">
        <f t="shared" si="2"/>
        <v>0</v>
      </c>
      <c r="U91" s="43"/>
    </row>
    <row r="92" s="5" customFormat="1" ht="17.25" customHeight="1" spans="1:21">
      <c r="A92" s="91"/>
      <c r="B92" s="77" t="s">
        <v>156</v>
      </c>
      <c r="C92" s="82" t="s">
        <v>156</v>
      </c>
      <c r="D92" s="59">
        <f ca="1">SUM('2018实际制造费用'!D92,'2020实际管理费用'!D92,'2020实际销售费用'!D92)</f>
        <v>0</v>
      </c>
      <c r="E92" s="59">
        <f ca="1">SUM('2018实际制造费用'!E92,'2020实际管理费用'!E92,'2020实际销售费用'!E92)</f>
        <v>0</v>
      </c>
      <c r="F92" s="59">
        <f ca="1">SUM('2018实际制造费用'!F92,'2020实际管理费用'!F92,'2020实际销售费用'!F92)</f>
        <v>0</v>
      </c>
      <c r="G92" s="59">
        <f ca="1">SUM('2018实际制造费用'!G92,'2020实际管理费用'!G92,'2020实际销售费用'!G92)</f>
        <v>0</v>
      </c>
      <c r="H92" s="59">
        <f>SUM('2018实际制造费用'!H92,'2020实际管理费用'!H92,'2020实际销售费用'!H92)</f>
        <v>0</v>
      </c>
      <c r="I92" s="59">
        <f>SUM('2018实际制造费用'!I92,'2020实际管理费用'!I92,'2020实际销售费用'!I92)</f>
        <v>0</v>
      </c>
      <c r="J92" s="59">
        <f>SUM('2018实际制造费用'!J92,'2020实际管理费用'!J92,'2020实际销售费用'!J92)</f>
        <v>0</v>
      </c>
      <c r="K92" s="59">
        <f>SUM('2018实际制造费用'!K92,'2020实际管理费用'!K92,'2020实际销售费用'!K92)</f>
        <v>0</v>
      </c>
      <c r="L92" s="59">
        <f>SUM('2018实际制造费用'!L92,'2020实际管理费用'!L92,'2020实际销售费用'!L92)</f>
        <v>0</v>
      </c>
      <c r="M92" s="59">
        <f>SUM('2018实际制造费用'!M92,'2020实际管理费用'!M92,'2020实际销售费用'!M92)</f>
        <v>0</v>
      </c>
      <c r="N92" s="59">
        <f>SUM('2018实际制造费用'!N92,'2020实际管理费用'!N92,'2020实际销售费用'!N92)</f>
        <v>0</v>
      </c>
      <c r="O92" s="59">
        <f>SUM('2018实际制造费用'!O92,'2020实际管理费用'!O92,'2020实际销售费用'!O92)</f>
        <v>0</v>
      </c>
      <c r="P92" s="59">
        <f>SUM('2018实际制造费用'!P92,'2020实际管理费用'!P92,'2020实际销售费用'!P92)</f>
        <v>0</v>
      </c>
      <c r="Q92" s="59">
        <f>SUM('2018实际制造费用'!Q92,'2020实际管理费用'!Q92,'2020实际销售费用'!Q92)</f>
        <v>0</v>
      </c>
      <c r="R92" s="59">
        <f>SUM('2018实际制造费用'!R92,'2020实际管理费用'!R92,'2020实际销售费用'!R92)</f>
        <v>0</v>
      </c>
      <c r="S92" s="59">
        <f>SUM('2018实际制造费用'!S92,'2020实际管理费用'!S92,'2020实际销售费用'!S92)</f>
        <v>0</v>
      </c>
      <c r="T92" s="46">
        <f t="shared" si="2"/>
        <v>0</v>
      </c>
      <c r="U92" s="43"/>
    </row>
    <row r="93" s="74" customFormat="1" ht="15" customHeight="1" spans="1:29">
      <c r="A93" s="123" t="s">
        <v>157</v>
      </c>
      <c r="B93" s="123"/>
      <c r="C93" s="123"/>
      <c r="D93" s="46">
        <f ca="1" t="shared" ref="D93:T93" si="3">SUM(D6:D92)</f>
        <v>29262.74</v>
      </c>
      <c r="E93" s="46">
        <f ca="1" t="shared" si="3"/>
        <v>53801.73</v>
      </c>
      <c r="F93" s="46">
        <f ca="1" t="shared" si="3"/>
        <v>125485.05</v>
      </c>
      <c r="G93" s="46">
        <f ca="1" t="shared" si="3"/>
        <v>402250.93</v>
      </c>
      <c r="H93" s="46">
        <f ca="1" t="shared" si="3"/>
        <v>-358.22</v>
      </c>
      <c r="I93" s="46">
        <f ca="1" t="shared" si="3"/>
        <v>267333.93</v>
      </c>
      <c r="J93" s="46">
        <f ca="1" t="shared" si="3"/>
        <v>81473.49</v>
      </c>
      <c r="K93" s="46">
        <f ca="1" t="shared" si="3"/>
        <v>53801.73</v>
      </c>
      <c r="L93" s="46">
        <f ca="1" t="shared" si="3"/>
        <v>0</v>
      </c>
      <c r="M93" s="46">
        <f ca="1" t="shared" si="3"/>
        <v>0</v>
      </c>
      <c r="N93" s="46">
        <f ca="1" t="shared" si="3"/>
        <v>0</v>
      </c>
      <c r="O93" s="46">
        <f ca="1" t="shared" si="3"/>
        <v>0</v>
      </c>
      <c r="P93" s="46">
        <f ca="1" t="shared" si="3"/>
        <v>0</v>
      </c>
      <c r="Q93" s="46">
        <f ca="1" t="shared" si="3"/>
        <v>0</v>
      </c>
      <c r="R93" s="46">
        <f ca="1" t="shared" si="3"/>
        <v>0</v>
      </c>
      <c r="S93" s="46">
        <f ca="1" t="shared" si="3"/>
        <v>0</v>
      </c>
      <c r="T93" s="46">
        <f ca="1" t="shared" si="3"/>
        <v>402250.93</v>
      </c>
      <c r="U93" s="43"/>
      <c r="V93" s="5"/>
      <c r="W93" s="5"/>
      <c r="X93" s="5"/>
      <c r="Y93" s="5"/>
      <c r="Z93" s="5"/>
      <c r="AA93" s="5"/>
      <c r="AB93" s="5"/>
      <c r="AC93" s="5"/>
    </row>
    <row r="94" spans="4:21">
      <c r="D94" s="30">
        <f ca="1">D93-SUM('2018实际制造费用'!D93,'2020实际管理费用'!D93,'2020实际销售费用'!D93)</f>
        <v>0</v>
      </c>
      <c r="E94" s="30">
        <f ca="1">E93-SUM('2018实际制造费用'!E93,'2020实际管理费用'!E93,'2020实际销售费用'!E93)</f>
        <v>0</v>
      </c>
      <c r="F94" s="30">
        <f ca="1">F93-SUM('2018实际制造费用'!F93,'2020实际管理费用'!F93,'2020实际销售费用'!F93)</f>
        <v>0</v>
      </c>
      <c r="G94" s="30">
        <f ca="1">G93-SUM('2018实际制造费用'!G93,'2020实际管理费用'!G93,'2020实际销售费用'!G93)</f>
        <v>0</v>
      </c>
      <c r="H94" s="30">
        <f ca="1">H93-SUM('2018实际制造费用'!H93,'2020实际管理费用'!H93,'2020实际销售费用'!H93)</f>
        <v>0</v>
      </c>
      <c r="I94" s="30">
        <f ca="1">I93-SUM('2018实际制造费用'!I93,'2020实际管理费用'!I93,'2020实际销售费用'!I93)</f>
        <v>0</v>
      </c>
      <c r="J94" s="30">
        <f ca="1">J93-SUM('2018实际制造费用'!J93,'2020实际管理费用'!J93,'2020实际销售费用'!J93)</f>
        <v>0</v>
      </c>
      <c r="K94" s="30">
        <f ca="1">K93-SUM('2018实际制造费用'!K93,'2020实际管理费用'!K93,'2020实际销售费用'!K93)</f>
        <v>0</v>
      </c>
      <c r="L94" s="30">
        <f ca="1">L93-SUM('2018实际制造费用'!L93,'2020实际管理费用'!L93,'2020实际销售费用'!L93)</f>
        <v>0</v>
      </c>
      <c r="M94" s="30">
        <f ca="1">M93-SUM('2018实际制造费用'!M93,'2020实际管理费用'!M93,'2020实际销售费用'!M93)</f>
        <v>0</v>
      </c>
      <c r="N94" s="30">
        <f ca="1">N93-SUM('2018实际制造费用'!N93,'2020实际管理费用'!N93,'2020实际销售费用'!N93)</f>
        <v>0</v>
      </c>
      <c r="O94" s="30">
        <f ca="1">O93-SUM('2018实际制造费用'!O93,'2020实际管理费用'!O93,'2020实际销售费用'!O93)</f>
        <v>0</v>
      </c>
      <c r="P94" s="30">
        <f ca="1">P93-SUM('2018实际制造费用'!P93,'2020实际管理费用'!P93,'2020实际销售费用'!P93)</f>
        <v>0</v>
      </c>
      <c r="Q94" s="30">
        <f ca="1">Q93-SUM('2018实际制造费用'!Q93,'2020实际管理费用'!Q93,'2020实际销售费用'!Q93)</f>
        <v>0</v>
      </c>
      <c r="R94" s="30">
        <f ca="1">R93-SUM('2018实际制造费用'!R93,'2020实际管理费用'!R93,'2020实际销售费用'!R93)</f>
        <v>0</v>
      </c>
      <c r="S94" s="30">
        <f ca="1">S93-SUM('2018实际制造费用'!S93,'2020实际管理费用'!S93,'2020实际销售费用'!S93)</f>
        <v>0</v>
      </c>
      <c r="T94" s="30">
        <f ca="1">T93-SUM('2018实际制造费用'!T93,'2020实际管理费用'!T93,'2020实际销售费用'!T93)</f>
        <v>0</v>
      </c>
      <c r="U94" s="30"/>
    </row>
    <row r="95" spans="12:12">
      <c r="L95" s="127"/>
    </row>
  </sheetData>
  <mergeCells count="35"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41:XFD41 A41:C41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R112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4.25"/>
  <cols>
    <col min="1" max="1" width="5.625" style="6" customWidth="1"/>
    <col min="2" max="2" width="10.625" style="6" customWidth="1"/>
    <col min="3" max="3" width="12.125" style="6" customWidth="1"/>
    <col min="4" max="4" width="10.75" style="6" customWidth="1"/>
    <col min="5" max="11" width="11" style="6" customWidth="1"/>
    <col min="12" max="12" width="12.625" style="6" customWidth="1"/>
    <col min="13" max="13" width="11" style="6" customWidth="1"/>
    <col min="14" max="14" width="11.875" style="6" customWidth="1"/>
    <col min="15" max="15" width="24.75" style="6" customWidth="1"/>
    <col min="16" max="17" width="5.875" style="6" customWidth="1"/>
    <col min="18" max="18" width="6.75" style="6" customWidth="1"/>
    <col min="19" max="16384" width="9" style="6"/>
  </cols>
  <sheetData>
    <row r="1" s="1" customFormat="1" ht="28.5" customHeight="1" spans="1:16">
      <c r="A1" s="8" t="s">
        <v>158</v>
      </c>
      <c r="B1" s="8"/>
      <c r="C1" s="8"/>
      <c r="D1" s="8"/>
      <c r="E1" s="8"/>
      <c r="F1" s="8"/>
      <c r="G1" s="8"/>
      <c r="H1" s="8"/>
      <c r="I1" s="8"/>
      <c r="J1" s="8"/>
      <c r="K1" s="8"/>
      <c r="L1" s="160"/>
      <c r="M1" s="160"/>
      <c r="N1" s="160"/>
      <c r="O1" s="160"/>
      <c r="P1" s="160"/>
    </row>
    <row r="2" s="34" customFormat="1" ht="18" customHeight="1" spans="1:10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5" customHeight="1" spans="1:15">
      <c r="A3" s="9" t="str">
        <f>"编制期间："&amp;YEAR(封面!$G$13)&amp;"年"&amp;MONTH(封面!$G$13)&amp;"月"</f>
        <v>编制期间：2020年4月</v>
      </c>
      <c r="G3" s="12"/>
      <c r="I3" s="37"/>
      <c r="L3" s="37" t="str">
        <f>"编制日期："&amp;YEAR(封面!$G$14)&amp;"年"&amp;MONTH(封面!$G$14)&amp;"月2日"</f>
        <v>编制日期：2020年5月2日</v>
      </c>
      <c r="N3" s="37"/>
      <c r="O3" s="37"/>
    </row>
    <row r="4" s="4" customFormat="1" customHeight="1" spans="1:17">
      <c r="A4" s="13" t="s">
        <v>24</v>
      </c>
      <c r="B4" s="13" t="s">
        <v>25</v>
      </c>
      <c r="C4" s="14" t="s">
        <v>26</v>
      </c>
      <c r="D4" s="102" t="s">
        <v>159</v>
      </c>
      <c r="E4" s="103" t="s">
        <v>160</v>
      </c>
      <c r="F4" s="104"/>
      <c r="G4" s="104"/>
      <c r="H4" s="104"/>
      <c r="I4" s="108"/>
      <c r="J4" s="109" t="s">
        <v>161</v>
      </c>
      <c r="K4" s="110"/>
      <c r="L4" s="110"/>
      <c r="M4" s="110"/>
      <c r="N4" s="111"/>
      <c r="O4" s="112" t="s">
        <v>31</v>
      </c>
      <c r="P4" s="6"/>
      <c r="Q4" s="6"/>
    </row>
    <row r="5" s="5" customFormat="1" spans="1:17">
      <c r="A5" s="13"/>
      <c r="B5" s="13"/>
      <c r="C5" s="14"/>
      <c r="D5" s="105"/>
      <c r="E5" s="106" t="s">
        <v>162</v>
      </c>
      <c r="F5" s="107" t="s">
        <v>159</v>
      </c>
      <c r="G5" s="107" t="s">
        <v>163</v>
      </c>
      <c r="H5" s="106" t="s">
        <v>164</v>
      </c>
      <c r="I5" s="106" t="s">
        <v>165</v>
      </c>
      <c r="J5" s="113" t="s">
        <v>162</v>
      </c>
      <c r="K5" s="114" t="s">
        <v>159</v>
      </c>
      <c r="L5" s="114" t="s">
        <v>163</v>
      </c>
      <c r="M5" s="106" t="s">
        <v>164</v>
      </c>
      <c r="N5" s="106" t="s">
        <v>165</v>
      </c>
      <c r="O5" s="115"/>
      <c r="P5" s="71"/>
      <c r="Q5" s="71"/>
    </row>
    <row r="6" s="5" customFormat="1" ht="17.25" customHeight="1" spans="1:18">
      <c r="A6" s="136" t="s">
        <v>46</v>
      </c>
      <c r="B6" s="137" t="s">
        <v>47</v>
      </c>
      <c r="C6" s="138" t="s">
        <v>47</v>
      </c>
      <c r="D6" s="58">
        <f>'2017预算制造费用'!T6</f>
        <v>0</v>
      </c>
      <c r="E6" s="58">
        <f ca="1">OFFSET('2016制造费用'!$H6,0,MONTH(封面!$G$13)-1,)</f>
        <v>0</v>
      </c>
      <c r="F6" s="59">
        <f ca="1">OFFSET('2017预算制造费用'!$H6,0,MONTH(封面!$G$13)-1,)</f>
        <v>0</v>
      </c>
      <c r="G6" s="59">
        <f ca="1">OFFSET('2018实际制造费用'!$H6,0,MONTH(封面!$G$13)-1,)</f>
        <v>0</v>
      </c>
      <c r="H6" s="58">
        <f ca="1" t="shared" ref="H6:H69" si="0">G6-E6</f>
        <v>0</v>
      </c>
      <c r="I6" s="58">
        <f ca="1" t="shared" ref="I6:I69" si="1">G6-F6</f>
        <v>0</v>
      </c>
      <c r="J6" s="58">
        <f ca="1">SUM(OFFSET('2016制造费用'!$H6,0,0,1,MONTH(封面!$G$13)))</f>
        <v>0</v>
      </c>
      <c r="K6" s="58">
        <f ca="1">SUM(OFFSET('2017预算制造费用'!$H6,0,0,1,MONTH(封面!$G$13)))</f>
        <v>0</v>
      </c>
      <c r="L6" s="58">
        <f ca="1">SUM(OFFSET('2018实际制造费用'!$H6,0,0,1,MONTH(封面!$G$13)))</f>
        <v>0</v>
      </c>
      <c r="M6" s="58">
        <f ca="1">L6-J6</f>
        <v>0</v>
      </c>
      <c r="N6" s="58">
        <f ca="1">L6-K6</f>
        <v>0</v>
      </c>
      <c r="O6" s="179" t="str">
        <f>IF('2018实际制造费用'!U6="","",'2018实际制造费用'!U6)</f>
        <v/>
      </c>
      <c r="P6" s="73"/>
      <c r="Q6" s="73"/>
      <c r="R6" s="73"/>
    </row>
    <row r="7" s="5" customFormat="1" ht="17.25" customHeight="1" spans="1:18">
      <c r="A7" s="139"/>
      <c r="B7" s="143"/>
      <c r="C7" s="138" t="s">
        <v>48</v>
      </c>
      <c r="D7" s="58">
        <f>'2017预算制造费用'!T7</f>
        <v>0</v>
      </c>
      <c r="E7" s="58">
        <f ca="1">OFFSET('2016制造费用'!$H7,0,MONTH(封面!$G$13)-1,)</f>
        <v>0</v>
      </c>
      <c r="F7" s="59">
        <f ca="1">OFFSET('2017预算制造费用'!$H7,0,MONTH(封面!$G$13)-1,)</f>
        <v>0</v>
      </c>
      <c r="G7" s="59">
        <f ca="1">OFFSET('2018实际制造费用'!$H7,0,MONTH(封面!$G$13)-1,)</f>
        <v>0</v>
      </c>
      <c r="H7" s="58">
        <f ca="1" t="shared" si="0"/>
        <v>0</v>
      </c>
      <c r="I7" s="58">
        <f ca="1" t="shared" si="1"/>
        <v>0</v>
      </c>
      <c r="J7" s="58">
        <f ca="1">SUM(OFFSET('2016制造费用'!$H7,0,0,1,MONTH(封面!$G$13)))</f>
        <v>0</v>
      </c>
      <c r="K7" s="58">
        <f ca="1">SUM(OFFSET('2017预算制造费用'!$H7,0,0,1,MONTH(封面!$G$13)))</f>
        <v>0</v>
      </c>
      <c r="L7" s="58">
        <f ca="1">SUM(OFFSET('2018实际制造费用'!$H7,0,0,1,MONTH(封面!$G$13)))</f>
        <v>0</v>
      </c>
      <c r="M7" s="58">
        <f ca="1" t="shared" ref="M7:M70" si="2">L7-J7</f>
        <v>0</v>
      </c>
      <c r="N7" s="58">
        <f ca="1" t="shared" ref="N7:N70" si="3">L7-K7</f>
        <v>0</v>
      </c>
      <c r="O7" s="179" t="str">
        <f>IF('2018实际制造费用'!U7="","",'2018实际制造费用'!U7)</f>
        <v/>
      </c>
      <c r="P7" s="73"/>
      <c r="Q7" s="73"/>
      <c r="R7" s="73"/>
    </row>
    <row r="8" s="5" customFormat="1" ht="17.25" customHeight="1" spans="1:18">
      <c r="A8" s="139"/>
      <c r="B8" s="137" t="s">
        <v>49</v>
      </c>
      <c r="C8" s="138" t="s">
        <v>49</v>
      </c>
      <c r="D8" s="58">
        <f>'2017预算制造费用'!T8</f>
        <v>0</v>
      </c>
      <c r="E8" s="58">
        <f ca="1">OFFSET('2016制造费用'!$H8,0,MONTH(封面!$G$13)-1,)</f>
        <v>0</v>
      </c>
      <c r="F8" s="59">
        <f ca="1">OFFSET('2017预算制造费用'!$H8,0,MONTH(封面!$G$13)-1,)</f>
        <v>0</v>
      </c>
      <c r="G8" s="59">
        <f ca="1">OFFSET('2018实际制造费用'!$H8,0,MONTH(封面!$G$13)-1,)</f>
        <v>0</v>
      </c>
      <c r="H8" s="58">
        <f ca="1" t="shared" si="0"/>
        <v>0</v>
      </c>
      <c r="I8" s="58">
        <f ca="1" t="shared" si="1"/>
        <v>0</v>
      </c>
      <c r="J8" s="58">
        <f ca="1">SUM(OFFSET('2016制造费用'!$H8,0,0,1,MONTH(封面!$G$13)))</f>
        <v>0</v>
      </c>
      <c r="K8" s="58">
        <f ca="1">SUM(OFFSET('2017预算制造费用'!$H8,0,0,1,MONTH(封面!$G$13)))</f>
        <v>0</v>
      </c>
      <c r="L8" s="58">
        <f ca="1">SUM(OFFSET('2018实际制造费用'!$H8,0,0,1,MONTH(封面!$G$13)))</f>
        <v>0</v>
      </c>
      <c r="M8" s="58">
        <f ca="1" t="shared" si="2"/>
        <v>0</v>
      </c>
      <c r="N8" s="58">
        <f ca="1" t="shared" si="3"/>
        <v>0</v>
      </c>
      <c r="O8" s="179" t="str">
        <f>IF('2018实际制造费用'!U8="","",'2018实际制造费用'!U8)</f>
        <v/>
      </c>
      <c r="P8" s="73"/>
      <c r="Q8" s="73"/>
      <c r="R8" s="73"/>
    </row>
    <row r="9" s="5" customFormat="1" ht="17.25" customHeight="1" spans="1:18">
      <c r="A9" s="139"/>
      <c r="B9" s="137" t="s">
        <v>50</v>
      </c>
      <c r="C9" s="138" t="s">
        <v>50</v>
      </c>
      <c r="D9" s="58">
        <f>'2017预算制造费用'!T9</f>
        <v>0</v>
      </c>
      <c r="E9" s="58">
        <f ca="1">OFFSET('2016制造费用'!$H9,0,MONTH(封面!$G$13)-1,)</f>
        <v>0</v>
      </c>
      <c r="F9" s="59">
        <f ca="1">OFFSET('2017预算制造费用'!$H9,0,MONTH(封面!$G$13)-1,)</f>
        <v>0</v>
      </c>
      <c r="G9" s="59">
        <f ca="1">OFFSET('2018实际制造费用'!$H9,0,MONTH(封面!$G$13)-1,)</f>
        <v>0</v>
      </c>
      <c r="H9" s="58">
        <f ca="1" t="shared" si="0"/>
        <v>0</v>
      </c>
      <c r="I9" s="58">
        <f ca="1" t="shared" si="1"/>
        <v>0</v>
      </c>
      <c r="J9" s="58">
        <f ca="1">SUM(OFFSET('2016制造费用'!$H9,0,0,1,MONTH(封面!$G$13)))</f>
        <v>0</v>
      </c>
      <c r="K9" s="58">
        <f ca="1">SUM(OFFSET('2017预算制造费用'!$H9,0,0,1,MONTH(封面!$G$13)))</f>
        <v>0</v>
      </c>
      <c r="L9" s="58">
        <f ca="1">SUM(OFFSET('2018实际制造费用'!$H9,0,0,1,MONTH(封面!$G$13)))</f>
        <v>0</v>
      </c>
      <c r="M9" s="58">
        <f ca="1" t="shared" si="2"/>
        <v>0</v>
      </c>
      <c r="N9" s="58">
        <f ca="1" t="shared" si="3"/>
        <v>0</v>
      </c>
      <c r="O9" s="179" t="str">
        <f>IF('2018实际制造费用'!U9="","",'2018实际制造费用'!U9)</f>
        <v/>
      </c>
      <c r="P9" s="73"/>
      <c r="Q9" s="73"/>
      <c r="R9" s="73"/>
    </row>
    <row r="10" s="5" customFormat="1" ht="17.25" customHeight="1" spans="1:18">
      <c r="A10" s="139"/>
      <c r="B10" s="137" t="s">
        <v>51</v>
      </c>
      <c r="C10" s="138" t="s">
        <v>52</v>
      </c>
      <c r="D10" s="58">
        <f>'2017预算制造费用'!T10</f>
        <v>0</v>
      </c>
      <c r="E10" s="58">
        <f ca="1">OFFSET('2016制造费用'!$H10,0,MONTH(封面!$G$13)-1,)</f>
        <v>0</v>
      </c>
      <c r="F10" s="59">
        <f ca="1">OFFSET('2017预算制造费用'!$H10,0,MONTH(封面!$G$13)-1,)</f>
        <v>0</v>
      </c>
      <c r="G10" s="59">
        <f ca="1">OFFSET('2018实际制造费用'!$H10,0,MONTH(封面!$G$13)-1,)</f>
        <v>0</v>
      </c>
      <c r="H10" s="58">
        <f ca="1" t="shared" si="0"/>
        <v>0</v>
      </c>
      <c r="I10" s="58">
        <f ca="1" t="shared" si="1"/>
        <v>0</v>
      </c>
      <c r="J10" s="58">
        <f ca="1">SUM(OFFSET('2016制造费用'!$H10,0,0,1,MONTH(封面!$G$13)))</f>
        <v>0</v>
      </c>
      <c r="K10" s="58">
        <f ca="1">SUM(OFFSET('2017预算制造费用'!$H10,0,0,1,MONTH(封面!$G$13)))</f>
        <v>0</v>
      </c>
      <c r="L10" s="58">
        <f ca="1">SUM(OFFSET('2018实际制造费用'!$H10,0,0,1,MONTH(封面!$G$13)))</f>
        <v>0</v>
      </c>
      <c r="M10" s="58">
        <f ca="1" t="shared" si="2"/>
        <v>0</v>
      </c>
      <c r="N10" s="58">
        <f ca="1" t="shared" si="3"/>
        <v>0</v>
      </c>
      <c r="O10" s="179" t="str">
        <f>IF('2018实际制造费用'!U10="","",'2018实际制造费用'!U10)</f>
        <v/>
      </c>
      <c r="P10" s="73"/>
      <c r="Q10" s="73"/>
      <c r="R10" s="73"/>
    </row>
    <row r="11" s="5" customFormat="1" ht="17.25" customHeight="1" spans="1:18">
      <c r="A11" s="139"/>
      <c r="B11" s="141"/>
      <c r="C11" s="142" t="s">
        <v>53</v>
      </c>
      <c r="D11" s="58">
        <f>'2017预算制造费用'!T11</f>
        <v>0</v>
      </c>
      <c r="E11" s="58">
        <f ca="1">OFFSET('2016制造费用'!$H11,0,MONTH(封面!$G$13)-1,)</f>
        <v>0</v>
      </c>
      <c r="F11" s="59">
        <f ca="1">OFFSET('2017预算制造费用'!$H11,0,MONTH(封面!$G$13)-1,)</f>
        <v>0</v>
      </c>
      <c r="G11" s="59">
        <f ca="1">OFFSET('2018实际制造费用'!$H11,0,MONTH(封面!$G$13)-1,)</f>
        <v>0</v>
      </c>
      <c r="H11" s="58">
        <f ca="1" t="shared" si="0"/>
        <v>0</v>
      </c>
      <c r="I11" s="58">
        <f ca="1" t="shared" si="1"/>
        <v>0</v>
      </c>
      <c r="J11" s="58">
        <f ca="1">SUM(OFFSET('2016制造费用'!$H11,0,0,1,MONTH(封面!$G$13)))</f>
        <v>0</v>
      </c>
      <c r="K11" s="58">
        <f ca="1">SUM(OFFSET('2017预算制造费用'!$H11,0,0,1,MONTH(封面!$G$13)))</f>
        <v>0</v>
      </c>
      <c r="L11" s="58">
        <f ca="1">SUM(OFFSET('2018实际制造费用'!$H11,0,0,1,MONTH(封面!$G$13)))</f>
        <v>0</v>
      </c>
      <c r="M11" s="58">
        <f ca="1" t="shared" si="2"/>
        <v>0</v>
      </c>
      <c r="N11" s="58">
        <f ca="1" t="shared" si="3"/>
        <v>0</v>
      </c>
      <c r="O11" s="179" t="str">
        <f>IF('2018实际制造费用'!U11="","",'2018实际制造费用'!U11)</f>
        <v/>
      </c>
      <c r="P11" s="73"/>
      <c r="Q11" s="73"/>
      <c r="R11" s="73"/>
    </row>
    <row r="12" s="5" customFormat="1" ht="17.25" customHeight="1" spans="1:18">
      <c r="A12" s="139"/>
      <c r="B12" s="141"/>
      <c r="C12" s="138" t="s">
        <v>54</v>
      </c>
      <c r="D12" s="58">
        <f>'2017预算制造费用'!T12</f>
        <v>0</v>
      </c>
      <c r="E12" s="58">
        <f ca="1">OFFSET('2016制造费用'!$H12,0,MONTH(封面!$G$13)-1,)</f>
        <v>0</v>
      </c>
      <c r="F12" s="59">
        <f ca="1">OFFSET('2017预算制造费用'!$H12,0,MONTH(封面!$G$13)-1,)</f>
        <v>0</v>
      </c>
      <c r="G12" s="59">
        <f ca="1">OFFSET('2018实际制造费用'!$H12,0,MONTH(封面!$G$13)-1,)</f>
        <v>0</v>
      </c>
      <c r="H12" s="58">
        <f ca="1" t="shared" si="0"/>
        <v>0</v>
      </c>
      <c r="I12" s="58">
        <f ca="1" t="shared" si="1"/>
        <v>0</v>
      </c>
      <c r="J12" s="58">
        <f ca="1">SUM(OFFSET('2016制造费用'!$H12,0,0,1,MONTH(封面!$G$13)))</f>
        <v>0</v>
      </c>
      <c r="K12" s="58">
        <f ca="1">SUM(OFFSET('2017预算制造费用'!$H12,0,0,1,MONTH(封面!$G$13)))</f>
        <v>0</v>
      </c>
      <c r="L12" s="58">
        <f ca="1">SUM(OFFSET('2018实际制造费用'!$H12,0,0,1,MONTH(封面!$G$13)))</f>
        <v>0</v>
      </c>
      <c r="M12" s="58">
        <f ca="1" t="shared" si="2"/>
        <v>0</v>
      </c>
      <c r="N12" s="58">
        <f ca="1" t="shared" si="3"/>
        <v>0</v>
      </c>
      <c r="O12" s="179" t="str">
        <f>IF('2018实际制造费用'!U12="","",'2018实际制造费用'!U12)</f>
        <v/>
      </c>
      <c r="P12" s="73"/>
      <c r="Q12" s="73"/>
      <c r="R12" s="73"/>
    </row>
    <row r="13" s="5" customFormat="1" ht="17.25" customHeight="1" spans="1:18">
      <c r="A13" s="139"/>
      <c r="B13" s="141"/>
      <c r="C13" s="142" t="s">
        <v>55</v>
      </c>
      <c r="D13" s="58">
        <f>'2017预算制造费用'!T13</f>
        <v>0</v>
      </c>
      <c r="E13" s="58">
        <f ca="1">OFFSET('2016制造费用'!$H13,0,MONTH(封面!$G$13)-1,)</f>
        <v>0</v>
      </c>
      <c r="F13" s="59">
        <f ca="1">OFFSET('2017预算制造费用'!$H13,0,MONTH(封面!$G$13)-1,)</f>
        <v>0</v>
      </c>
      <c r="G13" s="59">
        <f ca="1">OFFSET('2018实际制造费用'!$H13,0,MONTH(封面!$G$13)-1,)</f>
        <v>0</v>
      </c>
      <c r="H13" s="58">
        <f ca="1" t="shared" si="0"/>
        <v>0</v>
      </c>
      <c r="I13" s="58">
        <f ca="1" t="shared" si="1"/>
        <v>0</v>
      </c>
      <c r="J13" s="58">
        <f ca="1">SUM(OFFSET('2016制造费用'!$H13,0,0,1,MONTH(封面!$G$13)))</f>
        <v>0</v>
      </c>
      <c r="K13" s="58">
        <f ca="1">SUM(OFFSET('2017预算制造费用'!$H13,0,0,1,MONTH(封面!$G$13)))</f>
        <v>0</v>
      </c>
      <c r="L13" s="58">
        <f ca="1">SUM(OFFSET('2018实际制造费用'!$H13,0,0,1,MONTH(封面!$G$13)))</f>
        <v>0</v>
      </c>
      <c r="M13" s="58">
        <f ca="1" t="shared" si="2"/>
        <v>0</v>
      </c>
      <c r="N13" s="58">
        <f ca="1" t="shared" si="3"/>
        <v>0</v>
      </c>
      <c r="O13" s="179" t="str">
        <f>IF('2018实际制造费用'!U13="","",'2018实际制造费用'!U13)</f>
        <v/>
      </c>
      <c r="P13" s="73"/>
      <c r="Q13" s="73"/>
      <c r="R13" s="73"/>
    </row>
    <row r="14" s="5" customFormat="1" ht="17.25" customHeight="1" spans="1:18">
      <c r="A14" s="139"/>
      <c r="B14" s="141"/>
      <c r="C14" s="138" t="s">
        <v>56</v>
      </c>
      <c r="D14" s="58">
        <f>'2017预算制造费用'!T14</f>
        <v>0</v>
      </c>
      <c r="E14" s="58">
        <f ca="1">OFFSET('2016制造费用'!$H14,0,MONTH(封面!$G$13)-1,)</f>
        <v>0</v>
      </c>
      <c r="F14" s="59">
        <f ca="1">OFFSET('2017预算制造费用'!$H14,0,MONTH(封面!$G$13)-1,)</f>
        <v>0</v>
      </c>
      <c r="G14" s="59">
        <f ca="1">OFFSET('2018实际制造费用'!$H14,0,MONTH(封面!$G$13)-1,)</f>
        <v>0</v>
      </c>
      <c r="H14" s="58">
        <f ca="1" t="shared" si="0"/>
        <v>0</v>
      </c>
      <c r="I14" s="58">
        <f ca="1" t="shared" si="1"/>
        <v>0</v>
      </c>
      <c r="J14" s="58">
        <f ca="1">SUM(OFFSET('2016制造费用'!$H14,0,0,1,MONTH(封面!$G$13)))</f>
        <v>0</v>
      </c>
      <c r="K14" s="58">
        <f ca="1">SUM(OFFSET('2017预算制造费用'!$H14,0,0,1,MONTH(封面!$G$13)))</f>
        <v>0</v>
      </c>
      <c r="L14" s="58">
        <f ca="1">SUM(OFFSET('2018实际制造费用'!$H14,0,0,1,MONTH(封面!$G$13)))</f>
        <v>0</v>
      </c>
      <c r="M14" s="58">
        <f ca="1" t="shared" si="2"/>
        <v>0</v>
      </c>
      <c r="N14" s="58">
        <f ca="1" t="shared" si="3"/>
        <v>0</v>
      </c>
      <c r="O14" s="179" t="str">
        <f>IF('2018实际制造费用'!U14="","",'2018实际制造费用'!U14)</f>
        <v/>
      </c>
      <c r="P14" s="73"/>
      <c r="Q14" s="73"/>
      <c r="R14" s="73"/>
    </row>
    <row r="15" s="5" customFormat="1" ht="17.25" customHeight="1" spans="1:18">
      <c r="A15" s="139"/>
      <c r="B15" s="141"/>
      <c r="C15" s="142" t="s">
        <v>57</v>
      </c>
      <c r="D15" s="58">
        <f>'2017预算制造费用'!T15</f>
        <v>0</v>
      </c>
      <c r="E15" s="58">
        <f ca="1">OFFSET('2016制造费用'!$H15,0,MONTH(封面!$G$13)-1,)</f>
        <v>0</v>
      </c>
      <c r="F15" s="59">
        <f ca="1">OFFSET('2017预算制造费用'!$H15,0,MONTH(封面!$G$13)-1,)</f>
        <v>0</v>
      </c>
      <c r="G15" s="59">
        <f ca="1">OFFSET('2018实际制造费用'!$H15,0,MONTH(封面!$G$13)-1,)</f>
        <v>0</v>
      </c>
      <c r="H15" s="58">
        <f ca="1" t="shared" si="0"/>
        <v>0</v>
      </c>
      <c r="I15" s="58">
        <f ca="1" t="shared" si="1"/>
        <v>0</v>
      </c>
      <c r="J15" s="58">
        <f ca="1">SUM(OFFSET('2016制造费用'!$H15,0,0,1,MONTH(封面!$G$13)))</f>
        <v>0</v>
      </c>
      <c r="K15" s="58">
        <f ca="1">SUM(OFFSET('2017预算制造费用'!$H15,0,0,1,MONTH(封面!$G$13)))</f>
        <v>0</v>
      </c>
      <c r="L15" s="58">
        <f ca="1">SUM(OFFSET('2018实际制造费用'!$H15,0,0,1,MONTH(封面!$G$13)))</f>
        <v>0</v>
      </c>
      <c r="M15" s="58">
        <f ca="1" t="shared" si="2"/>
        <v>0</v>
      </c>
      <c r="N15" s="58">
        <f ca="1" t="shared" si="3"/>
        <v>0</v>
      </c>
      <c r="O15" s="179" t="str">
        <f>IF('2018实际制造费用'!U15="","",'2018实际制造费用'!U15)</f>
        <v/>
      </c>
      <c r="P15" s="73"/>
      <c r="Q15" s="73"/>
      <c r="R15" s="73"/>
    </row>
    <row r="16" s="5" customFormat="1" ht="17.25" customHeight="1" spans="1:18">
      <c r="A16" s="139"/>
      <c r="B16" s="141"/>
      <c r="C16" s="142" t="s">
        <v>58</v>
      </c>
      <c r="D16" s="58">
        <f>'2017预算制造费用'!T16</f>
        <v>0</v>
      </c>
      <c r="E16" s="58">
        <f ca="1">OFFSET('2016制造费用'!$H16,0,MONTH(封面!$G$13)-1,)</f>
        <v>0</v>
      </c>
      <c r="F16" s="59">
        <f ca="1">OFFSET('2017预算制造费用'!$H16,0,MONTH(封面!$G$13)-1,)</f>
        <v>0</v>
      </c>
      <c r="G16" s="59">
        <f ca="1">OFFSET('2018实际制造费用'!$H16,0,MONTH(封面!$G$13)-1,)</f>
        <v>0</v>
      </c>
      <c r="H16" s="58">
        <f ca="1" t="shared" si="0"/>
        <v>0</v>
      </c>
      <c r="I16" s="58">
        <f ca="1" t="shared" si="1"/>
        <v>0</v>
      </c>
      <c r="J16" s="58">
        <f ca="1">SUM(OFFSET('2016制造费用'!$H16,0,0,1,MONTH(封面!$G$13)))</f>
        <v>0</v>
      </c>
      <c r="K16" s="58">
        <f ca="1">SUM(OFFSET('2017预算制造费用'!$H16,0,0,1,MONTH(封面!$G$13)))</f>
        <v>0</v>
      </c>
      <c r="L16" s="58">
        <f ca="1">SUM(OFFSET('2018实际制造费用'!$H16,0,0,1,MONTH(封面!$G$13)))</f>
        <v>0</v>
      </c>
      <c r="M16" s="58">
        <f ca="1" t="shared" si="2"/>
        <v>0</v>
      </c>
      <c r="N16" s="58">
        <f ca="1" t="shared" si="3"/>
        <v>0</v>
      </c>
      <c r="O16" s="179" t="str">
        <f>IF('2018实际制造费用'!U16="","",'2018实际制造费用'!U16)</f>
        <v/>
      </c>
      <c r="P16" s="73"/>
      <c r="Q16" s="73"/>
      <c r="R16" s="73"/>
    </row>
    <row r="17" s="5" customFormat="1" ht="17.25" customHeight="1" spans="1:18">
      <c r="A17" s="139"/>
      <c r="B17" s="141"/>
      <c r="C17" s="142" t="s">
        <v>59</v>
      </c>
      <c r="D17" s="58">
        <f>'2017预算制造费用'!T17</f>
        <v>0</v>
      </c>
      <c r="E17" s="58">
        <f ca="1">OFFSET('2016制造费用'!$H17,0,MONTH(封面!$G$13)-1,)</f>
        <v>0</v>
      </c>
      <c r="F17" s="59">
        <f ca="1">OFFSET('2017预算制造费用'!$H17,0,MONTH(封面!$G$13)-1,)</f>
        <v>0</v>
      </c>
      <c r="G17" s="59">
        <f ca="1">OFFSET('2018实际制造费用'!$H17,0,MONTH(封面!$G$13)-1,)</f>
        <v>0</v>
      </c>
      <c r="H17" s="58">
        <f ca="1" t="shared" si="0"/>
        <v>0</v>
      </c>
      <c r="I17" s="58">
        <f ca="1" t="shared" si="1"/>
        <v>0</v>
      </c>
      <c r="J17" s="58">
        <f ca="1">SUM(OFFSET('2016制造费用'!$H17,0,0,1,MONTH(封面!$G$13)))</f>
        <v>0</v>
      </c>
      <c r="K17" s="58">
        <f ca="1">SUM(OFFSET('2017预算制造费用'!$H17,0,0,1,MONTH(封面!$G$13)))</f>
        <v>0</v>
      </c>
      <c r="L17" s="58">
        <f ca="1">SUM(OFFSET('2018实际制造费用'!$H17,0,0,1,MONTH(封面!$G$13)))</f>
        <v>0</v>
      </c>
      <c r="M17" s="58">
        <f ca="1" t="shared" si="2"/>
        <v>0</v>
      </c>
      <c r="N17" s="58">
        <f ca="1" t="shared" si="3"/>
        <v>0</v>
      </c>
      <c r="O17" s="179" t="str">
        <f>IF('2018实际制造费用'!U17="","",'2018实际制造费用'!U17)</f>
        <v/>
      </c>
      <c r="P17" s="73"/>
      <c r="Q17" s="73"/>
      <c r="R17" s="73"/>
    </row>
    <row r="18" s="5" customFormat="1" ht="17.25" customHeight="1" spans="1:18">
      <c r="A18" s="139"/>
      <c r="B18" s="143"/>
      <c r="C18" s="142" t="s">
        <v>60</v>
      </c>
      <c r="D18" s="58">
        <f>'2017预算制造费用'!T18</f>
        <v>0</v>
      </c>
      <c r="E18" s="58">
        <f ca="1">OFFSET('2016制造费用'!$H18,0,MONTH(封面!$G$13)-1,)</f>
        <v>0</v>
      </c>
      <c r="F18" s="59">
        <f ca="1">OFFSET('2017预算制造费用'!$H18,0,MONTH(封面!$G$13)-1,)</f>
        <v>0</v>
      </c>
      <c r="G18" s="59">
        <f ca="1">OFFSET('2018实际制造费用'!$H18,0,MONTH(封面!$G$13)-1,)</f>
        <v>0</v>
      </c>
      <c r="H18" s="58">
        <f ca="1" t="shared" si="0"/>
        <v>0</v>
      </c>
      <c r="I18" s="58">
        <f ca="1" t="shared" si="1"/>
        <v>0</v>
      </c>
      <c r="J18" s="58">
        <f ca="1">SUM(OFFSET('2016制造费用'!$H18,0,0,1,MONTH(封面!$G$13)))</f>
        <v>0</v>
      </c>
      <c r="K18" s="58">
        <f ca="1">SUM(OFFSET('2017预算制造费用'!$H18,0,0,1,MONTH(封面!$G$13)))</f>
        <v>0</v>
      </c>
      <c r="L18" s="58">
        <f ca="1">SUM(OFFSET('2018实际制造费用'!$H18,0,0,1,MONTH(封面!$G$13)))</f>
        <v>0</v>
      </c>
      <c r="M18" s="58">
        <f ca="1" t="shared" si="2"/>
        <v>0</v>
      </c>
      <c r="N18" s="58">
        <f ca="1" t="shared" si="3"/>
        <v>0</v>
      </c>
      <c r="O18" s="179" t="str">
        <f>IF('2018实际制造费用'!U18="","",'2018实际制造费用'!U18)</f>
        <v/>
      </c>
      <c r="P18" s="73"/>
      <c r="Q18" s="73"/>
      <c r="R18" s="73"/>
    </row>
    <row r="19" s="5" customFormat="1" ht="17.25" customHeight="1" spans="1:18">
      <c r="A19" s="139"/>
      <c r="B19" s="144" t="s">
        <v>61</v>
      </c>
      <c r="C19" s="142" t="s">
        <v>61</v>
      </c>
      <c r="D19" s="58">
        <f>'2017预算制造费用'!T19</f>
        <v>0</v>
      </c>
      <c r="E19" s="58">
        <f ca="1">OFFSET('2016制造费用'!$H19,0,MONTH(封面!$G$13)-1,)</f>
        <v>0</v>
      </c>
      <c r="F19" s="59">
        <f ca="1">OFFSET('2017预算制造费用'!$H19,0,MONTH(封面!$G$13)-1,)</f>
        <v>0</v>
      </c>
      <c r="G19" s="59">
        <f ca="1">OFFSET('2018实际制造费用'!$H19,0,MONTH(封面!$G$13)-1,)</f>
        <v>0</v>
      </c>
      <c r="H19" s="58">
        <f ca="1" t="shared" si="0"/>
        <v>0</v>
      </c>
      <c r="I19" s="58">
        <f ca="1" t="shared" si="1"/>
        <v>0</v>
      </c>
      <c r="J19" s="58">
        <f ca="1">SUM(OFFSET('2016制造费用'!$H19,0,0,1,MONTH(封面!$G$13)))</f>
        <v>0</v>
      </c>
      <c r="K19" s="58">
        <f ca="1">SUM(OFFSET('2017预算制造费用'!$H19,0,0,1,MONTH(封面!$G$13)))</f>
        <v>0</v>
      </c>
      <c r="L19" s="58">
        <f ca="1">SUM(OFFSET('2018实际制造费用'!$H19,0,0,1,MONTH(封面!$G$13)))</f>
        <v>0</v>
      </c>
      <c r="M19" s="58">
        <f ca="1" t="shared" si="2"/>
        <v>0</v>
      </c>
      <c r="N19" s="58">
        <f ca="1" t="shared" si="3"/>
        <v>0</v>
      </c>
      <c r="O19" s="179" t="str">
        <f>IF('2018实际制造费用'!U19="","",'2018实际制造费用'!U19)</f>
        <v/>
      </c>
      <c r="P19" s="73"/>
      <c r="Q19" s="73"/>
      <c r="R19" s="73"/>
    </row>
    <row r="20" s="5" customFormat="1" ht="17.25" customHeight="1" spans="1:18">
      <c r="A20" s="139"/>
      <c r="B20" s="137" t="s">
        <v>62</v>
      </c>
      <c r="C20" s="138" t="s">
        <v>62</v>
      </c>
      <c r="D20" s="58">
        <f>'2017预算制造费用'!T20</f>
        <v>0</v>
      </c>
      <c r="E20" s="58">
        <f ca="1">OFFSET('2016制造费用'!$H20,0,MONTH(封面!$G$13)-1,)</f>
        <v>0</v>
      </c>
      <c r="F20" s="59">
        <f ca="1">OFFSET('2017预算制造费用'!$H20,0,MONTH(封面!$G$13)-1,)</f>
        <v>0</v>
      </c>
      <c r="G20" s="59">
        <f ca="1">OFFSET('2018实际制造费用'!$H20,0,MONTH(封面!$G$13)-1,)</f>
        <v>0</v>
      </c>
      <c r="H20" s="58">
        <f ca="1" t="shared" si="0"/>
        <v>0</v>
      </c>
      <c r="I20" s="58">
        <f ca="1" t="shared" si="1"/>
        <v>0</v>
      </c>
      <c r="J20" s="58">
        <f ca="1">SUM(OFFSET('2016制造费用'!$H20,0,0,1,MONTH(封面!$G$13)))</f>
        <v>0</v>
      </c>
      <c r="K20" s="58">
        <f ca="1">SUM(OFFSET('2017预算制造费用'!$H20,0,0,1,MONTH(封面!$G$13)))</f>
        <v>0</v>
      </c>
      <c r="L20" s="58">
        <f ca="1">SUM(OFFSET('2018实际制造费用'!$H20,0,0,1,MONTH(封面!$G$13)))</f>
        <v>0</v>
      </c>
      <c r="M20" s="58">
        <f ca="1" t="shared" si="2"/>
        <v>0</v>
      </c>
      <c r="N20" s="58">
        <f ca="1" t="shared" si="3"/>
        <v>0</v>
      </c>
      <c r="O20" s="179" t="str">
        <f>IF('2018实际制造费用'!U20="","",'2018实际制造费用'!U20)</f>
        <v/>
      </c>
      <c r="P20" s="73"/>
      <c r="Q20" s="73"/>
      <c r="R20" s="73"/>
    </row>
    <row r="21" s="5" customFormat="1" ht="17.25" customHeight="1" spans="1:18">
      <c r="A21" s="139"/>
      <c r="B21" s="137" t="s">
        <v>63</v>
      </c>
      <c r="C21" s="138" t="s">
        <v>63</v>
      </c>
      <c r="D21" s="58">
        <f>'2017预算制造费用'!T21</f>
        <v>0</v>
      </c>
      <c r="E21" s="58">
        <f ca="1">OFFSET('2016制造费用'!$H21,0,MONTH(封面!$G$13)-1,)</f>
        <v>0</v>
      </c>
      <c r="F21" s="59">
        <f ca="1">OFFSET('2017预算制造费用'!$H21,0,MONTH(封面!$G$13)-1,)</f>
        <v>0</v>
      </c>
      <c r="G21" s="59">
        <f ca="1">OFFSET('2018实际制造费用'!$H21,0,MONTH(封面!$G$13)-1,)</f>
        <v>0</v>
      </c>
      <c r="H21" s="58">
        <f ca="1" t="shared" si="0"/>
        <v>0</v>
      </c>
      <c r="I21" s="58">
        <f ca="1" t="shared" si="1"/>
        <v>0</v>
      </c>
      <c r="J21" s="58">
        <f ca="1">SUM(OFFSET('2016制造费用'!$H21,0,0,1,MONTH(封面!$G$13)))</f>
        <v>0</v>
      </c>
      <c r="K21" s="58">
        <f ca="1">SUM(OFFSET('2017预算制造费用'!$H21,0,0,1,MONTH(封面!$G$13)))</f>
        <v>0</v>
      </c>
      <c r="L21" s="58">
        <f ca="1">SUM(OFFSET('2018实际制造费用'!$H21,0,0,1,MONTH(封面!$G$13)))</f>
        <v>0</v>
      </c>
      <c r="M21" s="58">
        <f ca="1" t="shared" si="2"/>
        <v>0</v>
      </c>
      <c r="N21" s="58">
        <f ca="1" t="shared" si="3"/>
        <v>0</v>
      </c>
      <c r="O21" s="179" t="str">
        <f>IF('2018实际制造费用'!U21="","",'2018实际制造费用'!U21)</f>
        <v/>
      </c>
      <c r="P21" s="73"/>
      <c r="Q21" s="73"/>
      <c r="R21" s="73"/>
    </row>
    <row r="22" s="5" customFormat="1" ht="17.25" customHeight="1" spans="1:18">
      <c r="A22" s="139"/>
      <c r="B22" s="137" t="s">
        <v>64</v>
      </c>
      <c r="C22" s="142" t="s">
        <v>65</v>
      </c>
      <c r="D22" s="58">
        <f>'2017预算制造费用'!T22</f>
        <v>0</v>
      </c>
      <c r="E22" s="58">
        <f ca="1">OFFSET('2016制造费用'!$H22,0,MONTH(封面!$G$13)-1,)</f>
        <v>0</v>
      </c>
      <c r="F22" s="59">
        <f ca="1">OFFSET('2017预算制造费用'!$H22,0,MONTH(封面!$G$13)-1,)</f>
        <v>0</v>
      </c>
      <c r="G22" s="59">
        <f ca="1">OFFSET('2018实际制造费用'!$H22,0,MONTH(封面!$G$13)-1,)</f>
        <v>0</v>
      </c>
      <c r="H22" s="58">
        <f ca="1" t="shared" si="0"/>
        <v>0</v>
      </c>
      <c r="I22" s="58">
        <f ca="1" t="shared" si="1"/>
        <v>0</v>
      </c>
      <c r="J22" s="58">
        <f ca="1">SUM(OFFSET('2016制造费用'!$H22,0,0,1,MONTH(封面!$G$13)))</f>
        <v>0</v>
      </c>
      <c r="K22" s="58">
        <f ca="1">SUM(OFFSET('2017预算制造费用'!$H22,0,0,1,MONTH(封面!$G$13)))</f>
        <v>0</v>
      </c>
      <c r="L22" s="58">
        <f ca="1">SUM(OFFSET('2018实际制造费用'!$H22,0,0,1,MONTH(封面!$G$13)))</f>
        <v>0</v>
      </c>
      <c r="M22" s="58">
        <f ca="1" t="shared" si="2"/>
        <v>0</v>
      </c>
      <c r="N22" s="58">
        <f ca="1" t="shared" si="3"/>
        <v>0</v>
      </c>
      <c r="O22" s="179" t="str">
        <f>IF('2018实际制造费用'!U22="","",'2018实际制造费用'!U22)</f>
        <v/>
      </c>
      <c r="P22" s="73"/>
      <c r="Q22" s="73"/>
      <c r="R22" s="73"/>
    </row>
    <row r="23" s="5" customFormat="1" ht="17.25" customHeight="1" spans="1:18">
      <c r="A23" s="139"/>
      <c r="B23" s="141"/>
      <c r="C23" s="142" t="s">
        <v>66</v>
      </c>
      <c r="D23" s="58">
        <f>'2017预算制造费用'!T23</f>
        <v>0</v>
      </c>
      <c r="E23" s="58">
        <f ca="1">OFFSET('2016制造费用'!$H23,0,MONTH(封面!$G$13)-1,)</f>
        <v>0</v>
      </c>
      <c r="F23" s="59">
        <f ca="1">OFFSET('2017预算制造费用'!$H23,0,MONTH(封面!$G$13)-1,)</f>
        <v>0</v>
      </c>
      <c r="G23" s="59">
        <f ca="1">OFFSET('2018实际制造费用'!$H23,0,MONTH(封面!$G$13)-1,)</f>
        <v>0</v>
      </c>
      <c r="H23" s="58">
        <f ca="1" t="shared" si="0"/>
        <v>0</v>
      </c>
      <c r="I23" s="58">
        <f ca="1" t="shared" si="1"/>
        <v>0</v>
      </c>
      <c r="J23" s="58">
        <f ca="1">SUM(OFFSET('2016制造费用'!$H23,0,0,1,MONTH(封面!$G$13)))</f>
        <v>0</v>
      </c>
      <c r="K23" s="58">
        <f ca="1">SUM(OFFSET('2017预算制造费用'!$H23,0,0,1,MONTH(封面!$G$13)))</f>
        <v>0</v>
      </c>
      <c r="L23" s="58">
        <f ca="1">SUM(OFFSET('2018实际制造费用'!$H23,0,0,1,MONTH(封面!$G$13)))</f>
        <v>0</v>
      </c>
      <c r="M23" s="58">
        <f ca="1" t="shared" si="2"/>
        <v>0</v>
      </c>
      <c r="N23" s="58">
        <f ca="1" t="shared" si="3"/>
        <v>0</v>
      </c>
      <c r="O23" s="179" t="str">
        <f>IF('2018实际制造费用'!U23="","",'2018实际制造费用'!U23)</f>
        <v/>
      </c>
      <c r="P23" s="73"/>
      <c r="Q23" s="73"/>
      <c r="R23" s="73"/>
    </row>
    <row r="24" s="5" customFormat="1" ht="17.25" customHeight="1" spans="1:18">
      <c r="A24" s="139"/>
      <c r="B24" s="141"/>
      <c r="C24" s="142" t="s">
        <v>67</v>
      </c>
      <c r="D24" s="58">
        <f>'2017预算制造费用'!T24</f>
        <v>0</v>
      </c>
      <c r="E24" s="58">
        <f ca="1">OFFSET('2016制造费用'!$H24,0,MONTH(封面!$G$13)-1,)</f>
        <v>0</v>
      </c>
      <c r="F24" s="59">
        <f ca="1">OFFSET('2017预算制造费用'!$H24,0,MONTH(封面!$G$13)-1,)</f>
        <v>0</v>
      </c>
      <c r="G24" s="59">
        <f ca="1">OFFSET('2018实际制造费用'!$H24,0,MONTH(封面!$G$13)-1,)</f>
        <v>0</v>
      </c>
      <c r="H24" s="58">
        <f ca="1" t="shared" si="0"/>
        <v>0</v>
      </c>
      <c r="I24" s="58">
        <f ca="1" t="shared" si="1"/>
        <v>0</v>
      </c>
      <c r="J24" s="58">
        <f ca="1">SUM(OFFSET('2016制造费用'!$H24,0,0,1,MONTH(封面!$G$13)))</f>
        <v>0</v>
      </c>
      <c r="K24" s="58">
        <f ca="1">SUM(OFFSET('2017预算制造费用'!$H24,0,0,1,MONTH(封面!$G$13)))</f>
        <v>0</v>
      </c>
      <c r="L24" s="58">
        <f ca="1">SUM(OFFSET('2018实际制造费用'!$H24,0,0,1,MONTH(封面!$G$13)))</f>
        <v>0</v>
      </c>
      <c r="M24" s="58">
        <f ca="1" t="shared" si="2"/>
        <v>0</v>
      </c>
      <c r="N24" s="58">
        <f ca="1" t="shared" si="3"/>
        <v>0</v>
      </c>
      <c r="O24" s="179" t="str">
        <f>IF('2018实际制造费用'!U24="","",'2018实际制造费用'!U24)</f>
        <v/>
      </c>
      <c r="P24" s="73"/>
      <c r="Q24" s="73"/>
      <c r="R24" s="73"/>
    </row>
    <row r="25" s="5" customFormat="1" ht="17.25" customHeight="1" spans="1:18">
      <c r="A25" s="139"/>
      <c r="B25" s="141"/>
      <c r="C25" s="142" t="s">
        <v>68</v>
      </c>
      <c r="D25" s="58">
        <f>'2017预算制造费用'!T25</f>
        <v>0</v>
      </c>
      <c r="E25" s="58">
        <f ca="1">OFFSET('2016制造费用'!$H25,0,MONTH(封面!$G$13)-1,)</f>
        <v>0</v>
      </c>
      <c r="F25" s="59">
        <f ca="1">OFFSET('2017预算制造费用'!$H25,0,MONTH(封面!$G$13)-1,)</f>
        <v>0</v>
      </c>
      <c r="G25" s="59">
        <f ca="1">OFFSET('2018实际制造费用'!$H25,0,MONTH(封面!$G$13)-1,)</f>
        <v>0</v>
      </c>
      <c r="H25" s="58">
        <f ca="1" t="shared" si="0"/>
        <v>0</v>
      </c>
      <c r="I25" s="58">
        <f ca="1" t="shared" si="1"/>
        <v>0</v>
      </c>
      <c r="J25" s="58">
        <f ca="1">SUM(OFFSET('2016制造费用'!$H25,0,0,1,MONTH(封面!$G$13)))</f>
        <v>0</v>
      </c>
      <c r="K25" s="58">
        <f ca="1">SUM(OFFSET('2017预算制造费用'!$H25,0,0,1,MONTH(封面!$G$13)))</f>
        <v>0</v>
      </c>
      <c r="L25" s="58">
        <f ca="1">SUM(OFFSET('2018实际制造费用'!$H25,0,0,1,MONTH(封面!$G$13)))</f>
        <v>0</v>
      </c>
      <c r="M25" s="58">
        <f ca="1" t="shared" si="2"/>
        <v>0</v>
      </c>
      <c r="N25" s="58">
        <f ca="1" t="shared" si="3"/>
        <v>0</v>
      </c>
      <c r="O25" s="179" t="str">
        <f>IF('2018实际制造费用'!U25="","",'2018实际制造费用'!U25)</f>
        <v/>
      </c>
      <c r="P25" s="73"/>
      <c r="Q25" s="73"/>
      <c r="R25" s="73"/>
    </row>
    <row r="26" s="5" customFormat="1" ht="17.25" customHeight="1" spans="1:18">
      <c r="A26" s="139"/>
      <c r="B26" s="143"/>
      <c r="C26" s="142" t="s">
        <v>69</v>
      </c>
      <c r="D26" s="58">
        <f>'2017预算制造费用'!T26</f>
        <v>0</v>
      </c>
      <c r="E26" s="58">
        <f ca="1">OFFSET('2016制造费用'!$H26,0,MONTH(封面!$G$13)-1,)</f>
        <v>0</v>
      </c>
      <c r="F26" s="59">
        <f ca="1">OFFSET('2017预算制造费用'!$H26,0,MONTH(封面!$G$13)-1,)</f>
        <v>0</v>
      </c>
      <c r="G26" s="59">
        <f ca="1">OFFSET('2018实际制造费用'!$H26,0,MONTH(封面!$G$13)-1,)</f>
        <v>0</v>
      </c>
      <c r="H26" s="58">
        <f ca="1" t="shared" si="0"/>
        <v>0</v>
      </c>
      <c r="I26" s="58">
        <f ca="1" t="shared" si="1"/>
        <v>0</v>
      </c>
      <c r="J26" s="58">
        <f ca="1">SUM(OFFSET('2016制造费用'!$H26,0,0,1,MONTH(封面!$G$13)))</f>
        <v>0</v>
      </c>
      <c r="K26" s="58">
        <f ca="1">SUM(OFFSET('2017预算制造费用'!$H26,0,0,1,MONTH(封面!$G$13)))</f>
        <v>0</v>
      </c>
      <c r="L26" s="58">
        <f ca="1">SUM(OFFSET('2018实际制造费用'!$H26,0,0,1,MONTH(封面!$G$13)))</f>
        <v>0</v>
      </c>
      <c r="M26" s="58">
        <f ca="1" t="shared" si="2"/>
        <v>0</v>
      </c>
      <c r="N26" s="58">
        <f ca="1" t="shared" si="3"/>
        <v>0</v>
      </c>
      <c r="O26" s="179" t="str">
        <f>IF('2018实际制造费用'!U26="","",'2018实际制造费用'!U26)</f>
        <v/>
      </c>
      <c r="P26" s="73"/>
      <c r="Q26" s="73"/>
      <c r="R26" s="73"/>
    </row>
    <row r="27" s="5" customFormat="1" ht="17.25" customHeight="1" spans="1:18">
      <c r="A27" s="139"/>
      <c r="B27" s="137" t="s">
        <v>70</v>
      </c>
      <c r="C27" s="138" t="s">
        <v>70</v>
      </c>
      <c r="D27" s="58">
        <f>'2017预算制造费用'!T27</f>
        <v>0</v>
      </c>
      <c r="E27" s="58">
        <f ca="1">OFFSET('2016制造费用'!$H27,0,MONTH(封面!$G$13)-1,)</f>
        <v>0</v>
      </c>
      <c r="F27" s="59">
        <f ca="1">OFFSET('2017预算制造费用'!$H27,0,MONTH(封面!$G$13)-1,)</f>
        <v>0</v>
      </c>
      <c r="G27" s="59">
        <f ca="1">OFFSET('2018实际制造费用'!$H27,0,MONTH(封面!$G$13)-1,)</f>
        <v>0</v>
      </c>
      <c r="H27" s="58">
        <f ca="1" t="shared" si="0"/>
        <v>0</v>
      </c>
      <c r="I27" s="58">
        <f ca="1" t="shared" si="1"/>
        <v>0</v>
      </c>
      <c r="J27" s="58">
        <f ca="1">SUM(OFFSET('2016制造费用'!$H27,0,0,1,MONTH(封面!$G$13)))</f>
        <v>0</v>
      </c>
      <c r="K27" s="58">
        <f ca="1">SUM(OFFSET('2017预算制造费用'!$H27,0,0,1,MONTH(封面!$G$13)))</f>
        <v>0</v>
      </c>
      <c r="L27" s="58">
        <f ca="1">SUM(OFFSET('2018实际制造费用'!$H27,0,0,1,MONTH(封面!$G$13)))</f>
        <v>0</v>
      </c>
      <c r="M27" s="58">
        <f ca="1" t="shared" si="2"/>
        <v>0</v>
      </c>
      <c r="N27" s="58">
        <f ca="1" t="shared" si="3"/>
        <v>0</v>
      </c>
      <c r="O27" s="179" t="str">
        <f>IF('2018实际制造费用'!U27="","",'2018实际制造费用'!U27)</f>
        <v/>
      </c>
      <c r="P27" s="73"/>
      <c r="Q27" s="73"/>
      <c r="R27" s="73"/>
    </row>
    <row r="28" s="5" customFormat="1" ht="17.25" customHeight="1" spans="1:18">
      <c r="A28" s="145" t="s">
        <v>71</v>
      </c>
      <c r="B28" s="137" t="s">
        <v>72</v>
      </c>
      <c r="C28" s="142" t="s">
        <v>73</v>
      </c>
      <c r="D28" s="58">
        <f>'2017预算制造费用'!T28</f>
        <v>0</v>
      </c>
      <c r="E28" s="58">
        <f ca="1">OFFSET('2016制造费用'!$H28,0,MONTH(封面!$G$13)-1,)</f>
        <v>0</v>
      </c>
      <c r="F28" s="59">
        <f ca="1">OFFSET('2017预算制造费用'!$H28,0,MONTH(封面!$G$13)-1,)</f>
        <v>0</v>
      </c>
      <c r="G28" s="59">
        <f ca="1">OFFSET('2018实际制造费用'!$H28,0,MONTH(封面!$G$13)-1,)</f>
        <v>0</v>
      </c>
      <c r="H28" s="58">
        <f ca="1" t="shared" si="0"/>
        <v>0</v>
      </c>
      <c r="I28" s="58">
        <f ca="1" t="shared" si="1"/>
        <v>0</v>
      </c>
      <c r="J28" s="58">
        <f ca="1">SUM(OFFSET('2016制造费用'!$H28,0,0,1,MONTH(封面!$G$13)))</f>
        <v>0</v>
      </c>
      <c r="K28" s="58">
        <f ca="1">SUM(OFFSET('2017预算制造费用'!$H28,0,0,1,MONTH(封面!$G$13)))</f>
        <v>0</v>
      </c>
      <c r="L28" s="58">
        <f ca="1">SUM(OFFSET('2018实际制造费用'!$H28,0,0,1,MONTH(封面!$G$13)))</f>
        <v>0</v>
      </c>
      <c r="M28" s="58">
        <f ca="1" t="shared" si="2"/>
        <v>0</v>
      </c>
      <c r="N28" s="58">
        <f ca="1" t="shared" si="3"/>
        <v>0</v>
      </c>
      <c r="O28" s="179" t="str">
        <f>IF('2018实际制造费用'!U28="","",'2018实际制造费用'!U28)</f>
        <v/>
      </c>
      <c r="P28" s="73"/>
      <c r="Q28" s="73"/>
      <c r="R28" s="73"/>
    </row>
    <row r="29" s="5" customFormat="1" ht="17.25" customHeight="1" spans="1:18">
      <c r="A29" s="146"/>
      <c r="B29" s="143"/>
      <c r="C29" s="138" t="s">
        <v>74</v>
      </c>
      <c r="D29" s="58">
        <f>'2017预算制造费用'!T29</f>
        <v>0</v>
      </c>
      <c r="E29" s="58">
        <f ca="1">OFFSET('2016制造费用'!$H29,0,MONTH(封面!$G$13)-1,)</f>
        <v>0</v>
      </c>
      <c r="F29" s="59">
        <f ca="1">OFFSET('2017预算制造费用'!$H29,0,MONTH(封面!$G$13)-1,)</f>
        <v>0</v>
      </c>
      <c r="G29" s="59">
        <f ca="1">OFFSET('2018实际制造费用'!$H29,0,MONTH(封面!$G$13)-1,)</f>
        <v>0</v>
      </c>
      <c r="H29" s="58">
        <f ca="1" t="shared" si="0"/>
        <v>0</v>
      </c>
      <c r="I29" s="58">
        <f ca="1" t="shared" si="1"/>
        <v>0</v>
      </c>
      <c r="J29" s="58">
        <f ca="1">SUM(OFFSET('2016制造费用'!$H29,0,0,1,MONTH(封面!$G$13)))</f>
        <v>0</v>
      </c>
      <c r="K29" s="58">
        <f ca="1">SUM(OFFSET('2017预算制造费用'!$H29,0,0,1,MONTH(封面!$G$13)))</f>
        <v>0</v>
      </c>
      <c r="L29" s="58">
        <f ca="1">SUM(OFFSET('2018实际制造费用'!$H29,0,0,1,MONTH(封面!$G$13)))</f>
        <v>0</v>
      </c>
      <c r="M29" s="58">
        <f ca="1" t="shared" si="2"/>
        <v>0</v>
      </c>
      <c r="N29" s="58">
        <f ca="1" t="shared" si="3"/>
        <v>0</v>
      </c>
      <c r="O29" s="179" t="str">
        <f>IF('2018实际制造费用'!U29="","",'2018实际制造费用'!U29)</f>
        <v/>
      </c>
      <c r="P29" s="73"/>
      <c r="Q29" s="73"/>
      <c r="R29" s="73"/>
    </row>
    <row r="30" s="5" customFormat="1" ht="17.25" customHeight="1" spans="1:18">
      <c r="A30" s="146"/>
      <c r="B30" s="144" t="s">
        <v>75</v>
      </c>
      <c r="C30" s="142" t="s">
        <v>75</v>
      </c>
      <c r="D30" s="58">
        <f>'2017预算制造费用'!T30</f>
        <v>0</v>
      </c>
      <c r="E30" s="58">
        <f ca="1">OFFSET('2016制造费用'!$H30,0,MONTH(封面!$G$13)-1,)</f>
        <v>0</v>
      </c>
      <c r="F30" s="59">
        <f ca="1">OFFSET('2017预算制造费用'!$H30,0,MONTH(封面!$G$13)-1,)</f>
        <v>0</v>
      </c>
      <c r="G30" s="59">
        <f ca="1">OFFSET('2018实际制造费用'!$H30,0,MONTH(封面!$G$13)-1,)</f>
        <v>0</v>
      </c>
      <c r="H30" s="58">
        <f ca="1" t="shared" si="0"/>
        <v>0</v>
      </c>
      <c r="I30" s="58">
        <f ca="1" t="shared" si="1"/>
        <v>0</v>
      </c>
      <c r="J30" s="58">
        <f ca="1">SUM(OFFSET('2016制造费用'!$H30,0,0,1,MONTH(封面!$G$13)))</f>
        <v>0</v>
      </c>
      <c r="K30" s="58">
        <f ca="1">SUM(OFFSET('2017预算制造费用'!$H30,0,0,1,MONTH(封面!$G$13)))</f>
        <v>0</v>
      </c>
      <c r="L30" s="58">
        <f ca="1">SUM(OFFSET('2018实际制造费用'!$H30,0,0,1,MONTH(封面!$G$13)))</f>
        <v>0</v>
      </c>
      <c r="M30" s="58">
        <f ca="1" t="shared" si="2"/>
        <v>0</v>
      </c>
      <c r="N30" s="58">
        <f ca="1" t="shared" si="3"/>
        <v>0</v>
      </c>
      <c r="O30" s="179" t="str">
        <f>IF('2018实际制造费用'!U30="","",'2018实际制造费用'!U30)</f>
        <v/>
      </c>
      <c r="P30" s="73"/>
      <c r="Q30" s="73"/>
      <c r="R30" s="73"/>
    </row>
    <row r="31" s="5" customFormat="1" ht="17.25" customHeight="1" spans="1:18">
      <c r="A31" s="146"/>
      <c r="B31" s="137" t="s">
        <v>76</v>
      </c>
      <c r="C31" s="142" t="s">
        <v>77</v>
      </c>
      <c r="D31" s="58">
        <f>'2017预算制造费用'!T31</f>
        <v>0</v>
      </c>
      <c r="E31" s="58">
        <f ca="1">OFFSET('2016制造费用'!$H31,0,MONTH(封面!$G$13)-1,)</f>
        <v>0</v>
      </c>
      <c r="F31" s="59">
        <f ca="1">OFFSET('2017预算制造费用'!$H31,0,MONTH(封面!$G$13)-1,)</f>
        <v>0</v>
      </c>
      <c r="G31" s="59">
        <f ca="1">OFFSET('2018实际制造费用'!$H31,0,MONTH(封面!$G$13)-1,)</f>
        <v>0</v>
      </c>
      <c r="H31" s="58">
        <f ca="1" t="shared" si="0"/>
        <v>0</v>
      </c>
      <c r="I31" s="58">
        <f ca="1" t="shared" si="1"/>
        <v>0</v>
      </c>
      <c r="J31" s="58">
        <f ca="1">SUM(OFFSET('2016制造费用'!$H31,0,0,1,MONTH(封面!$G$13)))</f>
        <v>0</v>
      </c>
      <c r="K31" s="58">
        <f ca="1">SUM(OFFSET('2017预算制造费用'!$H31,0,0,1,MONTH(封面!$G$13)))</f>
        <v>0</v>
      </c>
      <c r="L31" s="58">
        <f ca="1">SUM(OFFSET('2018实际制造费用'!$H31,0,0,1,MONTH(封面!$G$13)))</f>
        <v>0</v>
      </c>
      <c r="M31" s="58">
        <f ca="1" t="shared" si="2"/>
        <v>0</v>
      </c>
      <c r="N31" s="58">
        <f ca="1" t="shared" si="3"/>
        <v>0</v>
      </c>
      <c r="O31" s="179" t="str">
        <f>IF('2018实际制造费用'!U31="","",'2018实际制造费用'!U31)</f>
        <v/>
      </c>
      <c r="P31" s="73"/>
      <c r="Q31" s="73"/>
      <c r="R31" s="73"/>
    </row>
    <row r="32" s="5" customFormat="1" ht="17.25" customHeight="1" spans="1:18">
      <c r="A32" s="146"/>
      <c r="B32" s="141"/>
      <c r="C32" s="142" t="s">
        <v>78</v>
      </c>
      <c r="D32" s="58">
        <f>'2017预算制造费用'!T32</f>
        <v>0</v>
      </c>
      <c r="E32" s="58">
        <f ca="1">OFFSET('2016制造费用'!$H32,0,MONTH(封面!$G$13)-1,)</f>
        <v>0</v>
      </c>
      <c r="F32" s="59">
        <f ca="1">OFFSET('2017预算制造费用'!$H32,0,MONTH(封面!$G$13)-1,)</f>
        <v>0</v>
      </c>
      <c r="G32" s="59">
        <f ca="1">OFFSET('2018实际制造费用'!$H32,0,MONTH(封面!$G$13)-1,)</f>
        <v>0</v>
      </c>
      <c r="H32" s="58">
        <f ca="1" t="shared" si="0"/>
        <v>0</v>
      </c>
      <c r="I32" s="58">
        <f ca="1" t="shared" si="1"/>
        <v>0</v>
      </c>
      <c r="J32" s="58">
        <f ca="1">SUM(OFFSET('2016制造费用'!$H32,0,0,1,MONTH(封面!$G$13)))</f>
        <v>0</v>
      </c>
      <c r="K32" s="58">
        <f ca="1">SUM(OFFSET('2017预算制造费用'!$H32,0,0,1,MONTH(封面!$G$13)))</f>
        <v>0</v>
      </c>
      <c r="L32" s="58">
        <f ca="1">SUM(OFFSET('2018实际制造费用'!$H32,0,0,1,MONTH(封面!$G$13)))</f>
        <v>0</v>
      </c>
      <c r="M32" s="58">
        <f ca="1" t="shared" si="2"/>
        <v>0</v>
      </c>
      <c r="N32" s="58">
        <f ca="1" t="shared" si="3"/>
        <v>0</v>
      </c>
      <c r="O32" s="179" t="str">
        <f>IF('2018实际制造费用'!U32="","",'2018实际制造费用'!U32)</f>
        <v/>
      </c>
      <c r="P32" s="73"/>
      <c r="Q32" s="73"/>
      <c r="R32" s="73"/>
    </row>
    <row r="33" s="5" customFormat="1" ht="17.25" customHeight="1" spans="1:18">
      <c r="A33" s="146"/>
      <c r="B33" s="143"/>
      <c r="C33" s="138" t="s">
        <v>79</v>
      </c>
      <c r="D33" s="58">
        <f>'2017预算制造费用'!T33</f>
        <v>0</v>
      </c>
      <c r="E33" s="58">
        <f ca="1">OFFSET('2016制造费用'!$H33,0,MONTH(封面!$G$13)-1,)</f>
        <v>0</v>
      </c>
      <c r="F33" s="59">
        <f ca="1">OFFSET('2017预算制造费用'!$H33,0,MONTH(封面!$G$13)-1,)</f>
        <v>0</v>
      </c>
      <c r="G33" s="59">
        <f ca="1">OFFSET('2018实际制造费用'!$H33,0,MONTH(封面!$G$13)-1,)</f>
        <v>0</v>
      </c>
      <c r="H33" s="58">
        <f ca="1" t="shared" si="0"/>
        <v>0</v>
      </c>
      <c r="I33" s="58">
        <f ca="1" t="shared" si="1"/>
        <v>0</v>
      </c>
      <c r="J33" s="58">
        <f ca="1">SUM(OFFSET('2016制造费用'!$H33,0,0,1,MONTH(封面!$G$13)))</f>
        <v>0</v>
      </c>
      <c r="K33" s="58">
        <f ca="1">SUM(OFFSET('2017预算制造费用'!$H33,0,0,1,MONTH(封面!$G$13)))</f>
        <v>0</v>
      </c>
      <c r="L33" s="58">
        <f ca="1">SUM(OFFSET('2018实际制造费用'!$H33,0,0,1,MONTH(封面!$G$13)))</f>
        <v>0</v>
      </c>
      <c r="M33" s="58">
        <f ca="1" t="shared" si="2"/>
        <v>0</v>
      </c>
      <c r="N33" s="58">
        <f ca="1" t="shared" si="3"/>
        <v>0</v>
      </c>
      <c r="O33" s="179" t="str">
        <f>IF('2018实际制造费用'!U33="","",'2018实际制造费用'!U33)</f>
        <v/>
      </c>
      <c r="P33" s="73"/>
      <c r="Q33" s="73"/>
      <c r="R33" s="73"/>
    </row>
    <row r="34" s="5" customFormat="1" ht="17.25" customHeight="1" spans="1:18">
      <c r="A34" s="146"/>
      <c r="B34" s="137" t="s">
        <v>80</v>
      </c>
      <c r="C34" s="142" t="s">
        <v>81</v>
      </c>
      <c r="D34" s="58">
        <f>'2017预算制造费用'!T34</f>
        <v>0</v>
      </c>
      <c r="E34" s="58">
        <f ca="1">OFFSET('2016制造费用'!$H34,0,MONTH(封面!$G$13)-1,)</f>
        <v>0</v>
      </c>
      <c r="F34" s="59">
        <f ca="1">OFFSET('2017预算制造费用'!$H34,0,MONTH(封面!$G$13)-1,)</f>
        <v>0</v>
      </c>
      <c r="G34" s="59">
        <f ca="1">OFFSET('2018实际制造费用'!$H34,0,MONTH(封面!$G$13)-1,)</f>
        <v>0</v>
      </c>
      <c r="H34" s="58">
        <f ca="1" t="shared" si="0"/>
        <v>0</v>
      </c>
      <c r="I34" s="58">
        <f ca="1" t="shared" si="1"/>
        <v>0</v>
      </c>
      <c r="J34" s="58">
        <f ca="1">SUM(OFFSET('2016制造费用'!$H34,0,0,1,MONTH(封面!$G$13)))</f>
        <v>0</v>
      </c>
      <c r="K34" s="58">
        <f ca="1">SUM(OFFSET('2017预算制造费用'!$H34,0,0,1,MONTH(封面!$G$13)))</f>
        <v>0</v>
      </c>
      <c r="L34" s="58">
        <f ca="1">SUM(OFFSET('2018实际制造费用'!$H34,0,0,1,MONTH(封面!$G$13)))</f>
        <v>0</v>
      </c>
      <c r="M34" s="58">
        <f ca="1" t="shared" si="2"/>
        <v>0</v>
      </c>
      <c r="N34" s="58">
        <f ca="1" t="shared" si="3"/>
        <v>0</v>
      </c>
      <c r="O34" s="179" t="str">
        <f>IF('2018实际制造费用'!U34="","",'2018实际制造费用'!U34)</f>
        <v/>
      </c>
      <c r="P34" s="73"/>
      <c r="Q34" s="73"/>
      <c r="R34" s="73"/>
    </row>
    <row r="35" s="5" customFormat="1" ht="17.25" customHeight="1" spans="1:18">
      <c r="A35" s="146"/>
      <c r="B35" s="143"/>
      <c r="C35" s="142" t="s">
        <v>82</v>
      </c>
      <c r="D35" s="58">
        <f>'2017预算制造费用'!T35</f>
        <v>0</v>
      </c>
      <c r="E35" s="58">
        <f ca="1">OFFSET('2016制造费用'!$H35,0,MONTH(封面!$G$13)-1,)</f>
        <v>0</v>
      </c>
      <c r="F35" s="59">
        <f ca="1">OFFSET('2017预算制造费用'!$H35,0,MONTH(封面!$G$13)-1,)</f>
        <v>0</v>
      </c>
      <c r="G35" s="59">
        <f ca="1">OFFSET('2018实际制造费用'!$H35,0,MONTH(封面!$G$13)-1,)</f>
        <v>0</v>
      </c>
      <c r="H35" s="58">
        <f ca="1" t="shared" si="0"/>
        <v>0</v>
      </c>
      <c r="I35" s="58">
        <f ca="1" t="shared" si="1"/>
        <v>0</v>
      </c>
      <c r="J35" s="58">
        <f ca="1">SUM(OFFSET('2016制造费用'!$H35,0,0,1,MONTH(封面!$G$13)))</f>
        <v>0</v>
      </c>
      <c r="K35" s="58">
        <f ca="1">SUM(OFFSET('2017预算制造费用'!$H35,0,0,1,MONTH(封面!$G$13)))</f>
        <v>0</v>
      </c>
      <c r="L35" s="58">
        <f ca="1">SUM(OFFSET('2018实际制造费用'!$H35,0,0,1,MONTH(封面!$G$13)))</f>
        <v>0</v>
      </c>
      <c r="M35" s="58">
        <f ca="1" t="shared" si="2"/>
        <v>0</v>
      </c>
      <c r="N35" s="58">
        <f ca="1" t="shared" si="3"/>
        <v>0</v>
      </c>
      <c r="O35" s="179" t="str">
        <f>IF('2018实际制造费用'!U35="","",'2018实际制造费用'!U35)</f>
        <v/>
      </c>
      <c r="P35" s="73"/>
      <c r="Q35" s="73"/>
      <c r="R35" s="73"/>
    </row>
    <row r="36" s="5" customFormat="1" ht="17.25" customHeight="1" spans="1:18">
      <c r="A36" s="146"/>
      <c r="B36" s="144" t="s">
        <v>83</v>
      </c>
      <c r="C36" s="142" t="s">
        <v>83</v>
      </c>
      <c r="D36" s="58">
        <f>'2017预算制造费用'!T36</f>
        <v>0</v>
      </c>
      <c r="E36" s="58">
        <f ca="1">OFFSET('2016制造费用'!$H36,0,MONTH(封面!$G$13)-1,)</f>
        <v>0</v>
      </c>
      <c r="F36" s="59">
        <f ca="1">OFFSET('2017预算制造费用'!$H36,0,MONTH(封面!$G$13)-1,)</f>
        <v>0</v>
      </c>
      <c r="G36" s="59">
        <f ca="1">OFFSET('2018实际制造费用'!$H36,0,MONTH(封面!$G$13)-1,)</f>
        <v>0</v>
      </c>
      <c r="H36" s="58">
        <f ca="1" t="shared" si="0"/>
        <v>0</v>
      </c>
      <c r="I36" s="58">
        <f ca="1" t="shared" si="1"/>
        <v>0</v>
      </c>
      <c r="J36" s="58">
        <f ca="1">SUM(OFFSET('2016制造费用'!$H36,0,0,1,MONTH(封面!$G$13)))</f>
        <v>0</v>
      </c>
      <c r="K36" s="58">
        <f ca="1">SUM(OFFSET('2017预算制造费用'!$H36,0,0,1,MONTH(封面!$G$13)))</f>
        <v>0</v>
      </c>
      <c r="L36" s="58">
        <f ca="1">SUM(OFFSET('2018实际制造费用'!$H36,0,0,1,MONTH(封面!$G$13)))</f>
        <v>0</v>
      </c>
      <c r="M36" s="58">
        <f ca="1" t="shared" si="2"/>
        <v>0</v>
      </c>
      <c r="N36" s="58">
        <f ca="1" t="shared" si="3"/>
        <v>0</v>
      </c>
      <c r="O36" s="179" t="str">
        <f>IF('2018实际制造费用'!U36="","",'2018实际制造费用'!U36)</f>
        <v/>
      </c>
      <c r="P36" s="73"/>
      <c r="Q36" s="73"/>
      <c r="R36" s="73"/>
    </row>
    <row r="37" s="5" customFormat="1" ht="17.25" customHeight="1" spans="1:18">
      <c r="A37" s="146"/>
      <c r="B37" s="144" t="s">
        <v>84</v>
      </c>
      <c r="C37" s="142" t="s">
        <v>84</v>
      </c>
      <c r="D37" s="58">
        <f>'2017预算制造费用'!T37</f>
        <v>0</v>
      </c>
      <c r="E37" s="58">
        <f ca="1">OFFSET('2016制造费用'!$H37,0,MONTH(封面!$G$13)-1,)</f>
        <v>0</v>
      </c>
      <c r="F37" s="59">
        <f ca="1">OFFSET('2017预算制造费用'!$H37,0,MONTH(封面!$G$13)-1,)</f>
        <v>0</v>
      </c>
      <c r="G37" s="59">
        <f ca="1">OFFSET('2018实际制造费用'!$H37,0,MONTH(封面!$G$13)-1,)</f>
        <v>0</v>
      </c>
      <c r="H37" s="58">
        <f ca="1" t="shared" si="0"/>
        <v>0</v>
      </c>
      <c r="I37" s="58">
        <f ca="1" t="shared" si="1"/>
        <v>0</v>
      </c>
      <c r="J37" s="58">
        <f ca="1">SUM(OFFSET('2016制造费用'!$H37,0,0,1,MONTH(封面!$G$13)))</f>
        <v>0</v>
      </c>
      <c r="K37" s="58">
        <f ca="1">SUM(OFFSET('2017预算制造费用'!$H37,0,0,1,MONTH(封面!$G$13)))</f>
        <v>0</v>
      </c>
      <c r="L37" s="58">
        <f ca="1">SUM(OFFSET('2018实际制造费用'!$H37,0,0,1,MONTH(封面!$G$13)))</f>
        <v>0</v>
      </c>
      <c r="M37" s="58">
        <f ca="1" t="shared" si="2"/>
        <v>0</v>
      </c>
      <c r="N37" s="58">
        <f ca="1" t="shared" si="3"/>
        <v>0</v>
      </c>
      <c r="O37" s="179" t="str">
        <f>IF('2018实际制造费用'!U37="","",'2018实际制造费用'!U37)</f>
        <v/>
      </c>
      <c r="P37" s="73"/>
      <c r="Q37" s="73"/>
      <c r="R37" s="73"/>
    </row>
    <row r="38" s="5" customFormat="1" ht="17.25" customHeight="1" spans="1:18">
      <c r="A38" s="146"/>
      <c r="B38" s="137" t="s">
        <v>85</v>
      </c>
      <c r="C38" s="142" t="s">
        <v>86</v>
      </c>
      <c r="D38" s="58">
        <f>'2017预算制造费用'!T38</f>
        <v>0</v>
      </c>
      <c r="E38" s="58">
        <f ca="1">OFFSET('2016制造费用'!$H38,0,MONTH(封面!$G$13)-1,)</f>
        <v>0</v>
      </c>
      <c r="F38" s="59">
        <f ca="1">OFFSET('2017预算制造费用'!$H38,0,MONTH(封面!$G$13)-1,)</f>
        <v>0</v>
      </c>
      <c r="G38" s="59">
        <f ca="1">OFFSET('2018实际制造费用'!$H38,0,MONTH(封面!$G$13)-1,)</f>
        <v>0</v>
      </c>
      <c r="H38" s="58">
        <f ca="1" t="shared" si="0"/>
        <v>0</v>
      </c>
      <c r="I38" s="58">
        <f ca="1" t="shared" si="1"/>
        <v>0</v>
      </c>
      <c r="J38" s="58">
        <f ca="1">SUM(OFFSET('2016制造费用'!$H38,0,0,1,MONTH(封面!$G$13)))</f>
        <v>0</v>
      </c>
      <c r="K38" s="58">
        <f ca="1">SUM(OFFSET('2017预算制造费用'!$H38,0,0,1,MONTH(封面!$G$13)))</f>
        <v>0</v>
      </c>
      <c r="L38" s="58">
        <f ca="1">SUM(OFFSET('2018实际制造费用'!$H38,0,0,1,MONTH(封面!$G$13)))</f>
        <v>0</v>
      </c>
      <c r="M38" s="58">
        <f ca="1" t="shared" si="2"/>
        <v>0</v>
      </c>
      <c r="N38" s="58">
        <f ca="1" t="shared" si="3"/>
        <v>0</v>
      </c>
      <c r="O38" s="179" t="str">
        <f>IF('2018实际制造费用'!U38="","",'2018实际制造费用'!U38)</f>
        <v/>
      </c>
      <c r="P38" s="73"/>
      <c r="Q38" s="73"/>
      <c r="R38" s="73"/>
    </row>
    <row r="39" s="5" customFormat="1" ht="17.25" customHeight="1" spans="1:18">
      <c r="A39" s="146"/>
      <c r="B39" s="143"/>
      <c r="C39" s="142" t="s">
        <v>87</v>
      </c>
      <c r="D39" s="58">
        <f>'2017预算制造费用'!T39</f>
        <v>0</v>
      </c>
      <c r="E39" s="58">
        <f ca="1">OFFSET('2016制造费用'!$H39,0,MONTH(封面!$G$13)-1,)</f>
        <v>0</v>
      </c>
      <c r="F39" s="59">
        <f ca="1">OFFSET('2017预算制造费用'!$H39,0,MONTH(封面!$G$13)-1,)</f>
        <v>0</v>
      </c>
      <c r="G39" s="59">
        <f ca="1">OFFSET('2018实际制造费用'!$H39,0,MONTH(封面!$G$13)-1,)</f>
        <v>0</v>
      </c>
      <c r="H39" s="58">
        <f ca="1" t="shared" si="0"/>
        <v>0</v>
      </c>
      <c r="I39" s="58">
        <f ca="1" t="shared" si="1"/>
        <v>0</v>
      </c>
      <c r="J39" s="58">
        <f ca="1">SUM(OFFSET('2016制造费用'!$H39,0,0,1,MONTH(封面!$G$13)))</f>
        <v>0</v>
      </c>
      <c r="K39" s="58">
        <f ca="1">SUM(OFFSET('2017预算制造费用'!$H39,0,0,1,MONTH(封面!$G$13)))</f>
        <v>0</v>
      </c>
      <c r="L39" s="58">
        <f ca="1">SUM(OFFSET('2018实际制造费用'!$H39,0,0,1,MONTH(封面!$G$13)))</f>
        <v>0</v>
      </c>
      <c r="M39" s="58">
        <f ca="1" t="shared" si="2"/>
        <v>0</v>
      </c>
      <c r="N39" s="58">
        <f ca="1" t="shared" si="3"/>
        <v>0</v>
      </c>
      <c r="O39" s="179" t="str">
        <f>IF('2018实际制造费用'!U39="","",'2018实际制造费用'!U39)</f>
        <v/>
      </c>
      <c r="P39" s="73"/>
      <c r="Q39" s="73"/>
      <c r="R39" s="73"/>
    </row>
    <row r="40" s="5" customFormat="1" ht="17.25" customHeight="1" spans="1:18">
      <c r="A40" s="146"/>
      <c r="B40" s="144" t="s">
        <v>88</v>
      </c>
      <c r="C40" s="142" t="s">
        <v>88</v>
      </c>
      <c r="D40" s="58">
        <f>'2017预算制造费用'!T40</f>
        <v>0</v>
      </c>
      <c r="E40" s="58">
        <f ca="1">OFFSET('2016制造费用'!$H40,0,MONTH(封面!$G$13)-1,)</f>
        <v>0</v>
      </c>
      <c r="F40" s="59">
        <f ca="1">OFFSET('2017预算制造费用'!$H40,0,MONTH(封面!$G$13)-1,)</f>
        <v>0</v>
      </c>
      <c r="G40" s="59">
        <f ca="1">OFFSET('2018实际制造费用'!$H40,0,MONTH(封面!$G$13)-1,)</f>
        <v>0</v>
      </c>
      <c r="H40" s="58">
        <f ca="1" t="shared" si="0"/>
        <v>0</v>
      </c>
      <c r="I40" s="58">
        <f ca="1" t="shared" si="1"/>
        <v>0</v>
      </c>
      <c r="J40" s="58">
        <f ca="1">SUM(OFFSET('2016制造费用'!$H40,0,0,1,MONTH(封面!$G$13)))</f>
        <v>0</v>
      </c>
      <c r="K40" s="58">
        <f ca="1">SUM(OFFSET('2017预算制造费用'!$H40,0,0,1,MONTH(封面!$G$13)))</f>
        <v>0</v>
      </c>
      <c r="L40" s="58">
        <f ca="1">SUM(OFFSET('2018实际制造费用'!$H40,0,0,1,MONTH(封面!$G$13)))</f>
        <v>0</v>
      </c>
      <c r="M40" s="58">
        <f ca="1" t="shared" si="2"/>
        <v>0</v>
      </c>
      <c r="N40" s="58">
        <f ca="1" t="shared" si="3"/>
        <v>0</v>
      </c>
      <c r="O40" s="179" t="str">
        <f>IF('2018实际制造费用'!U40="","",'2018实际制造费用'!U40)</f>
        <v/>
      </c>
      <c r="P40" s="73"/>
      <c r="Q40" s="73"/>
      <c r="R40" s="73"/>
    </row>
    <row r="41" s="5" customFormat="1" ht="17.25" customHeight="1" spans="1:18">
      <c r="A41" s="147" t="s">
        <v>89</v>
      </c>
      <c r="B41" s="148" t="s">
        <v>90</v>
      </c>
      <c r="C41" s="138" t="s">
        <v>90</v>
      </c>
      <c r="D41" s="58">
        <f>'2017预算制造费用'!T41</f>
        <v>0</v>
      </c>
      <c r="E41" s="58">
        <f ca="1">OFFSET('2016制造费用'!$H41,0,MONTH(封面!$G$13)-1,)</f>
        <v>0</v>
      </c>
      <c r="F41" s="59">
        <f ca="1">OFFSET('2017预算制造费用'!$H41,0,MONTH(封面!$G$13)-1,)</f>
        <v>0</v>
      </c>
      <c r="G41" s="59">
        <f ca="1">OFFSET('2018实际制造费用'!$H41,0,MONTH(封面!$G$13)-1,)</f>
        <v>0</v>
      </c>
      <c r="H41" s="58">
        <f ca="1" t="shared" si="0"/>
        <v>0</v>
      </c>
      <c r="I41" s="58">
        <f ca="1" t="shared" si="1"/>
        <v>0</v>
      </c>
      <c r="J41" s="58">
        <f ca="1">SUM(OFFSET('2016制造费用'!$H41,0,0,1,MONTH(封面!$G$13)))</f>
        <v>0</v>
      </c>
      <c r="K41" s="58">
        <f ca="1">SUM(OFFSET('2017预算制造费用'!$H41,0,0,1,MONTH(封面!$G$13)))</f>
        <v>0</v>
      </c>
      <c r="L41" s="58">
        <f ca="1">SUM(OFFSET('2018实际制造费用'!$H41,0,0,1,MONTH(封面!$G$13)))</f>
        <v>0</v>
      </c>
      <c r="M41" s="58">
        <f ca="1" t="shared" si="2"/>
        <v>0</v>
      </c>
      <c r="N41" s="58">
        <f ca="1" t="shared" si="3"/>
        <v>0</v>
      </c>
      <c r="O41" s="179" t="str">
        <f>IF('2018实际制造费用'!U41="","",'2018实际制造费用'!U41)</f>
        <v/>
      </c>
      <c r="P41" s="73"/>
      <c r="Q41" s="73"/>
      <c r="R41" s="73"/>
    </row>
    <row r="42" s="5" customFormat="1" ht="17.25" customHeight="1" spans="1:18">
      <c r="A42" s="149"/>
      <c r="B42" s="137" t="s">
        <v>91</v>
      </c>
      <c r="C42" s="150" t="s">
        <v>91</v>
      </c>
      <c r="D42" s="58">
        <f>'2017预算制造费用'!T42</f>
        <v>0</v>
      </c>
      <c r="E42" s="58">
        <f ca="1">OFFSET('2016制造费用'!$H42,0,MONTH(封面!$G$13)-1,)</f>
        <v>0</v>
      </c>
      <c r="F42" s="59">
        <f ca="1">OFFSET('2017预算制造费用'!$H42,0,MONTH(封面!$G$13)-1,)</f>
        <v>0</v>
      </c>
      <c r="G42" s="59">
        <f ca="1">OFFSET('2018实际制造费用'!$H42,0,MONTH(封面!$G$13)-1,)</f>
        <v>0</v>
      </c>
      <c r="H42" s="58">
        <f ca="1" t="shared" si="0"/>
        <v>0</v>
      </c>
      <c r="I42" s="58">
        <f ca="1" t="shared" si="1"/>
        <v>0</v>
      </c>
      <c r="J42" s="58">
        <f ca="1">SUM(OFFSET('2016制造费用'!$H42,0,0,1,MONTH(封面!$G$13)))</f>
        <v>0</v>
      </c>
      <c r="K42" s="58">
        <f ca="1">SUM(OFFSET('2017预算制造费用'!$H42,0,0,1,MONTH(封面!$G$13)))</f>
        <v>0</v>
      </c>
      <c r="L42" s="58">
        <f ca="1">SUM(OFFSET('2018实际制造费用'!$H42,0,0,1,MONTH(封面!$G$13)))</f>
        <v>0</v>
      </c>
      <c r="M42" s="58">
        <f ca="1" t="shared" si="2"/>
        <v>0</v>
      </c>
      <c r="N42" s="58">
        <f ca="1" t="shared" si="3"/>
        <v>0</v>
      </c>
      <c r="O42" s="179" t="str">
        <f>IF('2018实际制造费用'!U42="","",'2018实际制造费用'!U42)</f>
        <v/>
      </c>
      <c r="P42" s="73"/>
      <c r="Q42" s="73"/>
      <c r="R42" s="73"/>
    </row>
    <row r="43" s="5" customFormat="1" ht="17.25" customHeight="1" spans="1:18">
      <c r="A43" s="149"/>
      <c r="B43" s="137" t="s">
        <v>92</v>
      </c>
      <c r="C43" s="150" t="s">
        <v>92</v>
      </c>
      <c r="D43" s="58">
        <f>'2017预算制造费用'!T43</f>
        <v>0</v>
      </c>
      <c r="E43" s="58">
        <f ca="1">OFFSET('2016制造费用'!$H43,0,MONTH(封面!$G$13)-1,)</f>
        <v>0</v>
      </c>
      <c r="F43" s="59">
        <f ca="1">OFFSET('2017预算制造费用'!$H43,0,MONTH(封面!$G$13)-1,)</f>
        <v>0</v>
      </c>
      <c r="G43" s="59">
        <f ca="1">OFFSET('2018实际制造费用'!$H43,0,MONTH(封面!$G$13)-1,)</f>
        <v>0</v>
      </c>
      <c r="H43" s="58">
        <f ca="1" t="shared" si="0"/>
        <v>0</v>
      </c>
      <c r="I43" s="58">
        <f ca="1" t="shared" si="1"/>
        <v>0</v>
      </c>
      <c r="J43" s="58">
        <f ca="1">SUM(OFFSET('2016制造费用'!$H43,0,0,1,MONTH(封面!$G$13)))</f>
        <v>0</v>
      </c>
      <c r="K43" s="58">
        <f ca="1">SUM(OFFSET('2017预算制造费用'!$H43,0,0,1,MONTH(封面!$G$13)))</f>
        <v>0</v>
      </c>
      <c r="L43" s="58">
        <f ca="1">SUM(OFFSET('2018实际制造费用'!$H43,0,0,1,MONTH(封面!$G$13)))</f>
        <v>0</v>
      </c>
      <c r="M43" s="58">
        <f ca="1" t="shared" si="2"/>
        <v>0</v>
      </c>
      <c r="N43" s="58">
        <f ca="1" t="shared" si="3"/>
        <v>0</v>
      </c>
      <c r="O43" s="179" t="str">
        <f>IF('2018实际制造费用'!U43="","",'2018实际制造费用'!U43)</f>
        <v/>
      </c>
      <c r="P43" s="73"/>
      <c r="Q43" s="73"/>
      <c r="R43" s="73"/>
    </row>
    <row r="44" s="5" customFormat="1" ht="17.25" customHeight="1" spans="1:18">
      <c r="A44" s="149"/>
      <c r="B44" s="137" t="s">
        <v>93</v>
      </c>
      <c r="C44" s="150" t="s">
        <v>94</v>
      </c>
      <c r="D44" s="58">
        <f>'2017预算制造费用'!T44</f>
        <v>0</v>
      </c>
      <c r="E44" s="58">
        <f ca="1">OFFSET('2016制造费用'!$H44,0,MONTH(封面!$G$13)-1,)</f>
        <v>0</v>
      </c>
      <c r="F44" s="59">
        <f ca="1">OFFSET('2017预算制造费用'!$H44,0,MONTH(封面!$G$13)-1,)</f>
        <v>0</v>
      </c>
      <c r="G44" s="59">
        <f ca="1">OFFSET('2018实际制造费用'!$H44,0,MONTH(封面!$G$13)-1,)</f>
        <v>0</v>
      </c>
      <c r="H44" s="58">
        <f ca="1" t="shared" si="0"/>
        <v>0</v>
      </c>
      <c r="I44" s="58">
        <f ca="1" t="shared" si="1"/>
        <v>0</v>
      </c>
      <c r="J44" s="58">
        <f ca="1">SUM(OFFSET('2016制造费用'!$H44,0,0,1,MONTH(封面!$G$13)))</f>
        <v>0</v>
      </c>
      <c r="K44" s="58">
        <f ca="1">SUM(OFFSET('2017预算制造费用'!$H44,0,0,1,MONTH(封面!$G$13)))</f>
        <v>0</v>
      </c>
      <c r="L44" s="58">
        <f ca="1">SUM(OFFSET('2018实际制造费用'!$H44,0,0,1,MONTH(封面!$G$13)))</f>
        <v>0</v>
      </c>
      <c r="M44" s="58">
        <f ca="1" t="shared" si="2"/>
        <v>0</v>
      </c>
      <c r="N44" s="58">
        <f ca="1" t="shared" si="3"/>
        <v>0</v>
      </c>
      <c r="O44" s="179" t="str">
        <f>IF('2018实际制造费用'!U44="","",'2018实际制造费用'!U44)</f>
        <v/>
      </c>
      <c r="P44" s="73"/>
      <c r="Q44" s="73"/>
      <c r="R44" s="73"/>
    </row>
    <row r="45" s="5" customFormat="1" ht="17.25" customHeight="1" spans="1:18">
      <c r="A45" s="149"/>
      <c r="B45" s="143"/>
      <c r="C45" s="150" t="s">
        <v>95</v>
      </c>
      <c r="D45" s="58">
        <f>'2017预算制造费用'!T45</f>
        <v>0</v>
      </c>
      <c r="E45" s="58">
        <f ca="1">OFFSET('2016制造费用'!$H45,0,MONTH(封面!$G$13)-1,)</f>
        <v>0</v>
      </c>
      <c r="F45" s="59">
        <f ca="1">OFFSET('2017预算制造费用'!$H45,0,MONTH(封面!$G$13)-1,)</f>
        <v>0</v>
      </c>
      <c r="G45" s="59">
        <f ca="1">OFFSET('2018实际制造费用'!$H45,0,MONTH(封面!$G$13)-1,)</f>
        <v>0</v>
      </c>
      <c r="H45" s="58">
        <f ca="1" t="shared" si="0"/>
        <v>0</v>
      </c>
      <c r="I45" s="58">
        <f ca="1" t="shared" si="1"/>
        <v>0</v>
      </c>
      <c r="J45" s="58">
        <f ca="1">SUM(OFFSET('2016制造费用'!$H45,0,0,1,MONTH(封面!$G$13)))</f>
        <v>0</v>
      </c>
      <c r="K45" s="58">
        <f ca="1">SUM(OFFSET('2017预算制造费用'!$H45,0,0,1,MONTH(封面!$G$13)))</f>
        <v>0</v>
      </c>
      <c r="L45" s="58">
        <f ca="1">SUM(OFFSET('2018实际制造费用'!$H45,0,0,1,MONTH(封面!$G$13)))</f>
        <v>0</v>
      </c>
      <c r="M45" s="58">
        <f ca="1" t="shared" si="2"/>
        <v>0</v>
      </c>
      <c r="N45" s="58">
        <f ca="1" t="shared" si="3"/>
        <v>0</v>
      </c>
      <c r="O45" s="179" t="str">
        <f>IF('2018实际制造费用'!U45="","",'2018实际制造费用'!U45)</f>
        <v/>
      </c>
      <c r="P45" s="73"/>
      <c r="Q45" s="73"/>
      <c r="R45" s="73"/>
    </row>
    <row r="46" s="5" customFormat="1" ht="17.25" customHeight="1" spans="1:18">
      <c r="A46" s="149"/>
      <c r="B46" s="144" t="s">
        <v>96</v>
      </c>
      <c r="C46" s="151" t="s">
        <v>96</v>
      </c>
      <c r="D46" s="58">
        <f>'2017预算制造费用'!T46</f>
        <v>0</v>
      </c>
      <c r="E46" s="58">
        <f ca="1">OFFSET('2016制造费用'!$H46,0,MONTH(封面!$G$13)-1,)</f>
        <v>0</v>
      </c>
      <c r="F46" s="59">
        <f ca="1">OFFSET('2017预算制造费用'!$H46,0,MONTH(封面!$G$13)-1,)</f>
        <v>0</v>
      </c>
      <c r="G46" s="59">
        <f ca="1">OFFSET('2018实际制造费用'!$H46,0,MONTH(封面!$G$13)-1,)</f>
        <v>0</v>
      </c>
      <c r="H46" s="58">
        <f ca="1" t="shared" si="0"/>
        <v>0</v>
      </c>
      <c r="I46" s="58">
        <f ca="1" t="shared" si="1"/>
        <v>0</v>
      </c>
      <c r="J46" s="58">
        <f ca="1">SUM(OFFSET('2016制造费用'!$H46,0,0,1,MONTH(封面!$G$13)))</f>
        <v>0</v>
      </c>
      <c r="K46" s="58">
        <f ca="1">SUM(OFFSET('2017预算制造费用'!$H46,0,0,1,MONTH(封面!$G$13)))</f>
        <v>0</v>
      </c>
      <c r="L46" s="58">
        <f ca="1">SUM(OFFSET('2018实际制造费用'!$H46,0,0,1,MONTH(封面!$G$13)))</f>
        <v>0</v>
      </c>
      <c r="M46" s="58">
        <f ca="1" t="shared" si="2"/>
        <v>0</v>
      </c>
      <c r="N46" s="58">
        <f ca="1" t="shared" si="3"/>
        <v>0</v>
      </c>
      <c r="O46" s="179" t="str">
        <f>IF('2018实际制造费用'!U46="","",'2018实际制造费用'!U46)</f>
        <v/>
      </c>
      <c r="P46" s="73"/>
      <c r="Q46" s="73"/>
      <c r="R46" s="73"/>
    </row>
    <row r="47" s="5" customFormat="1" ht="17.25" customHeight="1" spans="1:18">
      <c r="A47" s="149"/>
      <c r="B47" s="144" t="s">
        <v>97</v>
      </c>
      <c r="C47" s="151" t="s">
        <v>97</v>
      </c>
      <c r="D47" s="58">
        <f>'2017预算制造费用'!T47</f>
        <v>0</v>
      </c>
      <c r="E47" s="58">
        <f ca="1">OFFSET('2016制造费用'!$H47,0,MONTH(封面!$G$13)-1,)</f>
        <v>0</v>
      </c>
      <c r="F47" s="59">
        <f ca="1">OFFSET('2017预算制造费用'!$H47,0,MONTH(封面!$G$13)-1,)</f>
        <v>0</v>
      </c>
      <c r="G47" s="59">
        <f ca="1">OFFSET('2018实际制造费用'!$H47,0,MONTH(封面!$G$13)-1,)</f>
        <v>0</v>
      </c>
      <c r="H47" s="58">
        <f ca="1" t="shared" si="0"/>
        <v>0</v>
      </c>
      <c r="I47" s="58">
        <f ca="1" t="shared" si="1"/>
        <v>0</v>
      </c>
      <c r="J47" s="58">
        <f ca="1">SUM(OFFSET('2016制造费用'!$H47,0,0,1,MONTH(封面!$G$13)))</f>
        <v>0</v>
      </c>
      <c r="K47" s="58">
        <f ca="1">SUM(OFFSET('2017预算制造费用'!$H47,0,0,1,MONTH(封面!$G$13)))</f>
        <v>0</v>
      </c>
      <c r="L47" s="58">
        <f ca="1">SUM(OFFSET('2018实际制造费用'!$H47,0,0,1,MONTH(封面!$G$13)))</f>
        <v>0</v>
      </c>
      <c r="M47" s="58">
        <f ca="1" t="shared" si="2"/>
        <v>0</v>
      </c>
      <c r="N47" s="58">
        <f ca="1" t="shared" si="3"/>
        <v>0</v>
      </c>
      <c r="O47" s="179" t="str">
        <f>IF('2018实际制造费用'!U47="","",'2018实际制造费用'!U47)</f>
        <v/>
      </c>
      <c r="P47" s="73"/>
      <c r="Q47" s="73"/>
      <c r="R47" s="73"/>
    </row>
    <row r="48" s="5" customFormat="1" ht="17.25" customHeight="1" spans="1:18">
      <c r="A48" s="149"/>
      <c r="B48" s="137" t="s">
        <v>98</v>
      </c>
      <c r="C48" s="150" t="s">
        <v>98</v>
      </c>
      <c r="D48" s="58">
        <f>'2017预算制造费用'!T48</f>
        <v>0</v>
      </c>
      <c r="E48" s="58">
        <f ca="1">OFFSET('2016制造费用'!$H48,0,MONTH(封面!$G$13)-1,)</f>
        <v>0</v>
      </c>
      <c r="F48" s="59">
        <f ca="1">OFFSET('2017预算制造费用'!$H48,0,MONTH(封面!$G$13)-1,)</f>
        <v>0</v>
      </c>
      <c r="G48" s="59">
        <f ca="1">OFFSET('2018实际制造费用'!$H48,0,MONTH(封面!$G$13)-1,)</f>
        <v>0</v>
      </c>
      <c r="H48" s="58">
        <f ca="1" t="shared" si="0"/>
        <v>0</v>
      </c>
      <c r="I48" s="58">
        <f ca="1" t="shared" si="1"/>
        <v>0</v>
      </c>
      <c r="J48" s="58">
        <f ca="1">SUM(OFFSET('2016制造费用'!$H48,0,0,1,MONTH(封面!$G$13)))</f>
        <v>0</v>
      </c>
      <c r="K48" s="58">
        <f ca="1">SUM(OFFSET('2017预算制造费用'!$H48,0,0,1,MONTH(封面!$G$13)))</f>
        <v>0</v>
      </c>
      <c r="L48" s="58">
        <f ca="1">SUM(OFFSET('2018实际制造费用'!$H48,0,0,1,MONTH(封面!$G$13)))</f>
        <v>0</v>
      </c>
      <c r="M48" s="58">
        <f ca="1" t="shared" si="2"/>
        <v>0</v>
      </c>
      <c r="N48" s="58">
        <f ca="1" t="shared" si="3"/>
        <v>0</v>
      </c>
      <c r="O48" s="179" t="str">
        <f>IF('2018实际制造费用'!U48="","",'2018实际制造费用'!U48)</f>
        <v/>
      </c>
      <c r="P48" s="73"/>
      <c r="Q48" s="73"/>
      <c r="R48" s="73"/>
    </row>
    <row r="49" s="5" customFormat="1" ht="17.25" customHeight="1" spans="1:18">
      <c r="A49" s="152" t="s">
        <v>99</v>
      </c>
      <c r="B49" s="153" t="s">
        <v>100</v>
      </c>
      <c r="C49" s="151" t="s">
        <v>101</v>
      </c>
      <c r="D49" s="58">
        <f>'2017预算制造费用'!T49</f>
        <v>0</v>
      </c>
      <c r="E49" s="58">
        <f ca="1">OFFSET('2016制造费用'!$H49,0,MONTH(封面!$G$13)-1,)</f>
        <v>0</v>
      </c>
      <c r="F49" s="59">
        <f ca="1">OFFSET('2017预算制造费用'!$H49,0,MONTH(封面!$G$13)-1,)</f>
        <v>0</v>
      </c>
      <c r="G49" s="59">
        <f ca="1">OFFSET('2018实际制造费用'!$H49,0,MONTH(封面!$G$13)-1,)</f>
        <v>0</v>
      </c>
      <c r="H49" s="58">
        <f ca="1" t="shared" si="0"/>
        <v>0</v>
      </c>
      <c r="I49" s="58">
        <f ca="1" t="shared" si="1"/>
        <v>0</v>
      </c>
      <c r="J49" s="58">
        <f ca="1">SUM(OFFSET('2016制造费用'!$H49,0,0,1,MONTH(封面!$G$13)))</f>
        <v>0</v>
      </c>
      <c r="K49" s="58">
        <f ca="1">SUM(OFFSET('2017预算制造费用'!$H49,0,0,1,MONTH(封面!$G$13)))</f>
        <v>0</v>
      </c>
      <c r="L49" s="58">
        <f ca="1">SUM(OFFSET('2018实际制造费用'!$H49,0,0,1,MONTH(封面!$G$13)))</f>
        <v>0</v>
      </c>
      <c r="M49" s="58">
        <f ca="1" t="shared" si="2"/>
        <v>0</v>
      </c>
      <c r="N49" s="58">
        <f ca="1" t="shared" si="3"/>
        <v>0</v>
      </c>
      <c r="O49" s="179" t="str">
        <f>IF('2018实际制造费用'!U49="","",'2018实际制造费用'!U49)</f>
        <v/>
      </c>
      <c r="P49" s="73"/>
      <c r="Q49" s="73"/>
      <c r="R49" s="73"/>
    </row>
    <row r="50" s="5" customFormat="1" ht="17.25" customHeight="1" spans="1:18">
      <c r="A50" s="152"/>
      <c r="B50" s="154"/>
      <c r="C50" s="151" t="s">
        <v>102</v>
      </c>
      <c r="D50" s="58">
        <f>'2017预算制造费用'!T50</f>
        <v>0</v>
      </c>
      <c r="E50" s="58">
        <f ca="1">OFFSET('2016制造费用'!$H50,0,MONTH(封面!$G$13)-1,)</f>
        <v>0</v>
      </c>
      <c r="F50" s="59">
        <f ca="1">OFFSET('2017预算制造费用'!$H50,0,MONTH(封面!$G$13)-1,)</f>
        <v>0</v>
      </c>
      <c r="G50" s="59">
        <f ca="1">OFFSET('2018实际制造费用'!$H50,0,MONTH(封面!$G$13)-1,)</f>
        <v>0</v>
      </c>
      <c r="H50" s="58">
        <f ca="1" t="shared" si="0"/>
        <v>0</v>
      </c>
      <c r="I50" s="58">
        <f ca="1" t="shared" si="1"/>
        <v>0</v>
      </c>
      <c r="J50" s="58">
        <f ca="1">SUM(OFFSET('2016制造费用'!$H50,0,0,1,MONTH(封面!$G$13)))</f>
        <v>0</v>
      </c>
      <c r="K50" s="58">
        <f ca="1">SUM(OFFSET('2017预算制造费用'!$H50,0,0,1,MONTH(封面!$G$13)))</f>
        <v>0</v>
      </c>
      <c r="L50" s="58">
        <f ca="1">SUM(OFFSET('2018实际制造费用'!$H50,0,0,1,MONTH(封面!$G$13)))</f>
        <v>0</v>
      </c>
      <c r="M50" s="58">
        <f ca="1" t="shared" si="2"/>
        <v>0</v>
      </c>
      <c r="N50" s="58">
        <f ca="1" t="shared" si="3"/>
        <v>0</v>
      </c>
      <c r="O50" s="179" t="str">
        <f>IF('2018实际制造费用'!U50="","",'2018实际制造费用'!U50)</f>
        <v/>
      </c>
      <c r="P50" s="73"/>
      <c r="Q50" s="73"/>
      <c r="R50" s="73"/>
    </row>
    <row r="51" s="5" customFormat="1" ht="17.25" customHeight="1" spans="1:18">
      <c r="A51" s="152"/>
      <c r="B51" s="155"/>
      <c r="C51" s="151" t="s">
        <v>103</v>
      </c>
      <c r="D51" s="58">
        <f>'2017预算制造费用'!T51</f>
        <v>0</v>
      </c>
      <c r="E51" s="58">
        <f ca="1">OFFSET('2016制造费用'!$H51,0,MONTH(封面!$G$13)-1,)</f>
        <v>0</v>
      </c>
      <c r="F51" s="59">
        <f ca="1">OFFSET('2017预算制造费用'!$H51,0,MONTH(封面!$G$13)-1,)</f>
        <v>0</v>
      </c>
      <c r="G51" s="59">
        <f ca="1">OFFSET('2018实际制造费用'!$H51,0,MONTH(封面!$G$13)-1,)</f>
        <v>0</v>
      </c>
      <c r="H51" s="58">
        <f ca="1" t="shared" si="0"/>
        <v>0</v>
      </c>
      <c r="I51" s="58">
        <f ca="1" t="shared" si="1"/>
        <v>0</v>
      </c>
      <c r="J51" s="58">
        <f ca="1">SUM(OFFSET('2016制造费用'!$H51,0,0,1,MONTH(封面!$G$13)))</f>
        <v>0</v>
      </c>
      <c r="K51" s="58">
        <f ca="1">SUM(OFFSET('2017预算制造费用'!$H51,0,0,1,MONTH(封面!$G$13)))</f>
        <v>0</v>
      </c>
      <c r="L51" s="58">
        <f ca="1">SUM(OFFSET('2018实际制造费用'!$H51,0,0,1,MONTH(封面!$G$13)))</f>
        <v>0</v>
      </c>
      <c r="M51" s="58">
        <f ca="1" t="shared" si="2"/>
        <v>0</v>
      </c>
      <c r="N51" s="58">
        <f ca="1" t="shared" si="3"/>
        <v>0</v>
      </c>
      <c r="O51" s="179" t="str">
        <f>IF('2018实际制造费用'!U51="","",'2018实际制造费用'!U51)</f>
        <v/>
      </c>
      <c r="P51" s="73"/>
      <c r="Q51" s="73"/>
      <c r="R51" s="73"/>
    </row>
    <row r="52" s="5" customFormat="1" ht="17.25" customHeight="1" spans="1:18">
      <c r="A52" s="152"/>
      <c r="B52" s="137" t="s">
        <v>104</v>
      </c>
      <c r="C52" s="151" t="s">
        <v>105</v>
      </c>
      <c r="D52" s="58">
        <f>'2017预算制造费用'!T52</f>
        <v>0</v>
      </c>
      <c r="E52" s="58">
        <f ca="1">OFFSET('2016制造费用'!$H52,0,MONTH(封面!$G$13)-1,)</f>
        <v>0</v>
      </c>
      <c r="F52" s="59">
        <f ca="1">OFFSET('2017预算制造费用'!$H52,0,MONTH(封面!$G$13)-1,)</f>
        <v>0</v>
      </c>
      <c r="G52" s="59">
        <f ca="1">OFFSET('2018实际制造费用'!$H52,0,MONTH(封面!$G$13)-1,)</f>
        <v>0</v>
      </c>
      <c r="H52" s="58">
        <f ca="1" t="shared" si="0"/>
        <v>0</v>
      </c>
      <c r="I52" s="58">
        <f ca="1" t="shared" si="1"/>
        <v>0</v>
      </c>
      <c r="J52" s="58">
        <f ca="1">SUM(OFFSET('2016制造费用'!$H52,0,0,1,MONTH(封面!$G$13)))</f>
        <v>0</v>
      </c>
      <c r="K52" s="58">
        <f ca="1">SUM(OFFSET('2017预算制造费用'!$H52,0,0,1,MONTH(封面!$G$13)))</f>
        <v>0</v>
      </c>
      <c r="L52" s="58">
        <f ca="1">SUM(OFFSET('2018实际制造费用'!$H52,0,0,1,MONTH(封面!$G$13)))</f>
        <v>0</v>
      </c>
      <c r="M52" s="58">
        <f ca="1" t="shared" si="2"/>
        <v>0</v>
      </c>
      <c r="N52" s="58">
        <f ca="1" t="shared" si="3"/>
        <v>0</v>
      </c>
      <c r="O52" s="179" t="str">
        <f>IF('2018实际制造费用'!U52="","",'2018实际制造费用'!U52)</f>
        <v/>
      </c>
      <c r="P52" s="73"/>
      <c r="Q52" s="73"/>
      <c r="R52" s="73"/>
    </row>
    <row r="53" s="5" customFormat="1" ht="17.25" customHeight="1" spans="1:18">
      <c r="A53" s="152"/>
      <c r="B53" s="141"/>
      <c r="C53" s="151" t="s">
        <v>106</v>
      </c>
      <c r="D53" s="58">
        <f>'2017预算制造费用'!T53</f>
        <v>0</v>
      </c>
      <c r="E53" s="58">
        <f ca="1">OFFSET('2016制造费用'!$H53,0,MONTH(封面!$G$13)-1,)</f>
        <v>0</v>
      </c>
      <c r="F53" s="59">
        <f ca="1">OFFSET('2017预算制造费用'!$H53,0,MONTH(封面!$G$13)-1,)</f>
        <v>0</v>
      </c>
      <c r="G53" s="59">
        <f ca="1">OFFSET('2018实际制造费用'!$H53,0,MONTH(封面!$G$13)-1,)</f>
        <v>0</v>
      </c>
      <c r="H53" s="58">
        <f ca="1" t="shared" si="0"/>
        <v>0</v>
      </c>
      <c r="I53" s="58">
        <f ca="1" t="shared" si="1"/>
        <v>0</v>
      </c>
      <c r="J53" s="58">
        <f ca="1">SUM(OFFSET('2016制造费用'!$H53,0,0,1,MONTH(封面!$G$13)))</f>
        <v>0</v>
      </c>
      <c r="K53" s="58">
        <f ca="1">SUM(OFFSET('2017预算制造费用'!$H53,0,0,1,MONTH(封面!$G$13)))</f>
        <v>0</v>
      </c>
      <c r="L53" s="58">
        <f ca="1">SUM(OFFSET('2018实际制造费用'!$H53,0,0,1,MONTH(封面!$G$13)))</f>
        <v>0</v>
      </c>
      <c r="M53" s="58">
        <f ca="1" t="shared" si="2"/>
        <v>0</v>
      </c>
      <c r="N53" s="58">
        <f ca="1" t="shared" si="3"/>
        <v>0</v>
      </c>
      <c r="O53" s="179" t="str">
        <f>IF('2018实际制造费用'!U53="","",'2018实际制造费用'!U53)</f>
        <v/>
      </c>
      <c r="P53" s="73"/>
      <c r="Q53" s="73"/>
      <c r="R53" s="73"/>
    </row>
    <row r="54" s="5" customFormat="1" ht="17.25" customHeight="1" spans="1:18">
      <c r="A54" s="152"/>
      <c r="B54" s="143"/>
      <c r="C54" s="151" t="s">
        <v>107</v>
      </c>
      <c r="D54" s="58">
        <f>'2017预算制造费用'!T54</f>
        <v>0</v>
      </c>
      <c r="E54" s="58">
        <f ca="1">OFFSET('2016制造费用'!$H54,0,MONTH(封面!$G$13)-1,)</f>
        <v>0</v>
      </c>
      <c r="F54" s="59">
        <f ca="1">OFFSET('2017预算制造费用'!$H54,0,MONTH(封面!$G$13)-1,)</f>
        <v>0</v>
      </c>
      <c r="G54" s="59">
        <f ca="1">OFFSET('2018实际制造费用'!$H54,0,MONTH(封面!$G$13)-1,)</f>
        <v>0</v>
      </c>
      <c r="H54" s="58">
        <f ca="1" t="shared" si="0"/>
        <v>0</v>
      </c>
      <c r="I54" s="58">
        <f ca="1" t="shared" si="1"/>
        <v>0</v>
      </c>
      <c r="J54" s="58">
        <f ca="1">SUM(OFFSET('2016制造费用'!$H54,0,0,1,MONTH(封面!$G$13)))</f>
        <v>0</v>
      </c>
      <c r="K54" s="58">
        <f ca="1">SUM(OFFSET('2017预算制造费用'!$H54,0,0,1,MONTH(封面!$G$13)))</f>
        <v>0</v>
      </c>
      <c r="L54" s="58">
        <f ca="1">SUM(OFFSET('2018实际制造费用'!$H54,0,0,1,MONTH(封面!$G$13)))</f>
        <v>0</v>
      </c>
      <c r="M54" s="58">
        <f ca="1" t="shared" si="2"/>
        <v>0</v>
      </c>
      <c r="N54" s="58">
        <f ca="1" t="shared" si="3"/>
        <v>0</v>
      </c>
      <c r="O54" s="179" t="str">
        <f>IF('2018实际制造费用'!U54="","",'2018实际制造费用'!U54)</f>
        <v/>
      </c>
      <c r="P54" s="73"/>
      <c r="Q54" s="73"/>
      <c r="R54" s="73"/>
    </row>
    <row r="55" s="5" customFormat="1" ht="17.25" customHeight="1" spans="1:18">
      <c r="A55" s="152"/>
      <c r="B55" s="156" t="s">
        <v>108</v>
      </c>
      <c r="C55" s="151" t="s">
        <v>108</v>
      </c>
      <c r="D55" s="58">
        <f>'2017预算制造费用'!T55</f>
        <v>0</v>
      </c>
      <c r="E55" s="58">
        <f ca="1">OFFSET('2016制造费用'!$H55,0,MONTH(封面!$G$13)-1,)</f>
        <v>0</v>
      </c>
      <c r="F55" s="59">
        <f ca="1">OFFSET('2017预算制造费用'!$H55,0,MONTH(封面!$G$13)-1,)</f>
        <v>0</v>
      </c>
      <c r="G55" s="59">
        <f ca="1">OFFSET('2018实际制造费用'!$H55,0,MONTH(封面!$G$13)-1,)</f>
        <v>0</v>
      </c>
      <c r="H55" s="58">
        <f ca="1" t="shared" si="0"/>
        <v>0</v>
      </c>
      <c r="I55" s="58">
        <f ca="1" t="shared" si="1"/>
        <v>0</v>
      </c>
      <c r="J55" s="58">
        <f ca="1">SUM(OFFSET('2016制造费用'!$H55,0,0,1,MONTH(封面!$G$13)))</f>
        <v>0</v>
      </c>
      <c r="K55" s="58">
        <f ca="1">SUM(OFFSET('2017预算制造费用'!$H55,0,0,1,MONTH(封面!$G$13)))</f>
        <v>0</v>
      </c>
      <c r="L55" s="58">
        <f ca="1">SUM(OFFSET('2018实际制造费用'!$H55,0,0,1,MONTH(封面!$G$13)))</f>
        <v>0</v>
      </c>
      <c r="M55" s="58">
        <f ca="1" t="shared" si="2"/>
        <v>0</v>
      </c>
      <c r="N55" s="58">
        <f ca="1" t="shared" si="3"/>
        <v>0</v>
      </c>
      <c r="O55" s="179" t="str">
        <f>IF('2018实际制造费用'!U55="","",'2018实际制造费用'!U55)</f>
        <v/>
      </c>
      <c r="P55" s="73"/>
      <c r="Q55" s="73"/>
      <c r="R55" s="73"/>
    </row>
    <row r="56" s="5" customFormat="1" ht="17.25" customHeight="1" spans="1:18">
      <c r="A56" s="152"/>
      <c r="B56" s="156" t="s">
        <v>109</v>
      </c>
      <c r="C56" s="151" t="s">
        <v>109</v>
      </c>
      <c r="D56" s="58">
        <f>'2017预算制造费用'!T56</f>
        <v>0</v>
      </c>
      <c r="E56" s="58">
        <f ca="1">OFFSET('2016制造费用'!$H56,0,MONTH(封面!$G$13)-1,)</f>
        <v>0</v>
      </c>
      <c r="F56" s="59">
        <f ca="1">OFFSET('2017预算制造费用'!$H56,0,MONTH(封面!$G$13)-1,)</f>
        <v>0</v>
      </c>
      <c r="G56" s="59">
        <f ca="1">OFFSET('2018实际制造费用'!$H56,0,MONTH(封面!$G$13)-1,)</f>
        <v>0</v>
      </c>
      <c r="H56" s="58">
        <f ca="1" t="shared" si="0"/>
        <v>0</v>
      </c>
      <c r="I56" s="58">
        <f ca="1" t="shared" si="1"/>
        <v>0</v>
      </c>
      <c r="J56" s="58">
        <f ca="1">SUM(OFFSET('2016制造费用'!$H56,0,0,1,MONTH(封面!$G$13)))</f>
        <v>0</v>
      </c>
      <c r="K56" s="58">
        <f ca="1">SUM(OFFSET('2017预算制造费用'!$H56,0,0,1,MONTH(封面!$G$13)))</f>
        <v>0</v>
      </c>
      <c r="L56" s="58">
        <f ca="1">SUM(OFFSET('2018实际制造费用'!$H56,0,0,1,MONTH(封面!$G$13)))</f>
        <v>0</v>
      </c>
      <c r="M56" s="58">
        <f ca="1" t="shared" si="2"/>
        <v>0</v>
      </c>
      <c r="N56" s="58">
        <f ca="1" t="shared" si="3"/>
        <v>0</v>
      </c>
      <c r="O56" s="179" t="str">
        <f>IF('2018实际制造费用'!U56="","",'2018实际制造费用'!U56)</f>
        <v/>
      </c>
      <c r="P56" s="73"/>
      <c r="Q56" s="73"/>
      <c r="R56" s="73"/>
    </row>
    <row r="57" s="5" customFormat="1" ht="17.25" customHeight="1" spans="1:18">
      <c r="A57" s="157" t="s">
        <v>110</v>
      </c>
      <c r="B57" s="144" t="s">
        <v>111</v>
      </c>
      <c r="C57" s="151" t="s">
        <v>111</v>
      </c>
      <c r="D57" s="58">
        <f>'2017预算制造费用'!T57</f>
        <v>0</v>
      </c>
      <c r="E57" s="58">
        <f ca="1">OFFSET('2016制造费用'!$H57,0,MONTH(封面!$G$13)-1,)</f>
        <v>0</v>
      </c>
      <c r="F57" s="59">
        <f ca="1">OFFSET('2017预算制造费用'!$H57,0,MONTH(封面!$G$13)-1,)</f>
        <v>0</v>
      </c>
      <c r="G57" s="59">
        <f ca="1">OFFSET('2018实际制造费用'!$H57,0,MONTH(封面!$G$13)-1,)</f>
        <v>0</v>
      </c>
      <c r="H57" s="58">
        <f ca="1" t="shared" si="0"/>
        <v>0</v>
      </c>
      <c r="I57" s="58">
        <f ca="1" t="shared" si="1"/>
        <v>0</v>
      </c>
      <c r="J57" s="58">
        <f ca="1">SUM(OFFSET('2016制造费用'!$H57,0,0,1,MONTH(封面!$G$13)))</f>
        <v>0</v>
      </c>
      <c r="K57" s="58">
        <f ca="1">SUM(OFFSET('2017预算制造费用'!$H57,0,0,1,MONTH(封面!$G$13)))</f>
        <v>0</v>
      </c>
      <c r="L57" s="58">
        <f ca="1">SUM(OFFSET('2018实际制造费用'!$H57,0,0,1,MONTH(封面!$G$13)))</f>
        <v>0</v>
      </c>
      <c r="M57" s="58">
        <f ca="1" t="shared" si="2"/>
        <v>0</v>
      </c>
      <c r="N57" s="58">
        <f ca="1" t="shared" si="3"/>
        <v>0</v>
      </c>
      <c r="O57" s="179" t="str">
        <f>IF('2018实际制造费用'!U57="","",'2018实际制造费用'!U57)</f>
        <v/>
      </c>
      <c r="P57" s="73"/>
      <c r="Q57" s="73"/>
      <c r="R57" s="73"/>
    </row>
    <row r="58" s="5" customFormat="1" ht="17.25" customHeight="1" spans="1:18">
      <c r="A58" s="157"/>
      <c r="B58" s="153" t="s">
        <v>112</v>
      </c>
      <c r="C58" s="151" t="s">
        <v>112</v>
      </c>
      <c r="D58" s="58">
        <f>'2017预算制造费用'!T58</f>
        <v>0</v>
      </c>
      <c r="E58" s="58">
        <f ca="1">OFFSET('2016制造费用'!$H58,0,MONTH(封面!$G$13)-1,)</f>
        <v>0</v>
      </c>
      <c r="F58" s="59">
        <f ca="1">OFFSET('2017预算制造费用'!$H58,0,MONTH(封面!$G$13)-1,)</f>
        <v>0</v>
      </c>
      <c r="G58" s="59">
        <f ca="1">OFFSET('2018实际制造费用'!$H58,0,MONTH(封面!$G$13)-1,)</f>
        <v>0</v>
      </c>
      <c r="H58" s="58">
        <f ca="1" t="shared" si="0"/>
        <v>0</v>
      </c>
      <c r="I58" s="58">
        <f ca="1" t="shared" si="1"/>
        <v>0</v>
      </c>
      <c r="J58" s="58">
        <f ca="1">SUM(OFFSET('2016制造费用'!$H58,0,0,1,MONTH(封面!$G$13)))</f>
        <v>0</v>
      </c>
      <c r="K58" s="58">
        <f ca="1">SUM(OFFSET('2017预算制造费用'!$H58,0,0,1,MONTH(封面!$G$13)))</f>
        <v>0</v>
      </c>
      <c r="L58" s="58">
        <f ca="1">SUM(OFFSET('2018实际制造费用'!$H58,0,0,1,MONTH(封面!$G$13)))</f>
        <v>0</v>
      </c>
      <c r="M58" s="58">
        <f ca="1" t="shared" si="2"/>
        <v>0</v>
      </c>
      <c r="N58" s="58">
        <f ca="1" t="shared" si="3"/>
        <v>0</v>
      </c>
      <c r="O58" s="179" t="str">
        <f>IF('2018实际制造费用'!U58="","",'2018实际制造费用'!U58)</f>
        <v/>
      </c>
      <c r="P58" s="73"/>
      <c r="Q58" s="73"/>
      <c r="R58" s="73"/>
    </row>
    <row r="59" s="5" customFormat="1" ht="17.25" customHeight="1" spans="1:18">
      <c r="A59" s="157"/>
      <c r="B59" s="153" t="s">
        <v>113</v>
      </c>
      <c r="C59" s="151" t="s">
        <v>114</v>
      </c>
      <c r="D59" s="58">
        <f>'2017预算制造费用'!T59</f>
        <v>0</v>
      </c>
      <c r="E59" s="58">
        <f ca="1">OFFSET('2016制造费用'!$H59,0,MONTH(封面!$G$13)-1,)</f>
        <v>0</v>
      </c>
      <c r="F59" s="59">
        <f ca="1">OFFSET('2017预算制造费用'!$H59,0,MONTH(封面!$G$13)-1,)</f>
        <v>0</v>
      </c>
      <c r="G59" s="59">
        <f ca="1">OFFSET('2018实际制造费用'!$H59,0,MONTH(封面!$G$13)-1,)</f>
        <v>0</v>
      </c>
      <c r="H59" s="58">
        <f ca="1" t="shared" si="0"/>
        <v>0</v>
      </c>
      <c r="I59" s="58">
        <f ca="1" t="shared" si="1"/>
        <v>0</v>
      </c>
      <c r="J59" s="58">
        <f ca="1">SUM(OFFSET('2016制造费用'!$H59,0,0,1,MONTH(封面!$G$13)))</f>
        <v>0</v>
      </c>
      <c r="K59" s="58">
        <f ca="1">SUM(OFFSET('2017预算制造费用'!$H59,0,0,1,MONTH(封面!$G$13)))</f>
        <v>0</v>
      </c>
      <c r="L59" s="58">
        <f ca="1">SUM(OFFSET('2018实际制造费用'!$H59,0,0,1,MONTH(封面!$G$13)))</f>
        <v>0</v>
      </c>
      <c r="M59" s="58">
        <f ca="1" t="shared" si="2"/>
        <v>0</v>
      </c>
      <c r="N59" s="58">
        <f ca="1" t="shared" si="3"/>
        <v>0</v>
      </c>
      <c r="O59" s="179" t="str">
        <f>IF('2018实际制造费用'!U59="","",'2018实际制造费用'!U59)</f>
        <v/>
      </c>
      <c r="P59" s="73"/>
      <c r="Q59" s="73"/>
      <c r="R59" s="73"/>
    </row>
    <row r="60" s="5" customFormat="1" ht="17.25" customHeight="1" spans="1:18">
      <c r="A60" s="157"/>
      <c r="B60" s="155"/>
      <c r="C60" s="151" t="s">
        <v>115</v>
      </c>
      <c r="D60" s="58">
        <f>'2017预算制造费用'!T60</f>
        <v>0</v>
      </c>
      <c r="E60" s="58">
        <f ca="1">OFFSET('2016制造费用'!$H60,0,MONTH(封面!$G$13)-1,)</f>
        <v>0</v>
      </c>
      <c r="F60" s="59">
        <f ca="1">OFFSET('2017预算制造费用'!$H60,0,MONTH(封面!$G$13)-1,)</f>
        <v>0</v>
      </c>
      <c r="G60" s="59">
        <f ca="1">OFFSET('2018实际制造费用'!$H60,0,MONTH(封面!$G$13)-1,)</f>
        <v>0</v>
      </c>
      <c r="H60" s="58">
        <f ca="1" t="shared" si="0"/>
        <v>0</v>
      </c>
      <c r="I60" s="58">
        <f ca="1" t="shared" si="1"/>
        <v>0</v>
      </c>
      <c r="J60" s="58">
        <f ca="1">SUM(OFFSET('2016制造费用'!$H60,0,0,1,MONTH(封面!$G$13)))</f>
        <v>0</v>
      </c>
      <c r="K60" s="58">
        <f ca="1">SUM(OFFSET('2017预算制造费用'!$H60,0,0,1,MONTH(封面!$G$13)))</f>
        <v>0</v>
      </c>
      <c r="L60" s="58">
        <f ca="1">SUM(OFFSET('2018实际制造费用'!$H60,0,0,1,MONTH(封面!$G$13)))</f>
        <v>0</v>
      </c>
      <c r="M60" s="58">
        <f ca="1" t="shared" si="2"/>
        <v>0</v>
      </c>
      <c r="N60" s="58">
        <f ca="1" t="shared" si="3"/>
        <v>0</v>
      </c>
      <c r="O60" s="179" t="str">
        <f>IF('2018实际制造费用'!U60="","",'2018实际制造费用'!U60)</f>
        <v/>
      </c>
      <c r="P60" s="73"/>
      <c r="Q60" s="73"/>
      <c r="R60" s="73"/>
    </row>
    <row r="61" s="5" customFormat="1" ht="17.25" customHeight="1" spans="1:18">
      <c r="A61" s="157"/>
      <c r="B61" s="156" t="s">
        <v>116</v>
      </c>
      <c r="C61" s="151" t="s">
        <v>116</v>
      </c>
      <c r="D61" s="58">
        <f>'2017预算制造费用'!T61</f>
        <v>0</v>
      </c>
      <c r="E61" s="58">
        <f ca="1">OFFSET('2016制造费用'!$H61,0,MONTH(封面!$G$13)-1,)</f>
        <v>0</v>
      </c>
      <c r="F61" s="59">
        <f ca="1">OFFSET('2017预算制造费用'!$H61,0,MONTH(封面!$G$13)-1,)</f>
        <v>0</v>
      </c>
      <c r="G61" s="59">
        <f ca="1">OFFSET('2018实际制造费用'!$H61,0,MONTH(封面!$G$13)-1,)</f>
        <v>0</v>
      </c>
      <c r="H61" s="58">
        <f ca="1" t="shared" si="0"/>
        <v>0</v>
      </c>
      <c r="I61" s="58">
        <f ca="1" t="shared" si="1"/>
        <v>0</v>
      </c>
      <c r="J61" s="58">
        <f ca="1">SUM(OFFSET('2016制造费用'!$H61,0,0,1,MONTH(封面!$G$13)))</f>
        <v>0</v>
      </c>
      <c r="K61" s="58">
        <f ca="1">SUM(OFFSET('2017预算制造费用'!$H61,0,0,1,MONTH(封面!$G$13)))</f>
        <v>0</v>
      </c>
      <c r="L61" s="58">
        <f ca="1">SUM(OFFSET('2018实际制造费用'!$H61,0,0,1,MONTH(封面!$G$13)))</f>
        <v>0</v>
      </c>
      <c r="M61" s="58">
        <f ca="1" t="shared" si="2"/>
        <v>0</v>
      </c>
      <c r="N61" s="58">
        <f ca="1" t="shared" si="3"/>
        <v>0</v>
      </c>
      <c r="O61" s="179" t="str">
        <f>IF('2018实际制造费用'!U61="","",'2018实际制造费用'!U61)</f>
        <v/>
      </c>
      <c r="P61" s="73"/>
      <c r="Q61" s="73"/>
      <c r="R61" s="73"/>
    </row>
    <row r="62" s="5" customFormat="1" ht="17.25" customHeight="1" spans="1:18">
      <c r="A62" s="157"/>
      <c r="B62" s="144" t="s">
        <v>117</v>
      </c>
      <c r="C62" s="151" t="s">
        <v>117</v>
      </c>
      <c r="D62" s="58">
        <f>'2017预算制造费用'!T62</f>
        <v>0</v>
      </c>
      <c r="E62" s="58">
        <f ca="1">OFFSET('2016制造费用'!$H62,0,MONTH(封面!$G$13)-1,)</f>
        <v>0</v>
      </c>
      <c r="F62" s="59">
        <f ca="1">OFFSET('2017预算制造费用'!$H62,0,MONTH(封面!$G$13)-1,)</f>
        <v>0</v>
      </c>
      <c r="G62" s="59">
        <f ca="1">OFFSET('2018实际制造费用'!$H62,0,MONTH(封面!$G$13)-1,)</f>
        <v>0</v>
      </c>
      <c r="H62" s="58">
        <f ca="1" t="shared" si="0"/>
        <v>0</v>
      </c>
      <c r="I62" s="58">
        <f ca="1" t="shared" si="1"/>
        <v>0</v>
      </c>
      <c r="J62" s="58">
        <f ca="1">SUM(OFFSET('2016制造费用'!$H62,0,0,1,MONTH(封面!$G$13)))</f>
        <v>0</v>
      </c>
      <c r="K62" s="58">
        <f ca="1">SUM(OFFSET('2017预算制造费用'!$H62,0,0,1,MONTH(封面!$G$13)))</f>
        <v>0</v>
      </c>
      <c r="L62" s="58">
        <f ca="1">SUM(OFFSET('2018实际制造费用'!$H62,0,0,1,MONTH(封面!$G$13)))</f>
        <v>0</v>
      </c>
      <c r="M62" s="58">
        <f ca="1" t="shared" si="2"/>
        <v>0</v>
      </c>
      <c r="N62" s="58">
        <f ca="1" t="shared" si="3"/>
        <v>0</v>
      </c>
      <c r="O62" s="179" t="str">
        <f>IF('2018实际制造费用'!U62="","",'2018实际制造费用'!U62)</f>
        <v/>
      </c>
      <c r="P62" s="73"/>
      <c r="Q62" s="73"/>
      <c r="R62" s="73"/>
    </row>
    <row r="63" s="5" customFormat="1" ht="17.25" customHeight="1" spans="1:18">
      <c r="A63" s="158" t="s">
        <v>118</v>
      </c>
      <c r="B63" s="159" t="s">
        <v>119</v>
      </c>
      <c r="C63" s="151" t="s">
        <v>119</v>
      </c>
      <c r="D63" s="58">
        <f>'2017预算制造费用'!T63</f>
        <v>0</v>
      </c>
      <c r="E63" s="58">
        <f ca="1">OFFSET('2016制造费用'!$H63,0,MONTH(封面!$G$13)-1,)</f>
        <v>0</v>
      </c>
      <c r="F63" s="59">
        <f ca="1">OFFSET('2017预算制造费用'!$H63,0,MONTH(封面!$G$13)-1,)</f>
        <v>0</v>
      </c>
      <c r="G63" s="59">
        <f ca="1">OFFSET('2018实际制造费用'!$H63,0,MONTH(封面!$G$13)-1,)</f>
        <v>0</v>
      </c>
      <c r="H63" s="58">
        <f ca="1" t="shared" si="0"/>
        <v>0</v>
      </c>
      <c r="I63" s="58">
        <f ca="1" t="shared" si="1"/>
        <v>0</v>
      </c>
      <c r="J63" s="58">
        <f ca="1">SUM(OFFSET('2016制造费用'!$H63,0,0,1,MONTH(封面!$G$13)))</f>
        <v>0</v>
      </c>
      <c r="K63" s="58">
        <f ca="1">SUM(OFFSET('2017预算制造费用'!$H63,0,0,1,MONTH(封面!$G$13)))</f>
        <v>0</v>
      </c>
      <c r="L63" s="58">
        <f ca="1">SUM(OFFSET('2018实际制造费用'!$H63,0,0,1,MONTH(封面!$G$13)))</f>
        <v>0</v>
      </c>
      <c r="M63" s="58">
        <f ca="1" t="shared" si="2"/>
        <v>0</v>
      </c>
      <c r="N63" s="58">
        <f ca="1" t="shared" si="3"/>
        <v>0</v>
      </c>
      <c r="O63" s="179" t="str">
        <f>IF('2018实际制造费用'!U63="","",'2018实际制造费用'!U63)</f>
        <v/>
      </c>
      <c r="P63" s="73"/>
      <c r="Q63" s="73"/>
      <c r="R63" s="73"/>
    </row>
    <row r="64" s="5" customFormat="1" ht="17.25" customHeight="1" spans="1:18">
      <c r="A64" s="158"/>
      <c r="B64" s="159" t="s">
        <v>120</v>
      </c>
      <c r="C64" s="151" t="s">
        <v>120</v>
      </c>
      <c r="D64" s="58">
        <f>'2017预算制造费用'!T64</f>
        <v>0</v>
      </c>
      <c r="E64" s="58">
        <f ca="1">OFFSET('2016制造费用'!$H64,0,MONTH(封面!$G$13)-1,)</f>
        <v>0</v>
      </c>
      <c r="F64" s="59">
        <f ca="1">OFFSET('2017预算制造费用'!$H64,0,MONTH(封面!$G$13)-1,)</f>
        <v>0</v>
      </c>
      <c r="G64" s="59">
        <f ca="1">OFFSET('2018实际制造费用'!$H64,0,MONTH(封面!$G$13)-1,)</f>
        <v>0</v>
      </c>
      <c r="H64" s="58">
        <f ca="1" t="shared" si="0"/>
        <v>0</v>
      </c>
      <c r="I64" s="58">
        <f ca="1" t="shared" si="1"/>
        <v>0</v>
      </c>
      <c r="J64" s="58">
        <f ca="1">SUM(OFFSET('2016制造费用'!$H64,0,0,1,MONTH(封面!$G$13)))</f>
        <v>0</v>
      </c>
      <c r="K64" s="58">
        <f ca="1">SUM(OFFSET('2017预算制造费用'!$H64,0,0,1,MONTH(封面!$G$13)))</f>
        <v>0</v>
      </c>
      <c r="L64" s="58">
        <f ca="1">SUM(OFFSET('2018实际制造费用'!$H64,0,0,1,MONTH(封面!$G$13)))</f>
        <v>0</v>
      </c>
      <c r="M64" s="58">
        <f ca="1" t="shared" si="2"/>
        <v>0</v>
      </c>
      <c r="N64" s="58">
        <f ca="1" t="shared" si="3"/>
        <v>0</v>
      </c>
      <c r="O64" s="179" t="str">
        <f>IF('2018实际制造费用'!U64="","",'2018实际制造费用'!U64)</f>
        <v/>
      </c>
      <c r="P64" s="73"/>
      <c r="Q64" s="73"/>
      <c r="R64" s="73"/>
    </row>
    <row r="65" s="5" customFormat="1" ht="17.25" customHeight="1" spans="1:18">
      <c r="A65" s="158"/>
      <c r="B65" s="159" t="s">
        <v>121</v>
      </c>
      <c r="C65" s="151" t="s">
        <v>121</v>
      </c>
      <c r="D65" s="58">
        <f>'2017预算制造费用'!T65</f>
        <v>0</v>
      </c>
      <c r="E65" s="58">
        <f ca="1">OFFSET('2016制造费用'!$H65,0,MONTH(封面!$G$13)-1,)</f>
        <v>0</v>
      </c>
      <c r="F65" s="59">
        <f ca="1">OFFSET('2017预算制造费用'!$H65,0,MONTH(封面!$G$13)-1,)</f>
        <v>0</v>
      </c>
      <c r="G65" s="59">
        <f ca="1">OFFSET('2018实际制造费用'!$H65,0,MONTH(封面!$G$13)-1,)</f>
        <v>0</v>
      </c>
      <c r="H65" s="58">
        <f ca="1" t="shared" si="0"/>
        <v>0</v>
      </c>
      <c r="I65" s="58">
        <f ca="1" t="shared" si="1"/>
        <v>0</v>
      </c>
      <c r="J65" s="58">
        <f ca="1">SUM(OFFSET('2016制造费用'!$H65,0,0,1,MONTH(封面!$G$13)))</f>
        <v>0</v>
      </c>
      <c r="K65" s="58">
        <f ca="1">SUM(OFFSET('2017预算制造费用'!$H65,0,0,1,MONTH(封面!$G$13)))</f>
        <v>0</v>
      </c>
      <c r="L65" s="58">
        <f ca="1">SUM(OFFSET('2018实际制造费用'!$H65,0,0,1,MONTH(封面!$G$13)))</f>
        <v>0</v>
      </c>
      <c r="M65" s="58">
        <f ca="1" t="shared" si="2"/>
        <v>0</v>
      </c>
      <c r="N65" s="58">
        <f ca="1" t="shared" si="3"/>
        <v>0</v>
      </c>
      <c r="O65" s="179" t="str">
        <f>IF('2018实际制造费用'!U65="","",'2018实际制造费用'!U65)</f>
        <v/>
      </c>
      <c r="P65" s="73"/>
      <c r="Q65" s="73"/>
      <c r="R65" s="73"/>
    </row>
    <row r="66" s="5" customFormat="1" ht="17.25" customHeight="1" spans="1:18">
      <c r="A66" s="158"/>
      <c r="B66" s="159" t="s">
        <v>122</v>
      </c>
      <c r="C66" s="151" t="s">
        <v>122</v>
      </c>
      <c r="D66" s="58">
        <f>'2017预算制造费用'!T66</f>
        <v>0</v>
      </c>
      <c r="E66" s="58">
        <f ca="1">OFFSET('2016制造费用'!$H66,0,MONTH(封面!$G$13)-1,)</f>
        <v>0</v>
      </c>
      <c r="F66" s="59">
        <f ca="1">OFFSET('2017预算制造费用'!$H66,0,MONTH(封面!$G$13)-1,)</f>
        <v>0</v>
      </c>
      <c r="G66" s="59">
        <f ca="1">OFFSET('2018实际制造费用'!$H66,0,MONTH(封面!$G$13)-1,)</f>
        <v>0</v>
      </c>
      <c r="H66" s="58">
        <f ca="1" t="shared" si="0"/>
        <v>0</v>
      </c>
      <c r="I66" s="58">
        <f ca="1" t="shared" si="1"/>
        <v>0</v>
      </c>
      <c r="J66" s="58">
        <f ca="1">SUM(OFFSET('2016制造费用'!$H66,0,0,1,MONTH(封面!$G$13)))</f>
        <v>0</v>
      </c>
      <c r="K66" s="58">
        <f ca="1">SUM(OFFSET('2017预算制造费用'!$H66,0,0,1,MONTH(封面!$G$13)))</f>
        <v>0</v>
      </c>
      <c r="L66" s="58">
        <f ca="1">SUM(OFFSET('2018实际制造费用'!$H66,0,0,1,MONTH(封面!$G$13)))</f>
        <v>0</v>
      </c>
      <c r="M66" s="58">
        <f ca="1" t="shared" si="2"/>
        <v>0</v>
      </c>
      <c r="N66" s="58">
        <f ca="1" t="shared" si="3"/>
        <v>0</v>
      </c>
      <c r="O66" s="179" t="str">
        <f>IF('2018实际制造费用'!U66="","",'2018实际制造费用'!U66)</f>
        <v/>
      </c>
      <c r="P66" s="73"/>
      <c r="Q66" s="73"/>
      <c r="R66" s="73"/>
    </row>
    <row r="67" s="5" customFormat="1" ht="17.25" customHeight="1" spans="1:18">
      <c r="A67" s="158"/>
      <c r="B67" s="159" t="s">
        <v>123</v>
      </c>
      <c r="C67" s="151" t="s">
        <v>123</v>
      </c>
      <c r="D67" s="58">
        <f>'2017预算制造费用'!T67</f>
        <v>0</v>
      </c>
      <c r="E67" s="58">
        <f ca="1">OFFSET('2016制造费用'!$H67,0,MONTH(封面!$G$13)-1,)</f>
        <v>0</v>
      </c>
      <c r="F67" s="59">
        <f ca="1">OFFSET('2017预算制造费用'!$H67,0,MONTH(封面!$G$13)-1,)</f>
        <v>0</v>
      </c>
      <c r="G67" s="59">
        <f ca="1">OFFSET('2018实际制造费用'!$H67,0,MONTH(封面!$G$13)-1,)</f>
        <v>0</v>
      </c>
      <c r="H67" s="58">
        <f ca="1" t="shared" si="0"/>
        <v>0</v>
      </c>
      <c r="I67" s="58">
        <f ca="1" t="shared" si="1"/>
        <v>0</v>
      </c>
      <c r="J67" s="58">
        <f ca="1">SUM(OFFSET('2016制造费用'!$H67,0,0,1,MONTH(封面!$G$13)))</f>
        <v>0</v>
      </c>
      <c r="K67" s="58">
        <f ca="1">SUM(OFFSET('2017预算制造费用'!$H67,0,0,1,MONTH(封面!$G$13)))</f>
        <v>0</v>
      </c>
      <c r="L67" s="58">
        <f ca="1">SUM(OFFSET('2018实际制造费用'!$H67,0,0,1,MONTH(封面!$G$13)))</f>
        <v>0</v>
      </c>
      <c r="M67" s="58">
        <f ca="1" t="shared" si="2"/>
        <v>0</v>
      </c>
      <c r="N67" s="58">
        <f ca="1" t="shared" si="3"/>
        <v>0</v>
      </c>
      <c r="O67" s="179" t="str">
        <f>IF('2018实际制造费用'!U67="","",'2018实际制造费用'!U67)</f>
        <v/>
      </c>
      <c r="P67" s="73"/>
      <c r="Q67" s="73"/>
      <c r="R67" s="73"/>
    </row>
    <row r="68" s="5" customFormat="1" ht="17.25" customHeight="1" spans="1:18">
      <c r="A68" s="158"/>
      <c r="B68" s="153" t="s">
        <v>124</v>
      </c>
      <c r="C68" s="151" t="s">
        <v>125</v>
      </c>
      <c r="D68" s="58">
        <f>'2017预算制造费用'!T68</f>
        <v>0</v>
      </c>
      <c r="E68" s="58">
        <f ca="1">OFFSET('2016制造费用'!$H68,0,MONTH(封面!$G$13)-1,)</f>
        <v>0</v>
      </c>
      <c r="F68" s="59">
        <f ca="1">OFFSET('2017预算制造费用'!$H68,0,MONTH(封面!$G$13)-1,)</f>
        <v>0</v>
      </c>
      <c r="G68" s="59">
        <f ca="1">OFFSET('2018实际制造费用'!$H68,0,MONTH(封面!$G$13)-1,)</f>
        <v>0</v>
      </c>
      <c r="H68" s="58">
        <f ca="1" t="shared" si="0"/>
        <v>0</v>
      </c>
      <c r="I68" s="58">
        <f ca="1" t="shared" si="1"/>
        <v>0</v>
      </c>
      <c r="J68" s="58">
        <f ca="1">SUM(OFFSET('2016制造费用'!$H68,0,0,1,MONTH(封面!$G$13)))</f>
        <v>0</v>
      </c>
      <c r="K68" s="58">
        <f ca="1">SUM(OFFSET('2017预算制造费用'!$H68,0,0,1,MONTH(封面!$G$13)))</f>
        <v>0</v>
      </c>
      <c r="L68" s="58">
        <f ca="1">SUM(OFFSET('2018实际制造费用'!$H68,0,0,1,MONTH(封面!$G$13)))</f>
        <v>0</v>
      </c>
      <c r="M68" s="58">
        <f ca="1" t="shared" si="2"/>
        <v>0</v>
      </c>
      <c r="N68" s="58">
        <f ca="1" t="shared" si="3"/>
        <v>0</v>
      </c>
      <c r="O68" s="179" t="str">
        <f>IF('2018实际制造费用'!U68="","",'2018实际制造费用'!U68)</f>
        <v/>
      </c>
      <c r="P68" s="73"/>
      <c r="Q68" s="73"/>
      <c r="R68" s="73"/>
    </row>
    <row r="69" s="5" customFormat="1" ht="17.25" customHeight="1" spans="1:18">
      <c r="A69" s="158"/>
      <c r="B69" s="155"/>
      <c r="C69" s="151" t="s">
        <v>126</v>
      </c>
      <c r="D69" s="58">
        <f>'2017预算制造费用'!T69</f>
        <v>0</v>
      </c>
      <c r="E69" s="58">
        <f ca="1">OFFSET('2016制造费用'!$H69,0,MONTH(封面!$G$13)-1,)</f>
        <v>0</v>
      </c>
      <c r="F69" s="59">
        <f ca="1">OFFSET('2017预算制造费用'!$H69,0,MONTH(封面!$G$13)-1,)</f>
        <v>0</v>
      </c>
      <c r="G69" s="59">
        <f ca="1">OFFSET('2018实际制造费用'!$H69,0,MONTH(封面!$G$13)-1,)</f>
        <v>0</v>
      </c>
      <c r="H69" s="58">
        <f ca="1" t="shared" si="0"/>
        <v>0</v>
      </c>
      <c r="I69" s="58">
        <f ca="1" t="shared" si="1"/>
        <v>0</v>
      </c>
      <c r="J69" s="58">
        <f ca="1">SUM(OFFSET('2016制造费用'!$H69,0,0,1,MONTH(封面!$G$13)))</f>
        <v>0</v>
      </c>
      <c r="K69" s="58">
        <f ca="1">SUM(OFFSET('2017预算制造费用'!$H69,0,0,1,MONTH(封面!$G$13)))</f>
        <v>0</v>
      </c>
      <c r="L69" s="58">
        <f ca="1">SUM(OFFSET('2018实际制造费用'!$H69,0,0,1,MONTH(封面!$G$13)))</f>
        <v>0</v>
      </c>
      <c r="M69" s="58">
        <f ca="1" t="shared" si="2"/>
        <v>0</v>
      </c>
      <c r="N69" s="58">
        <f ca="1" t="shared" si="3"/>
        <v>0</v>
      </c>
      <c r="O69" s="179" t="str">
        <f>IF('2018实际制造费用'!U69="","",'2018实际制造费用'!U69)</f>
        <v/>
      </c>
      <c r="P69" s="73"/>
      <c r="Q69" s="73"/>
      <c r="R69" s="73"/>
    </row>
    <row r="70" s="5" customFormat="1" ht="17.25" customHeight="1" spans="1:18">
      <c r="A70" s="158"/>
      <c r="B70" s="153" t="s">
        <v>127</v>
      </c>
      <c r="C70" s="150" t="s">
        <v>127</v>
      </c>
      <c r="D70" s="58">
        <f>'2017预算制造费用'!T70</f>
        <v>0</v>
      </c>
      <c r="E70" s="58">
        <f ca="1">OFFSET('2016制造费用'!$H70,0,MONTH(封面!$G$13)-1,)</f>
        <v>0</v>
      </c>
      <c r="F70" s="59">
        <f ca="1">OFFSET('2017预算制造费用'!$H70,0,MONTH(封面!$G$13)-1,)</f>
        <v>0</v>
      </c>
      <c r="G70" s="59">
        <f ca="1">OFFSET('2018实际制造费用'!$H70,0,MONTH(封面!$G$13)-1,)</f>
        <v>0</v>
      </c>
      <c r="H70" s="58">
        <f ca="1" t="shared" ref="H70:H92" si="4">G70-E70</f>
        <v>0</v>
      </c>
      <c r="I70" s="58">
        <f ca="1" t="shared" ref="I70:I92" si="5">G70-F70</f>
        <v>0</v>
      </c>
      <c r="J70" s="58">
        <f ca="1">SUM(OFFSET('2016制造费用'!$H70,0,0,1,MONTH(封面!$G$13)))</f>
        <v>0</v>
      </c>
      <c r="K70" s="58">
        <f ca="1">SUM(OFFSET('2017预算制造费用'!$H70,0,0,1,MONTH(封面!$G$13)))</f>
        <v>0</v>
      </c>
      <c r="L70" s="58">
        <f ca="1">SUM(OFFSET('2018实际制造费用'!$H70,0,0,1,MONTH(封面!$G$13)))</f>
        <v>0</v>
      </c>
      <c r="M70" s="58">
        <f ca="1" t="shared" si="2"/>
        <v>0</v>
      </c>
      <c r="N70" s="58">
        <f ca="1" t="shared" si="3"/>
        <v>0</v>
      </c>
      <c r="O70" s="179" t="str">
        <f>IF('2018实际制造费用'!U70="","",'2018实际制造费用'!U70)</f>
        <v/>
      </c>
      <c r="P70" s="73"/>
      <c r="Q70" s="73"/>
      <c r="R70" s="73"/>
    </row>
    <row r="71" s="5" customFormat="1" ht="17.25" customHeight="1" spans="1:18">
      <c r="A71" s="158"/>
      <c r="B71" s="156" t="s">
        <v>128</v>
      </c>
      <c r="C71" s="151" t="s">
        <v>128</v>
      </c>
      <c r="D71" s="58">
        <f>'2017预算制造费用'!T71</f>
        <v>0</v>
      </c>
      <c r="E71" s="58">
        <f ca="1">OFFSET('2016制造费用'!$H71,0,MONTH(封面!$G$13)-1,)</f>
        <v>0</v>
      </c>
      <c r="F71" s="59">
        <f ca="1">OFFSET('2017预算制造费用'!$H71,0,MONTH(封面!$G$13)-1,)</f>
        <v>0</v>
      </c>
      <c r="G71" s="59">
        <f ca="1">OFFSET('2018实际制造费用'!$H71,0,MONTH(封面!$G$13)-1,)</f>
        <v>0</v>
      </c>
      <c r="H71" s="58">
        <f ca="1" t="shared" si="4"/>
        <v>0</v>
      </c>
      <c r="I71" s="58">
        <f ca="1" t="shared" si="5"/>
        <v>0</v>
      </c>
      <c r="J71" s="58">
        <f ca="1">SUM(OFFSET('2016制造费用'!$H71,0,0,1,MONTH(封面!$G$13)))</f>
        <v>0</v>
      </c>
      <c r="K71" s="58">
        <f ca="1">SUM(OFFSET('2017预算制造费用'!$H71,0,0,1,MONTH(封面!$G$13)))</f>
        <v>0</v>
      </c>
      <c r="L71" s="58">
        <f ca="1">SUM(OFFSET('2018实际制造费用'!$H71,0,0,1,MONTH(封面!$G$13)))</f>
        <v>0</v>
      </c>
      <c r="M71" s="58">
        <f ca="1" t="shared" ref="M71:M92" si="6">L71-J71</f>
        <v>0</v>
      </c>
      <c r="N71" s="58">
        <f ca="1" t="shared" ref="N71:N92" si="7">L71-K71</f>
        <v>0</v>
      </c>
      <c r="O71" s="179" t="str">
        <f>IF('2018实际制造费用'!U71="","",'2018实际制造费用'!U71)</f>
        <v/>
      </c>
      <c r="P71" s="73"/>
      <c r="Q71" s="73"/>
      <c r="R71" s="73"/>
    </row>
    <row r="72" s="5" customFormat="1" ht="17.25" customHeight="1" spans="1:18">
      <c r="A72" s="158"/>
      <c r="B72" s="156" t="s">
        <v>129</v>
      </c>
      <c r="C72" s="151" t="s">
        <v>129</v>
      </c>
      <c r="D72" s="58">
        <f>'2017预算制造费用'!T72</f>
        <v>0</v>
      </c>
      <c r="E72" s="58">
        <f ca="1">OFFSET('2016制造费用'!$H72,0,MONTH(封面!$G$13)-1,)</f>
        <v>0</v>
      </c>
      <c r="F72" s="59">
        <f ca="1">OFFSET('2017预算制造费用'!$H72,0,MONTH(封面!$G$13)-1,)</f>
        <v>0</v>
      </c>
      <c r="G72" s="59">
        <f ca="1">OFFSET('2018实际制造费用'!$H72,0,MONTH(封面!$G$13)-1,)</f>
        <v>0</v>
      </c>
      <c r="H72" s="58">
        <f ca="1" t="shared" si="4"/>
        <v>0</v>
      </c>
      <c r="I72" s="58">
        <f ca="1" t="shared" si="5"/>
        <v>0</v>
      </c>
      <c r="J72" s="58">
        <f ca="1">SUM(OFFSET('2016制造费用'!$H72,0,0,1,MONTH(封面!$G$13)))</f>
        <v>0</v>
      </c>
      <c r="K72" s="58">
        <f ca="1">SUM(OFFSET('2017预算制造费用'!$H72,0,0,1,MONTH(封面!$G$13)))</f>
        <v>0</v>
      </c>
      <c r="L72" s="58">
        <f ca="1">SUM(OFFSET('2018实际制造费用'!$H72,0,0,1,MONTH(封面!$G$13)))</f>
        <v>0</v>
      </c>
      <c r="M72" s="58">
        <f ca="1" t="shared" si="6"/>
        <v>0</v>
      </c>
      <c r="N72" s="58">
        <f ca="1" t="shared" si="7"/>
        <v>0</v>
      </c>
      <c r="O72" s="179" t="str">
        <f>IF('2018实际制造费用'!U72="","",'2018实际制造费用'!U72)</f>
        <v/>
      </c>
      <c r="P72" s="73"/>
      <c r="Q72" s="73"/>
      <c r="R72" s="73"/>
    </row>
    <row r="73" s="5" customFormat="1" ht="17.25" customHeight="1" spans="1:18">
      <c r="A73" s="158"/>
      <c r="B73" s="153" t="s">
        <v>130</v>
      </c>
      <c r="C73" s="151" t="s">
        <v>131</v>
      </c>
      <c r="D73" s="58">
        <f>'2017预算制造费用'!T73</f>
        <v>0</v>
      </c>
      <c r="E73" s="58">
        <f ca="1">OFFSET('2016制造费用'!$H73,0,MONTH(封面!$G$13)-1,)</f>
        <v>0</v>
      </c>
      <c r="F73" s="59">
        <f ca="1">OFFSET('2017预算制造费用'!$H73,0,MONTH(封面!$G$13)-1,)</f>
        <v>0</v>
      </c>
      <c r="G73" s="59">
        <f ca="1">OFFSET('2018实际制造费用'!$H73,0,MONTH(封面!$G$13)-1,)</f>
        <v>0</v>
      </c>
      <c r="H73" s="58">
        <f ca="1" t="shared" si="4"/>
        <v>0</v>
      </c>
      <c r="I73" s="58">
        <f ca="1" t="shared" si="5"/>
        <v>0</v>
      </c>
      <c r="J73" s="58">
        <f ca="1">SUM(OFFSET('2016制造费用'!$H73,0,0,1,MONTH(封面!$G$13)))</f>
        <v>0</v>
      </c>
      <c r="K73" s="58">
        <f ca="1">SUM(OFFSET('2017预算制造费用'!$H73,0,0,1,MONTH(封面!$G$13)))</f>
        <v>0</v>
      </c>
      <c r="L73" s="58">
        <f ca="1">SUM(OFFSET('2018实际制造费用'!$H73,0,0,1,MONTH(封面!$G$13)))</f>
        <v>0</v>
      </c>
      <c r="M73" s="58">
        <f ca="1" t="shared" si="6"/>
        <v>0</v>
      </c>
      <c r="N73" s="58">
        <f ca="1" t="shared" si="7"/>
        <v>0</v>
      </c>
      <c r="O73" s="179" t="str">
        <f>IF('2018实际制造费用'!U73="","",'2018实际制造费用'!U73)</f>
        <v/>
      </c>
      <c r="P73" s="73"/>
      <c r="Q73" s="73"/>
      <c r="R73" s="73"/>
    </row>
    <row r="74" s="5" customFormat="1" ht="17.25" customHeight="1" spans="1:18">
      <c r="A74" s="158"/>
      <c r="B74" s="155"/>
      <c r="C74" s="162" t="s">
        <v>132</v>
      </c>
      <c r="D74" s="58">
        <f>'2017预算制造费用'!T74</f>
        <v>0</v>
      </c>
      <c r="E74" s="58">
        <f ca="1">OFFSET('2016制造费用'!$H74,0,MONTH(封面!$G$13)-1,)</f>
        <v>0</v>
      </c>
      <c r="F74" s="59">
        <f ca="1">OFFSET('2017预算制造费用'!$H74,0,MONTH(封面!$G$13)-1,)</f>
        <v>0</v>
      </c>
      <c r="G74" s="59">
        <f ca="1">OFFSET('2018实际制造费用'!$H74,0,MONTH(封面!$G$13)-1,)</f>
        <v>0</v>
      </c>
      <c r="H74" s="58">
        <f ca="1" t="shared" si="4"/>
        <v>0</v>
      </c>
      <c r="I74" s="58">
        <f ca="1" t="shared" si="5"/>
        <v>0</v>
      </c>
      <c r="J74" s="58">
        <f ca="1">SUM(OFFSET('2016制造费用'!$H74,0,0,1,MONTH(封面!$G$13)))</f>
        <v>0</v>
      </c>
      <c r="K74" s="58">
        <f ca="1">SUM(OFFSET('2017预算制造费用'!$H74,0,0,1,MONTH(封面!$G$13)))</f>
        <v>0</v>
      </c>
      <c r="L74" s="58">
        <f ca="1">SUM(OFFSET('2018实际制造费用'!$H74,0,0,1,MONTH(封面!$G$13)))</f>
        <v>0</v>
      </c>
      <c r="M74" s="58">
        <f ca="1" t="shared" si="6"/>
        <v>0</v>
      </c>
      <c r="N74" s="58">
        <f ca="1" t="shared" si="7"/>
        <v>0</v>
      </c>
      <c r="O74" s="179" t="str">
        <f>IF('2018实际制造费用'!U74="","",'2018实际制造费用'!U74)</f>
        <v/>
      </c>
      <c r="P74" s="73"/>
      <c r="Q74" s="73"/>
      <c r="R74" s="73"/>
    </row>
    <row r="75" s="5" customFormat="1" ht="17.25" customHeight="1" spans="1:18">
      <c r="A75" s="158"/>
      <c r="B75" s="156" t="s">
        <v>133</v>
      </c>
      <c r="C75" s="151" t="s">
        <v>133</v>
      </c>
      <c r="D75" s="58">
        <f>'2017预算制造费用'!T75</f>
        <v>0</v>
      </c>
      <c r="E75" s="58">
        <f ca="1">OFFSET('2016制造费用'!$H75,0,MONTH(封面!$G$13)-1,)</f>
        <v>0</v>
      </c>
      <c r="F75" s="59">
        <f ca="1">OFFSET('2017预算制造费用'!$H75,0,MONTH(封面!$G$13)-1,)</f>
        <v>0</v>
      </c>
      <c r="G75" s="59">
        <f ca="1">OFFSET('2018实际制造费用'!$H75,0,MONTH(封面!$G$13)-1,)</f>
        <v>0</v>
      </c>
      <c r="H75" s="58">
        <f ca="1" t="shared" si="4"/>
        <v>0</v>
      </c>
      <c r="I75" s="58">
        <f ca="1" t="shared" si="5"/>
        <v>0</v>
      </c>
      <c r="J75" s="58">
        <f ca="1">SUM(OFFSET('2016制造费用'!$H75,0,0,1,MONTH(封面!$G$13)))</f>
        <v>0</v>
      </c>
      <c r="K75" s="58">
        <f ca="1">SUM(OFFSET('2017预算制造费用'!$H75,0,0,1,MONTH(封面!$G$13)))</f>
        <v>0</v>
      </c>
      <c r="L75" s="58">
        <f ca="1">SUM(OFFSET('2018实际制造费用'!$H75,0,0,1,MONTH(封面!$G$13)))</f>
        <v>0</v>
      </c>
      <c r="M75" s="58">
        <f ca="1" t="shared" si="6"/>
        <v>0</v>
      </c>
      <c r="N75" s="58">
        <f ca="1" t="shared" si="7"/>
        <v>0</v>
      </c>
      <c r="O75" s="179" t="str">
        <f>IF('2018实际制造费用'!U75="","",'2018实际制造费用'!U75)</f>
        <v/>
      </c>
      <c r="P75" s="73"/>
      <c r="Q75" s="73"/>
      <c r="R75" s="73"/>
    </row>
    <row r="76" s="5" customFormat="1" ht="17.25" customHeight="1" spans="1:18">
      <c r="A76" s="163" t="s">
        <v>134</v>
      </c>
      <c r="B76" s="137" t="s">
        <v>135</v>
      </c>
      <c r="C76" s="150" t="s">
        <v>135</v>
      </c>
      <c r="D76" s="58">
        <f>'2017预算制造费用'!T76</f>
        <v>0</v>
      </c>
      <c r="E76" s="58">
        <f ca="1">OFFSET('2016制造费用'!$H76,0,MONTH(封面!$G$13)-1,)</f>
        <v>0</v>
      </c>
      <c r="F76" s="59">
        <f ca="1">OFFSET('2017预算制造费用'!$H76,0,MONTH(封面!$G$13)-1,)</f>
        <v>0</v>
      </c>
      <c r="G76" s="59">
        <f ca="1">OFFSET('2018实际制造费用'!$H76,0,MONTH(封面!$G$13)-1,)</f>
        <v>0</v>
      </c>
      <c r="H76" s="58">
        <f ca="1" t="shared" si="4"/>
        <v>0</v>
      </c>
      <c r="I76" s="58">
        <f ca="1" t="shared" si="5"/>
        <v>0</v>
      </c>
      <c r="J76" s="58">
        <f ca="1">SUM(OFFSET('2016制造费用'!$H76,0,0,1,MONTH(封面!$G$13)))</f>
        <v>0</v>
      </c>
      <c r="K76" s="58">
        <f ca="1">SUM(OFFSET('2017预算制造费用'!$H76,0,0,1,MONTH(封面!$G$13)))</f>
        <v>0</v>
      </c>
      <c r="L76" s="58">
        <f ca="1">SUM(OFFSET('2018实际制造费用'!$H76,0,0,1,MONTH(封面!$G$13)))</f>
        <v>0</v>
      </c>
      <c r="M76" s="58">
        <f ca="1" t="shared" si="6"/>
        <v>0</v>
      </c>
      <c r="N76" s="58">
        <f ca="1" t="shared" si="7"/>
        <v>0</v>
      </c>
      <c r="O76" s="179" t="str">
        <f>IF('2018实际制造费用'!U76="","",'2018实际制造费用'!U76)</f>
        <v/>
      </c>
      <c r="P76" s="73"/>
      <c r="Q76" s="73"/>
      <c r="R76" s="73"/>
    </row>
    <row r="77" s="5" customFormat="1" ht="17.25" customHeight="1" spans="1:18">
      <c r="A77" s="163"/>
      <c r="B77" s="137" t="s">
        <v>136</v>
      </c>
      <c r="C77" s="151" t="s">
        <v>137</v>
      </c>
      <c r="D77" s="58">
        <f>'2017预算制造费用'!T77</f>
        <v>0</v>
      </c>
      <c r="E77" s="58">
        <f ca="1">OFFSET('2016制造费用'!$H77,0,MONTH(封面!$G$13)-1,)</f>
        <v>0</v>
      </c>
      <c r="F77" s="59">
        <f ca="1">OFFSET('2017预算制造费用'!$H77,0,MONTH(封面!$G$13)-1,)</f>
        <v>0</v>
      </c>
      <c r="G77" s="59">
        <f ca="1">OFFSET('2018实际制造费用'!$H77,0,MONTH(封面!$G$13)-1,)</f>
        <v>0</v>
      </c>
      <c r="H77" s="58">
        <f ca="1" t="shared" si="4"/>
        <v>0</v>
      </c>
      <c r="I77" s="58">
        <f ca="1" t="shared" si="5"/>
        <v>0</v>
      </c>
      <c r="J77" s="58">
        <f ca="1">SUM(OFFSET('2016制造费用'!$H77,0,0,1,MONTH(封面!$G$13)))</f>
        <v>0</v>
      </c>
      <c r="K77" s="58">
        <f ca="1">SUM(OFFSET('2017预算制造费用'!$H77,0,0,1,MONTH(封面!$G$13)))</f>
        <v>0</v>
      </c>
      <c r="L77" s="58">
        <f ca="1">SUM(OFFSET('2018实际制造费用'!$H77,0,0,1,MONTH(封面!$G$13)))</f>
        <v>0</v>
      </c>
      <c r="M77" s="58">
        <f ca="1" t="shared" si="6"/>
        <v>0</v>
      </c>
      <c r="N77" s="58">
        <f ca="1" t="shared" si="7"/>
        <v>0</v>
      </c>
      <c r="O77" s="179" t="str">
        <f>IF('2018实际制造费用'!U77="","",'2018实际制造费用'!U77)</f>
        <v/>
      </c>
      <c r="P77" s="73"/>
      <c r="Q77" s="73"/>
      <c r="R77" s="73"/>
    </row>
    <row r="78" s="5" customFormat="1" ht="17.25" customHeight="1" spans="1:18">
      <c r="A78" s="163"/>
      <c r="B78" s="143"/>
      <c r="C78" s="162" t="s">
        <v>138</v>
      </c>
      <c r="D78" s="58">
        <f>'2017预算制造费用'!T78</f>
        <v>0</v>
      </c>
      <c r="E78" s="58">
        <f ca="1">OFFSET('2016制造费用'!$H78,0,MONTH(封面!$G$13)-1,)</f>
        <v>0</v>
      </c>
      <c r="F78" s="59">
        <f ca="1">OFFSET('2017预算制造费用'!$H78,0,MONTH(封面!$G$13)-1,)</f>
        <v>0</v>
      </c>
      <c r="G78" s="59">
        <f ca="1">OFFSET('2018实际制造费用'!$H78,0,MONTH(封面!$G$13)-1,)</f>
        <v>0</v>
      </c>
      <c r="H78" s="58">
        <f ca="1" t="shared" si="4"/>
        <v>0</v>
      </c>
      <c r="I78" s="58">
        <f ca="1" t="shared" si="5"/>
        <v>0</v>
      </c>
      <c r="J78" s="58">
        <f ca="1">SUM(OFFSET('2016制造费用'!$H78,0,0,1,MONTH(封面!$G$13)))</f>
        <v>0</v>
      </c>
      <c r="K78" s="58">
        <f ca="1">SUM(OFFSET('2017预算制造费用'!$H78,0,0,1,MONTH(封面!$G$13)))</f>
        <v>0</v>
      </c>
      <c r="L78" s="58">
        <f ca="1">SUM(OFFSET('2018实际制造费用'!$H78,0,0,1,MONTH(封面!$G$13)))</f>
        <v>0</v>
      </c>
      <c r="M78" s="58">
        <f ca="1" t="shared" si="6"/>
        <v>0</v>
      </c>
      <c r="N78" s="58">
        <f ca="1" t="shared" si="7"/>
        <v>0</v>
      </c>
      <c r="O78" s="179" t="str">
        <f>IF('2018实际制造费用'!U78="","",'2018实际制造费用'!U78)</f>
        <v/>
      </c>
      <c r="P78" s="73"/>
      <c r="Q78" s="73"/>
      <c r="R78" s="73"/>
    </row>
    <row r="79" s="5" customFormat="1" ht="17.25" customHeight="1" spans="1:18">
      <c r="A79" s="163"/>
      <c r="B79" s="144" t="s">
        <v>139</v>
      </c>
      <c r="C79" s="151" t="s">
        <v>139</v>
      </c>
      <c r="D79" s="58">
        <f>'2017预算制造费用'!T79</f>
        <v>0</v>
      </c>
      <c r="E79" s="58">
        <f ca="1">OFFSET('2016制造费用'!$H79,0,MONTH(封面!$G$13)-1,)</f>
        <v>0</v>
      </c>
      <c r="F79" s="59">
        <f ca="1">OFFSET('2017预算制造费用'!$H79,0,MONTH(封面!$G$13)-1,)</f>
        <v>0</v>
      </c>
      <c r="G79" s="59">
        <f ca="1">OFFSET('2018实际制造费用'!$H79,0,MONTH(封面!$G$13)-1,)</f>
        <v>0</v>
      </c>
      <c r="H79" s="58">
        <f ca="1" t="shared" si="4"/>
        <v>0</v>
      </c>
      <c r="I79" s="58">
        <f ca="1" t="shared" si="5"/>
        <v>0</v>
      </c>
      <c r="J79" s="58">
        <f ca="1">SUM(OFFSET('2016制造费用'!$H79,0,0,1,MONTH(封面!$G$13)))</f>
        <v>0</v>
      </c>
      <c r="K79" s="58">
        <f ca="1">SUM(OFFSET('2017预算制造费用'!$H79,0,0,1,MONTH(封面!$G$13)))</f>
        <v>0</v>
      </c>
      <c r="L79" s="58">
        <f ca="1">SUM(OFFSET('2018实际制造费用'!$H79,0,0,1,MONTH(封面!$G$13)))</f>
        <v>0</v>
      </c>
      <c r="M79" s="58">
        <f ca="1" t="shared" si="6"/>
        <v>0</v>
      </c>
      <c r="N79" s="58">
        <f ca="1" t="shared" si="7"/>
        <v>0</v>
      </c>
      <c r="O79" s="179" t="str">
        <f>IF('2018实际制造费用'!U79="","",'2018实际制造费用'!U79)</f>
        <v/>
      </c>
      <c r="P79" s="73"/>
      <c r="Q79" s="73"/>
      <c r="R79" s="73"/>
    </row>
    <row r="80" s="5" customFormat="1" ht="17.25" customHeight="1" spans="1:18">
      <c r="A80" s="164" t="s">
        <v>140</v>
      </c>
      <c r="B80" s="144" t="s">
        <v>141</v>
      </c>
      <c r="C80" s="151" t="s">
        <v>141</v>
      </c>
      <c r="D80" s="58">
        <f>'2017预算制造费用'!T80</f>
        <v>0</v>
      </c>
      <c r="E80" s="58">
        <f ca="1">OFFSET('2016制造费用'!$H80,0,MONTH(封面!$G$13)-1,)</f>
        <v>0</v>
      </c>
      <c r="F80" s="59">
        <f ca="1">OFFSET('2017预算制造费用'!$H80,0,MONTH(封面!$G$13)-1,)</f>
        <v>0</v>
      </c>
      <c r="G80" s="59">
        <f ca="1">OFFSET('2018实际制造费用'!$H80,0,MONTH(封面!$G$13)-1,)</f>
        <v>0</v>
      </c>
      <c r="H80" s="58">
        <f ca="1" t="shared" si="4"/>
        <v>0</v>
      </c>
      <c r="I80" s="58">
        <f ca="1" t="shared" si="5"/>
        <v>0</v>
      </c>
      <c r="J80" s="58">
        <f ca="1">SUM(OFFSET('2016制造费用'!$H80,0,0,1,MONTH(封面!$G$13)))</f>
        <v>0</v>
      </c>
      <c r="K80" s="58">
        <f ca="1">SUM(OFFSET('2017预算制造费用'!$H80,0,0,1,MONTH(封面!$G$13)))</f>
        <v>0</v>
      </c>
      <c r="L80" s="58">
        <f ca="1">SUM(OFFSET('2018实际制造费用'!$H80,0,0,1,MONTH(封面!$G$13)))</f>
        <v>0</v>
      </c>
      <c r="M80" s="58">
        <f ca="1" t="shared" si="6"/>
        <v>0</v>
      </c>
      <c r="N80" s="58">
        <f ca="1" t="shared" si="7"/>
        <v>0</v>
      </c>
      <c r="O80" s="179" t="str">
        <f>IF('2018实际制造费用'!U80="","",'2018实际制造费用'!U80)</f>
        <v/>
      </c>
      <c r="P80" s="73"/>
      <c r="Q80" s="73"/>
      <c r="R80" s="73"/>
    </row>
    <row r="81" s="5" customFormat="1" ht="17.25" customHeight="1" spans="1:18">
      <c r="A81" s="164"/>
      <c r="B81" s="144" t="s">
        <v>142</v>
      </c>
      <c r="C81" s="142" t="s">
        <v>142</v>
      </c>
      <c r="D81" s="58">
        <f>'2017预算制造费用'!T81</f>
        <v>0</v>
      </c>
      <c r="E81" s="58">
        <f ca="1">OFFSET('2016制造费用'!$H81,0,MONTH(封面!$G$13)-1,)</f>
        <v>0</v>
      </c>
      <c r="F81" s="59">
        <f ca="1">OFFSET('2017预算制造费用'!$H81,0,MONTH(封面!$G$13)-1,)</f>
        <v>0</v>
      </c>
      <c r="G81" s="59">
        <f ca="1">OFFSET('2018实际制造费用'!$H81,0,MONTH(封面!$G$13)-1,)</f>
        <v>0</v>
      </c>
      <c r="H81" s="58">
        <f ca="1" t="shared" si="4"/>
        <v>0</v>
      </c>
      <c r="I81" s="58">
        <f ca="1" t="shared" si="5"/>
        <v>0</v>
      </c>
      <c r="J81" s="58">
        <f ca="1">SUM(OFFSET('2016制造费用'!$H81,0,0,1,MONTH(封面!$G$13)))</f>
        <v>0</v>
      </c>
      <c r="K81" s="58">
        <f ca="1">SUM(OFFSET('2017预算制造费用'!$H81,0,0,1,MONTH(封面!$G$13)))</f>
        <v>0</v>
      </c>
      <c r="L81" s="58">
        <f ca="1">SUM(OFFSET('2018实际制造费用'!$H81,0,0,1,MONTH(封面!$G$13)))</f>
        <v>0</v>
      </c>
      <c r="M81" s="58">
        <f ca="1" t="shared" si="6"/>
        <v>0</v>
      </c>
      <c r="N81" s="58">
        <f ca="1" t="shared" si="7"/>
        <v>0</v>
      </c>
      <c r="O81" s="179" t="str">
        <f>IF('2018实际制造费用'!U81="","",'2018实际制造费用'!U81)</f>
        <v/>
      </c>
      <c r="P81" s="73"/>
      <c r="Q81" s="73"/>
      <c r="R81" s="73"/>
    </row>
    <row r="82" s="5" customFormat="1" ht="17.25" customHeight="1" spans="1:18">
      <c r="A82" s="164"/>
      <c r="B82" s="137" t="s">
        <v>143</v>
      </c>
      <c r="C82" s="142" t="s">
        <v>144</v>
      </c>
      <c r="D82" s="58">
        <f>'2017预算制造费用'!T82</f>
        <v>0</v>
      </c>
      <c r="E82" s="58">
        <f ca="1">OFFSET('2016制造费用'!$H82,0,MONTH(封面!$G$13)-1,)</f>
        <v>0</v>
      </c>
      <c r="F82" s="59">
        <f ca="1">OFFSET('2017预算制造费用'!$H82,0,MONTH(封面!$G$13)-1,)</f>
        <v>0</v>
      </c>
      <c r="G82" s="59">
        <f ca="1">OFFSET('2018实际制造费用'!$H82,0,MONTH(封面!$G$13)-1,)</f>
        <v>0</v>
      </c>
      <c r="H82" s="58">
        <f ca="1" t="shared" si="4"/>
        <v>0</v>
      </c>
      <c r="I82" s="58">
        <f ca="1" t="shared" si="5"/>
        <v>0</v>
      </c>
      <c r="J82" s="58">
        <f ca="1">SUM(OFFSET('2016制造费用'!$H82,0,0,1,MONTH(封面!$G$13)))</f>
        <v>0</v>
      </c>
      <c r="K82" s="58">
        <f ca="1">SUM(OFFSET('2017预算制造费用'!$H82,0,0,1,MONTH(封面!$G$13)))</f>
        <v>0</v>
      </c>
      <c r="L82" s="58">
        <f ca="1">SUM(OFFSET('2018实际制造费用'!$H82,0,0,1,MONTH(封面!$G$13)))</f>
        <v>0</v>
      </c>
      <c r="M82" s="58">
        <f ca="1" t="shared" si="6"/>
        <v>0</v>
      </c>
      <c r="N82" s="58">
        <f ca="1" t="shared" si="7"/>
        <v>0</v>
      </c>
      <c r="O82" s="179" t="str">
        <f>IF('2018实际制造费用'!U82="","",'2018实际制造费用'!U82)</f>
        <v/>
      </c>
      <c r="P82" s="73"/>
      <c r="Q82" s="73"/>
      <c r="R82" s="73"/>
    </row>
    <row r="83" s="5" customFormat="1" ht="17.25" customHeight="1" spans="1:18">
      <c r="A83" s="164"/>
      <c r="B83" s="141"/>
      <c r="C83" s="142" t="s">
        <v>145</v>
      </c>
      <c r="D83" s="58">
        <f>'2017预算制造费用'!T83</f>
        <v>0</v>
      </c>
      <c r="E83" s="58">
        <f ca="1">OFFSET('2016制造费用'!$H83,0,MONTH(封面!$G$13)-1,)</f>
        <v>0</v>
      </c>
      <c r="F83" s="59">
        <f ca="1">OFFSET('2017预算制造费用'!$H83,0,MONTH(封面!$G$13)-1,)</f>
        <v>0</v>
      </c>
      <c r="G83" s="59">
        <f ca="1">OFFSET('2018实际制造费用'!$H83,0,MONTH(封面!$G$13)-1,)</f>
        <v>0</v>
      </c>
      <c r="H83" s="58">
        <f ca="1" t="shared" si="4"/>
        <v>0</v>
      </c>
      <c r="I83" s="58">
        <f ca="1" t="shared" si="5"/>
        <v>0</v>
      </c>
      <c r="J83" s="58">
        <f ca="1">SUM(OFFSET('2016制造费用'!$H83,0,0,1,MONTH(封面!$G$13)))</f>
        <v>0</v>
      </c>
      <c r="K83" s="58">
        <f ca="1">SUM(OFFSET('2017预算制造费用'!$H83,0,0,1,MONTH(封面!$G$13)))</f>
        <v>0</v>
      </c>
      <c r="L83" s="58">
        <f ca="1">SUM(OFFSET('2018实际制造费用'!$H83,0,0,1,MONTH(封面!$G$13)))</f>
        <v>0</v>
      </c>
      <c r="M83" s="58">
        <f ca="1" t="shared" si="6"/>
        <v>0</v>
      </c>
      <c r="N83" s="58">
        <f ca="1" t="shared" si="7"/>
        <v>0</v>
      </c>
      <c r="O83" s="179" t="str">
        <f>IF('2018实际制造费用'!U83="","",'2018实际制造费用'!U83)</f>
        <v/>
      </c>
      <c r="P83" s="73"/>
      <c r="Q83" s="73"/>
      <c r="R83" s="73"/>
    </row>
    <row r="84" s="5" customFormat="1" ht="17.25" customHeight="1" spans="1:18">
      <c r="A84" s="164"/>
      <c r="B84" s="143"/>
      <c r="C84" s="142" t="s">
        <v>146</v>
      </c>
      <c r="D84" s="58">
        <f>'2017预算制造费用'!T84</f>
        <v>0</v>
      </c>
      <c r="E84" s="58">
        <f ca="1">OFFSET('2016制造费用'!$H84,0,MONTH(封面!$G$13)-1,)</f>
        <v>0</v>
      </c>
      <c r="F84" s="59">
        <f ca="1">OFFSET('2017预算制造费用'!$H84,0,MONTH(封面!$G$13)-1,)</f>
        <v>0</v>
      </c>
      <c r="G84" s="59">
        <f ca="1">OFFSET('2018实际制造费用'!$H84,0,MONTH(封面!$G$13)-1,)</f>
        <v>0</v>
      </c>
      <c r="H84" s="58">
        <f ca="1" t="shared" si="4"/>
        <v>0</v>
      </c>
      <c r="I84" s="58">
        <f ca="1" t="shared" si="5"/>
        <v>0</v>
      </c>
      <c r="J84" s="58">
        <f ca="1">SUM(OFFSET('2016制造费用'!$H84,0,0,1,MONTH(封面!$G$13)))</f>
        <v>0</v>
      </c>
      <c r="K84" s="58">
        <f ca="1">SUM(OFFSET('2017预算制造费用'!$H84,0,0,1,MONTH(封面!$G$13)))</f>
        <v>0</v>
      </c>
      <c r="L84" s="58">
        <f ca="1">SUM(OFFSET('2018实际制造费用'!$H84,0,0,1,MONTH(封面!$G$13)))</f>
        <v>0</v>
      </c>
      <c r="M84" s="58">
        <f ca="1" t="shared" si="6"/>
        <v>0</v>
      </c>
      <c r="N84" s="58">
        <f ca="1" t="shared" si="7"/>
        <v>0</v>
      </c>
      <c r="O84" s="179" t="str">
        <f>IF('2018实际制造费用'!U84="","",'2018实际制造费用'!U84)</f>
        <v/>
      </c>
      <c r="P84" s="73"/>
      <c r="Q84" s="73"/>
      <c r="R84" s="73"/>
    </row>
    <row r="85" s="5" customFormat="1" ht="17.25" customHeight="1" spans="1:18">
      <c r="A85" s="164"/>
      <c r="B85" s="144" t="s">
        <v>147</v>
      </c>
      <c r="C85" s="151" t="s">
        <v>147</v>
      </c>
      <c r="D85" s="58">
        <f>'2017预算制造费用'!T85</f>
        <v>0</v>
      </c>
      <c r="E85" s="58">
        <f ca="1">OFFSET('2016制造费用'!$H85,0,MONTH(封面!$G$13)-1,)</f>
        <v>0</v>
      </c>
      <c r="F85" s="59">
        <f ca="1">OFFSET('2017预算制造费用'!$H85,0,MONTH(封面!$G$13)-1,)</f>
        <v>0</v>
      </c>
      <c r="G85" s="59">
        <f ca="1">OFFSET('2018实际制造费用'!$H85,0,MONTH(封面!$G$13)-1,)</f>
        <v>0</v>
      </c>
      <c r="H85" s="58">
        <f ca="1" t="shared" si="4"/>
        <v>0</v>
      </c>
      <c r="I85" s="58">
        <f ca="1" t="shared" si="5"/>
        <v>0</v>
      </c>
      <c r="J85" s="58">
        <f ca="1">SUM(OFFSET('2016制造费用'!$H85,0,0,1,MONTH(封面!$G$13)))</f>
        <v>0</v>
      </c>
      <c r="K85" s="58">
        <f ca="1">SUM(OFFSET('2017预算制造费用'!$H85,0,0,1,MONTH(封面!$G$13)))</f>
        <v>0</v>
      </c>
      <c r="L85" s="58">
        <f ca="1">SUM(OFFSET('2018实际制造费用'!$H85,0,0,1,MONTH(封面!$G$13)))</f>
        <v>0</v>
      </c>
      <c r="M85" s="58">
        <f ca="1" t="shared" si="6"/>
        <v>0</v>
      </c>
      <c r="N85" s="58">
        <f ca="1" t="shared" si="7"/>
        <v>0</v>
      </c>
      <c r="O85" s="179" t="str">
        <f>IF('2018实际制造费用'!U85="","",'2018实际制造费用'!U85)</f>
        <v/>
      </c>
      <c r="P85" s="73"/>
      <c r="Q85" s="73"/>
      <c r="R85" s="73"/>
    </row>
    <row r="86" s="5" customFormat="1" ht="17.25" customHeight="1" spans="1:18">
      <c r="A86" s="165" t="s">
        <v>148</v>
      </c>
      <c r="B86" s="144" t="s">
        <v>149</v>
      </c>
      <c r="C86" s="151" t="s">
        <v>149</v>
      </c>
      <c r="D86" s="58">
        <f>'2017预算制造费用'!T86</f>
        <v>0</v>
      </c>
      <c r="E86" s="58">
        <f ca="1">OFFSET('2016制造费用'!$H86,0,MONTH(封面!$G$13)-1,)</f>
        <v>0</v>
      </c>
      <c r="F86" s="59">
        <f ca="1">OFFSET('2017预算制造费用'!$H86,0,MONTH(封面!$G$13)-1,)</f>
        <v>0</v>
      </c>
      <c r="G86" s="59">
        <f ca="1">OFFSET('2018实际制造费用'!$H86,0,MONTH(封面!$G$13)-1,)</f>
        <v>0</v>
      </c>
      <c r="H86" s="58">
        <f ca="1" t="shared" si="4"/>
        <v>0</v>
      </c>
      <c r="I86" s="58">
        <f ca="1" t="shared" si="5"/>
        <v>0</v>
      </c>
      <c r="J86" s="58">
        <f ca="1">SUM(OFFSET('2016制造费用'!$H86,0,0,1,MONTH(封面!$G$13)))</f>
        <v>0</v>
      </c>
      <c r="K86" s="58">
        <f ca="1">SUM(OFFSET('2017预算制造费用'!$H86,0,0,1,MONTH(封面!$G$13)))</f>
        <v>0</v>
      </c>
      <c r="L86" s="58">
        <f ca="1">SUM(OFFSET('2018实际制造费用'!$H86,0,0,1,MONTH(封面!$G$13)))</f>
        <v>0</v>
      </c>
      <c r="M86" s="58">
        <f ca="1" t="shared" si="6"/>
        <v>0</v>
      </c>
      <c r="N86" s="58">
        <f ca="1" t="shared" si="7"/>
        <v>0</v>
      </c>
      <c r="O86" s="179" t="str">
        <f>IF('2018实际制造费用'!U86="","",'2018实际制造费用'!U86)</f>
        <v/>
      </c>
      <c r="P86" s="73"/>
      <c r="Q86" s="73"/>
      <c r="R86" s="73"/>
    </row>
    <row r="87" s="5" customFormat="1" ht="17.25" customHeight="1" spans="1:18">
      <c r="A87" s="165"/>
      <c r="B87" s="144" t="s">
        <v>150</v>
      </c>
      <c r="C87" s="151" t="s">
        <v>150</v>
      </c>
      <c r="D87" s="58">
        <f>'2017预算制造费用'!T87</f>
        <v>0</v>
      </c>
      <c r="E87" s="58">
        <f ca="1">OFFSET('2016制造费用'!$H87,0,MONTH(封面!$G$13)-1,)</f>
        <v>0</v>
      </c>
      <c r="F87" s="59">
        <f ca="1">OFFSET('2017预算制造费用'!$H87,0,MONTH(封面!$G$13)-1,)</f>
        <v>0</v>
      </c>
      <c r="G87" s="59">
        <f ca="1">OFFSET('2018实际制造费用'!$H87,0,MONTH(封面!$G$13)-1,)</f>
        <v>0</v>
      </c>
      <c r="H87" s="58">
        <f ca="1" t="shared" si="4"/>
        <v>0</v>
      </c>
      <c r="I87" s="58">
        <f ca="1" t="shared" si="5"/>
        <v>0</v>
      </c>
      <c r="J87" s="58">
        <f ca="1">SUM(OFFSET('2016制造费用'!$H87,0,0,1,MONTH(封面!$G$13)))</f>
        <v>0</v>
      </c>
      <c r="K87" s="58">
        <f ca="1">SUM(OFFSET('2017预算制造费用'!$H87,0,0,1,MONTH(封面!$G$13)))</f>
        <v>0</v>
      </c>
      <c r="L87" s="58">
        <f ca="1">SUM(OFFSET('2018实际制造费用'!$H87,0,0,1,MONTH(封面!$G$13)))</f>
        <v>0</v>
      </c>
      <c r="M87" s="58">
        <f ca="1" t="shared" si="6"/>
        <v>0</v>
      </c>
      <c r="N87" s="58">
        <f ca="1" t="shared" si="7"/>
        <v>0</v>
      </c>
      <c r="O87" s="179" t="str">
        <f>IF('2018实际制造费用'!U87="","",'2018实际制造费用'!U87)</f>
        <v/>
      </c>
      <c r="P87" s="73"/>
      <c r="Q87" s="73"/>
      <c r="R87" s="73"/>
    </row>
    <row r="88" s="5" customFormat="1" ht="17.25" customHeight="1" spans="1:18">
      <c r="A88" s="165"/>
      <c r="B88" s="144" t="s">
        <v>151</v>
      </c>
      <c r="C88" s="151" t="s">
        <v>151</v>
      </c>
      <c r="D88" s="58">
        <f>'2017预算制造费用'!T88</f>
        <v>0</v>
      </c>
      <c r="E88" s="58">
        <f ca="1">OFFSET('2016制造费用'!$H88,0,MONTH(封面!$G$13)-1,)</f>
        <v>0</v>
      </c>
      <c r="F88" s="59">
        <f ca="1">OFFSET('2017预算制造费用'!$H88,0,MONTH(封面!$G$13)-1,)</f>
        <v>0</v>
      </c>
      <c r="G88" s="59">
        <f ca="1">OFFSET('2018实际制造费用'!$H88,0,MONTH(封面!$G$13)-1,)</f>
        <v>0</v>
      </c>
      <c r="H88" s="58">
        <f ca="1" t="shared" si="4"/>
        <v>0</v>
      </c>
      <c r="I88" s="58">
        <f ca="1" t="shared" si="5"/>
        <v>0</v>
      </c>
      <c r="J88" s="58">
        <f ca="1">SUM(OFFSET('2016制造费用'!$H88,0,0,1,MONTH(封面!$G$13)))</f>
        <v>0</v>
      </c>
      <c r="K88" s="58">
        <f ca="1">SUM(OFFSET('2017预算制造费用'!$H88,0,0,1,MONTH(封面!$G$13)))</f>
        <v>0</v>
      </c>
      <c r="L88" s="58">
        <f ca="1">SUM(OFFSET('2018实际制造费用'!$H88,0,0,1,MONTH(封面!$G$13)))</f>
        <v>0</v>
      </c>
      <c r="M88" s="58">
        <f ca="1" t="shared" si="6"/>
        <v>0</v>
      </c>
      <c r="N88" s="58">
        <f ca="1" t="shared" si="7"/>
        <v>0</v>
      </c>
      <c r="O88" s="179" t="str">
        <f>IF('2018实际制造费用'!U88="","",'2018实际制造费用'!U88)</f>
        <v/>
      </c>
      <c r="P88" s="73"/>
      <c r="Q88" s="73"/>
      <c r="R88" s="73"/>
    </row>
    <row r="89" s="5" customFormat="1" ht="17.25" customHeight="1" spans="1:18">
      <c r="A89" s="165"/>
      <c r="B89" s="137" t="s">
        <v>152</v>
      </c>
      <c r="C89" s="150" t="s">
        <v>152</v>
      </c>
      <c r="D89" s="58">
        <f>'2017预算制造费用'!T89</f>
        <v>0</v>
      </c>
      <c r="E89" s="58">
        <f ca="1">OFFSET('2016制造费用'!$H89,0,MONTH(封面!$G$13)-1,)</f>
        <v>0</v>
      </c>
      <c r="F89" s="59">
        <f ca="1">OFFSET('2017预算制造费用'!$H89,0,MONTH(封面!$G$13)-1,)</f>
        <v>0</v>
      </c>
      <c r="G89" s="59">
        <f ca="1">OFFSET('2018实际制造费用'!$H89,0,MONTH(封面!$G$13)-1,)</f>
        <v>0</v>
      </c>
      <c r="H89" s="58">
        <f ca="1" t="shared" si="4"/>
        <v>0</v>
      </c>
      <c r="I89" s="58">
        <f ca="1" t="shared" si="5"/>
        <v>0</v>
      </c>
      <c r="J89" s="58">
        <f ca="1">SUM(OFFSET('2016制造费用'!$H89,0,0,1,MONTH(封面!$G$13)))</f>
        <v>0</v>
      </c>
      <c r="K89" s="58">
        <f ca="1">SUM(OFFSET('2017预算制造费用'!$H89,0,0,1,MONTH(封面!$G$13)))</f>
        <v>0</v>
      </c>
      <c r="L89" s="58">
        <f ca="1">SUM(OFFSET('2018实际制造费用'!$H89,0,0,1,MONTH(封面!$G$13)))</f>
        <v>0</v>
      </c>
      <c r="M89" s="58">
        <f ca="1" t="shared" si="6"/>
        <v>0</v>
      </c>
      <c r="N89" s="58">
        <f ca="1" t="shared" si="7"/>
        <v>0</v>
      </c>
      <c r="O89" s="179" t="str">
        <f>IF('2018实际制造费用'!U89="","",'2018实际制造费用'!U89)</f>
        <v/>
      </c>
      <c r="P89" s="73"/>
      <c r="Q89" s="73"/>
      <c r="R89" s="73"/>
    </row>
    <row r="90" s="5" customFormat="1" ht="17.25" customHeight="1" spans="1:18">
      <c r="A90" s="166" t="s">
        <v>153</v>
      </c>
      <c r="B90" s="137" t="s">
        <v>154</v>
      </c>
      <c r="C90" s="150" t="s">
        <v>154</v>
      </c>
      <c r="D90" s="58">
        <f>'2017预算制造费用'!T90</f>
        <v>0</v>
      </c>
      <c r="E90" s="58">
        <f ca="1">OFFSET('2016制造费用'!$H90,0,MONTH(封面!$G$13)-1,)</f>
        <v>0</v>
      </c>
      <c r="F90" s="59">
        <f ca="1">OFFSET('2017预算制造费用'!$H90,0,MONTH(封面!$G$13)-1,)</f>
        <v>0</v>
      </c>
      <c r="G90" s="59">
        <f ca="1">OFFSET('2018实际制造费用'!$H90,0,MONTH(封面!$G$13)-1,)</f>
        <v>0</v>
      </c>
      <c r="H90" s="58">
        <f ca="1" t="shared" si="4"/>
        <v>0</v>
      </c>
      <c r="I90" s="58">
        <f ca="1" t="shared" si="5"/>
        <v>0</v>
      </c>
      <c r="J90" s="58">
        <f ca="1">SUM(OFFSET('2016制造费用'!$H90,0,0,1,MONTH(封面!$G$13)))</f>
        <v>0</v>
      </c>
      <c r="K90" s="58">
        <f ca="1">SUM(OFFSET('2017预算制造费用'!$H90,0,0,1,MONTH(封面!$G$13)))</f>
        <v>0</v>
      </c>
      <c r="L90" s="58">
        <f ca="1">SUM(OFFSET('2018实际制造费用'!$H90,0,0,1,MONTH(封面!$G$13)))</f>
        <v>0</v>
      </c>
      <c r="M90" s="58">
        <f ca="1" t="shared" si="6"/>
        <v>0</v>
      </c>
      <c r="N90" s="58">
        <f ca="1" t="shared" si="7"/>
        <v>0</v>
      </c>
      <c r="O90" s="179" t="str">
        <f>IF('2018实际制造费用'!U90="","",'2018实际制造费用'!U90)</f>
        <v/>
      </c>
      <c r="P90" s="73"/>
      <c r="Q90" s="73"/>
      <c r="R90" s="73"/>
    </row>
    <row r="91" s="5" customFormat="1" ht="17.25" customHeight="1" spans="1:18">
      <c r="A91" s="167"/>
      <c r="B91" s="143" t="s">
        <v>155</v>
      </c>
      <c r="C91" s="168" t="s">
        <v>155</v>
      </c>
      <c r="D91" s="58">
        <f>'2017预算制造费用'!T91</f>
        <v>0</v>
      </c>
      <c r="E91" s="58">
        <f ca="1">OFFSET('2016制造费用'!$H91,0,MONTH(封面!$G$13)-1,)</f>
        <v>0</v>
      </c>
      <c r="F91" s="59">
        <f ca="1">OFFSET('2017预算制造费用'!$H91,0,MONTH(封面!$G$13)-1,)</f>
        <v>0</v>
      </c>
      <c r="G91" s="59">
        <f ca="1">OFFSET('2018实际制造费用'!$H91,0,MONTH(封面!$G$13)-1,)</f>
        <v>0</v>
      </c>
      <c r="H91" s="58">
        <f ca="1" t="shared" si="4"/>
        <v>0</v>
      </c>
      <c r="I91" s="58">
        <f ca="1" t="shared" si="5"/>
        <v>0</v>
      </c>
      <c r="J91" s="58">
        <f ca="1">SUM(OFFSET('2016制造费用'!$H91,0,0,1,MONTH(封面!$G$13)))</f>
        <v>0</v>
      </c>
      <c r="K91" s="58">
        <f ca="1">SUM(OFFSET('2017预算制造费用'!$H91,0,0,1,MONTH(封面!$G$13)))</f>
        <v>0</v>
      </c>
      <c r="L91" s="58">
        <f ca="1">SUM(OFFSET('2018实际制造费用'!$H91,0,0,1,MONTH(封面!$G$13)))</f>
        <v>0</v>
      </c>
      <c r="M91" s="58">
        <f ca="1" t="shared" si="6"/>
        <v>0</v>
      </c>
      <c r="N91" s="58">
        <f ca="1" t="shared" si="7"/>
        <v>0</v>
      </c>
      <c r="O91" s="179" t="str">
        <f>IF('2018实际制造费用'!U91="","",'2018实际制造费用'!U91)</f>
        <v/>
      </c>
      <c r="P91" s="73"/>
      <c r="Q91" s="73"/>
      <c r="R91" s="73"/>
    </row>
    <row r="92" s="5" customFormat="1" ht="17.25" customHeight="1" spans="1:18">
      <c r="A92" s="169"/>
      <c r="B92" s="144" t="s">
        <v>156</v>
      </c>
      <c r="C92" s="151" t="s">
        <v>156</v>
      </c>
      <c r="D92" s="58">
        <f>'2017预算制造费用'!T92</f>
        <v>0</v>
      </c>
      <c r="E92" s="58">
        <f ca="1">OFFSET('2016制造费用'!$H92,0,MONTH(封面!$G$13)-1,)</f>
        <v>0</v>
      </c>
      <c r="F92" s="59">
        <f ca="1">OFFSET('2017预算制造费用'!$H92,0,MONTH(封面!$G$13)-1,)</f>
        <v>0</v>
      </c>
      <c r="G92" s="59">
        <f ca="1">OFFSET('2018实际制造费用'!$H92,0,MONTH(封面!$G$13)-1,)</f>
        <v>0</v>
      </c>
      <c r="H92" s="58">
        <f ca="1" t="shared" si="4"/>
        <v>0</v>
      </c>
      <c r="I92" s="58">
        <f ca="1" t="shared" si="5"/>
        <v>0</v>
      </c>
      <c r="J92" s="58">
        <f ca="1">SUM(OFFSET('2016制造费用'!$H92,0,0,1,MONTH(封面!$G$13)))</f>
        <v>0</v>
      </c>
      <c r="K92" s="58">
        <f ca="1">SUM(OFFSET('2017预算制造费用'!$H92,0,0,1,MONTH(封面!$G$13)))</f>
        <v>0</v>
      </c>
      <c r="L92" s="58">
        <f ca="1">SUM(OFFSET('2018实际制造费用'!$H92,0,0,1,MONTH(封面!$G$13)))</f>
        <v>0</v>
      </c>
      <c r="M92" s="58">
        <f ca="1" t="shared" si="6"/>
        <v>0</v>
      </c>
      <c r="N92" s="58">
        <f ca="1" t="shared" si="7"/>
        <v>0</v>
      </c>
      <c r="O92" s="179" t="str">
        <f>IF('2018实际制造费用'!U92="","",'2018实际制造费用'!U92)</f>
        <v/>
      </c>
      <c r="P92" s="73"/>
      <c r="Q92" s="73"/>
      <c r="R92" s="73"/>
    </row>
    <row r="93" s="28" customFormat="1" ht="15" customHeight="1" spans="1:18">
      <c r="A93" s="170" t="s">
        <v>157</v>
      </c>
      <c r="B93" s="170"/>
      <c r="C93" s="170"/>
      <c r="D93" s="46">
        <f>SUM(D6:D92)</f>
        <v>0</v>
      </c>
      <c r="E93" s="46">
        <f ca="1">SUM(E6:E92)</f>
        <v>0</v>
      </c>
      <c r="F93" s="46">
        <f ca="1" t="shared" ref="F93:N93" si="8">SUM(F6:F92)</f>
        <v>0</v>
      </c>
      <c r="G93" s="46">
        <f ca="1" t="shared" si="8"/>
        <v>0</v>
      </c>
      <c r="H93" s="46">
        <f ca="1" t="shared" si="8"/>
        <v>0</v>
      </c>
      <c r="I93" s="46">
        <f ca="1" t="shared" si="8"/>
        <v>0</v>
      </c>
      <c r="J93" s="46">
        <f ca="1">SUM(OFFSET('2016制造费用'!$H93,0,0,1,MONTH(封面!$G$13)))</f>
        <v>0</v>
      </c>
      <c r="K93" s="46">
        <f ca="1" t="shared" si="8"/>
        <v>0</v>
      </c>
      <c r="L93" s="46">
        <f ca="1" t="shared" si="8"/>
        <v>0</v>
      </c>
      <c r="M93" s="46">
        <f ca="1" t="shared" si="8"/>
        <v>0</v>
      </c>
      <c r="N93" s="46">
        <f ca="1" t="shared" si="8"/>
        <v>0</v>
      </c>
      <c r="O93" s="179" t="str">
        <f>IF('2018实际制造费用'!U93="","",'2018实际制造费用'!U93)</f>
        <v/>
      </c>
      <c r="P93" s="73"/>
      <c r="Q93" s="73"/>
      <c r="R93" s="73"/>
    </row>
    <row r="94" s="75" customFormat="1" ht="15" customHeight="1" spans="1:18">
      <c r="A94" s="117" t="s">
        <v>166</v>
      </c>
      <c r="B94" s="117"/>
      <c r="C94" s="117"/>
      <c r="D94" s="46"/>
      <c r="E94" s="58">
        <f ca="1">OFFSET('2016制造费用'!$H94,0,MONTH(封面!$G$13)-1,)</f>
        <v>0</v>
      </c>
      <c r="F94" s="46"/>
      <c r="G94" s="59">
        <f ca="1">OFFSET('2018实际制造费用'!$H94,0,MONTH(封面!$G$13)-1,)</f>
        <v>0</v>
      </c>
      <c r="H94" s="58"/>
      <c r="I94" s="58"/>
      <c r="J94" s="58">
        <f ca="1">SUM(OFFSET('2016制造费用'!$H94,0,0,1,MONTH(封面!$G$13)))</f>
        <v>0</v>
      </c>
      <c r="K94" s="58"/>
      <c r="L94" s="58">
        <f ca="1">SUM(OFFSET('2018实际制造费用'!$H94,0,0,1,MONTH(封面!$G$13)))</f>
        <v>0</v>
      </c>
      <c r="M94" s="46"/>
      <c r="N94" s="46"/>
      <c r="O94" s="179" t="str">
        <f>IF('2018实际制造费用'!U94="","",'2018实际制造费用'!U94)</f>
        <v/>
      </c>
      <c r="P94" s="182"/>
      <c r="Q94" s="182"/>
      <c r="R94" s="182"/>
    </row>
    <row r="95" s="75" customFormat="1" ht="15" customHeight="1" spans="1:18">
      <c r="A95" s="117" t="s">
        <v>167</v>
      </c>
      <c r="B95" s="117"/>
      <c r="C95" s="117"/>
      <c r="D95" s="46"/>
      <c r="E95" s="58">
        <f ca="1">OFFSET('2016制造费用'!$H95,0,MONTH(封面!$G$13)-1,)</f>
        <v>0</v>
      </c>
      <c r="F95" s="46"/>
      <c r="G95" s="59">
        <f ca="1">OFFSET('2018实际制造费用'!$H95,0,MONTH(封面!$G$13)-1,)</f>
        <v>0</v>
      </c>
      <c r="H95" s="58"/>
      <c r="I95" s="58"/>
      <c r="J95" s="58">
        <f ca="1">SUM(OFFSET('2016制造费用'!$H95,0,0,1,MONTH(封面!$G$13)))</f>
        <v>0</v>
      </c>
      <c r="K95" s="58"/>
      <c r="L95" s="58">
        <f ca="1">SUM(OFFSET('2018实际制造费用'!$H95,0,0,1,MONTH(封面!$G$13)))</f>
        <v>0</v>
      </c>
      <c r="M95" s="46"/>
      <c r="N95" s="46"/>
      <c r="O95" s="179" t="str">
        <f>IF('2018实际制造费用'!U95="","",'2018实际制造费用'!U95)</f>
        <v/>
      </c>
      <c r="P95" s="182"/>
      <c r="Q95" s="182"/>
      <c r="R95" s="182"/>
    </row>
    <row r="96" s="75" customFormat="1" ht="15" customHeight="1" spans="1:17">
      <c r="A96" s="117" t="s">
        <v>168</v>
      </c>
      <c r="B96" s="117"/>
      <c r="C96" s="117"/>
      <c r="D96" s="46"/>
      <c r="E96" s="58">
        <f ca="1">OFFSET('2016制造费用'!$H96,0,MONTH(封面!$G$13)-1,)</f>
        <v>0</v>
      </c>
      <c r="F96" s="46"/>
      <c r="G96" s="59">
        <f ca="1">OFFSET('2018实际制造费用'!$H96,0,MONTH(封面!$G$13)-1,)</f>
        <v>0</v>
      </c>
      <c r="H96" s="58"/>
      <c r="I96" s="58"/>
      <c r="J96" s="58">
        <f ca="1">SUM(OFFSET('2016制造费用'!$H96,0,0,1,MONTH(封面!$G$13)))</f>
        <v>0</v>
      </c>
      <c r="K96" s="58"/>
      <c r="L96" s="58">
        <f ca="1">SUM(OFFSET('2018实际制造费用'!$H96,0,0,1,MONTH(封面!$G$13)))</f>
        <v>0</v>
      </c>
      <c r="M96" s="46"/>
      <c r="N96" s="46"/>
      <c r="O96" s="179" t="str">
        <f>IF('2018实际制造费用'!U96="","",'2018实际制造费用'!U96)</f>
        <v/>
      </c>
      <c r="P96" s="28"/>
      <c r="Q96" s="28"/>
    </row>
    <row r="97" spans="1:15">
      <c r="A97" s="117" t="s">
        <v>169</v>
      </c>
      <c r="B97" s="117"/>
      <c r="C97" s="117"/>
      <c r="D97" s="46"/>
      <c r="E97" s="58">
        <f ca="1">OFFSET('2016制造费用'!$H97,0,MONTH(封面!$G$13)-1,)</f>
        <v>0</v>
      </c>
      <c r="F97" s="46"/>
      <c r="G97" s="59">
        <f ca="1">OFFSET('2018实际制造费用'!$H97,0,MONTH(封面!$G$13)-1,)</f>
        <v>0</v>
      </c>
      <c r="H97" s="58"/>
      <c r="I97" s="58"/>
      <c r="J97" s="58">
        <f ca="1">SUM(OFFSET('2016制造费用'!$H97,0,0,1,MONTH(封面!$G$13)))</f>
        <v>0</v>
      </c>
      <c r="K97" s="58"/>
      <c r="L97" s="58">
        <f ca="1">SUM(OFFSET('2018实际制造费用'!$H97,0,0,1,MONTH(封面!$G$13)))</f>
        <v>0</v>
      </c>
      <c r="M97" s="46"/>
      <c r="N97" s="46"/>
      <c r="O97" s="179" t="str">
        <f>IF('2018实际制造费用'!U97="","",'2018实际制造费用'!U97)</f>
        <v/>
      </c>
    </row>
    <row r="98" s="28" customFormat="1" ht="12" spans="4:12">
      <c r="D98" s="28" t="s">
        <v>170</v>
      </c>
      <c r="E98" s="121">
        <f ca="1">E93-SUM(E94:E97)</f>
        <v>0</v>
      </c>
      <c r="F98" s="121"/>
      <c r="G98" s="121">
        <f ca="1">G93-SUM(G94:G97)</f>
        <v>0</v>
      </c>
      <c r="H98" s="121"/>
      <c r="I98" s="121"/>
      <c r="J98" s="121">
        <f ca="1">J93-SUM(J94:J97)</f>
        <v>0</v>
      </c>
      <c r="K98" s="121"/>
      <c r="L98" s="121">
        <f ca="1">L93-SUM(L94:L97)</f>
        <v>0</v>
      </c>
    </row>
    <row r="99" spans="7:7">
      <c r="G99" s="30"/>
    </row>
    <row r="100" s="28" customFormat="1" ht="12.75" spans="1:7">
      <c r="A100" s="28" t="s">
        <v>171</v>
      </c>
      <c r="G100" s="31"/>
    </row>
    <row r="101" s="28" customFormat="1" ht="12.75" spans="1:7">
      <c r="A101" s="28" t="s">
        <v>172</v>
      </c>
      <c r="G101" s="31"/>
    </row>
    <row r="102" s="28" customFormat="1" ht="12.75" hidden="1" spans="1:7">
      <c r="A102" s="75" t="s">
        <v>173</v>
      </c>
      <c r="G102" s="31"/>
    </row>
    <row r="103" hidden="1" spans="1:14">
      <c r="A103" s="180" t="s">
        <v>174</v>
      </c>
      <c r="B103" s="180" t="s">
        <v>34</v>
      </c>
      <c r="C103" s="180" t="s">
        <v>35</v>
      </c>
      <c r="D103" s="180" t="s">
        <v>36</v>
      </c>
      <c r="E103" s="180" t="s">
        <v>37</v>
      </c>
      <c r="F103" s="180" t="s">
        <v>38</v>
      </c>
      <c r="G103" s="180" t="s">
        <v>39</v>
      </c>
      <c r="H103" s="180" t="s">
        <v>40</v>
      </c>
      <c r="I103" s="180" t="s">
        <v>41</v>
      </c>
      <c r="J103" s="180" t="s">
        <v>42</v>
      </c>
      <c r="K103" s="180" t="s">
        <v>43</v>
      </c>
      <c r="L103" s="180" t="s">
        <v>44</v>
      </c>
      <c r="M103" s="180" t="s">
        <v>45</v>
      </c>
      <c r="N103" s="180" t="s">
        <v>157</v>
      </c>
    </row>
    <row r="104" hidden="1" spans="1:14">
      <c r="A104" s="180" t="s">
        <v>175</v>
      </c>
      <c r="B104" s="181">
        <v>2100260.99615064</v>
      </c>
      <c r="C104" s="181">
        <v>1704872.87392964</v>
      </c>
      <c r="D104" s="181">
        <v>2450172.01642147</v>
      </c>
      <c r="E104" s="181">
        <v>2617648.22734908</v>
      </c>
      <c r="F104" s="181">
        <v>2165228.00940219</v>
      </c>
      <c r="G104" s="181">
        <v>2052204.2063516</v>
      </c>
      <c r="H104" s="181">
        <v>2485733.87214195</v>
      </c>
      <c r="I104" s="181">
        <v>2227793.68295632</v>
      </c>
      <c r="J104" s="181">
        <v>2464712.78488646</v>
      </c>
      <c r="K104" s="181">
        <v>1961170.12282363</v>
      </c>
      <c r="L104" s="181">
        <v>2250023.16417625</v>
      </c>
      <c r="M104" s="181">
        <v>2256762.0734314</v>
      </c>
      <c r="N104" s="181">
        <v>26736582.0300206</v>
      </c>
    </row>
    <row r="105" hidden="1" spans="1:14">
      <c r="A105" s="180" t="s">
        <v>176</v>
      </c>
      <c r="B105" s="181">
        <v>454620.333849364</v>
      </c>
      <c r="C105" s="181">
        <v>312420.246070355</v>
      </c>
      <c r="D105" s="181">
        <v>463532.283578525</v>
      </c>
      <c r="E105" s="181">
        <v>638376.812650917</v>
      </c>
      <c r="F105" s="181">
        <v>555640.330597812</v>
      </c>
      <c r="G105" s="181">
        <v>590434.733648404</v>
      </c>
      <c r="H105" s="181">
        <v>488962.777858052</v>
      </c>
      <c r="I105" s="181">
        <v>536896.797043678</v>
      </c>
      <c r="J105" s="181">
        <v>498269.535113542</v>
      </c>
      <c r="K105" s="181">
        <v>516580.727176369</v>
      </c>
      <c r="L105" s="181">
        <v>529828.745823749</v>
      </c>
      <c r="M105" s="181">
        <v>575775.776568601</v>
      </c>
      <c r="N105" s="181">
        <v>6161339.09997937</v>
      </c>
    </row>
    <row r="106" hidden="1" spans="1:14">
      <c r="A106" s="180" t="s">
        <v>157</v>
      </c>
      <c r="B106" s="181">
        <v>2554881.33</v>
      </c>
      <c r="C106" s="181">
        <v>2017293.12</v>
      </c>
      <c r="D106" s="181">
        <v>2913704.3</v>
      </c>
      <c r="E106" s="181">
        <v>3256025.04</v>
      </c>
      <c r="F106" s="181">
        <v>2720868.34</v>
      </c>
      <c r="G106" s="181">
        <v>2642638.94</v>
      </c>
      <c r="H106" s="181">
        <v>2974696.65</v>
      </c>
      <c r="I106" s="181">
        <v>2764690.48</v>
      </c>
      <c r="J106" s="181">
        <v>2962982.32</v>
      </c>
      <c r="K106" s="181">
        <v>2477750.85</v>
      </c>
      <c r="L106" s="181">
        <v>2779851.91</v>
      </c>
      <c r="M106" s="181">
        <v>2832537.85</v>
      </c>
      <c r="N106" s="181">
        <v>32897921.13</v>
      </c>
    </row>
    <row r="107" hidden="1"/>
    <row r="108" hidden="1" spans="1:7">
      <c r="A108" s="4" t="s">
        <v>177</v>
      </c>
      <c r="G108" s="31"/>
    </row>
    <row r="109" hidden="1" spans="1:14">
      <c r="A109" s="180" t="s">
        <v>174</v>
      </c>
      <c r="B109" s="180" t="s">
        <v>34</v>
      </c>
      <c r="C109" s="180" t="s">
        <v>35</v>
      </c>
      <c r="D109" s="180" t="s">
        <v>36</v>
      </c>
      <c r="E109" s="180" t="s">
        <v>37</v>
      </c>
      <c r="F109" s="180" t="s">
        <v>38</v>
      </c>
      <c r="G109" s="180" t="s">
        <v>39</v>
      </c>
      <c r="H109" s="180" t="s">
        <v>40</v>
      </c>
      <c r="I109" s="180" t="s">
        <v>41</v>
      </c>
      <c r="J109" s="180" t="s">
        <v>42</v>
      </c>
      <c r="K109" s="180" t="s">
        <v>43</v>
      </c>
      <c r="L109" s="180" t="s">
        <v>44</v>
      </c>
      <c r="M109" s="180" t="s">
        <v>45</v>
      </c>
      <c r="N109" s="180" t="s">
        <v>157</v>
      </c>
    </row>
    <row r="110" hidden="1" spans="1:14">
      <c r="A110" s="180" t="s">
        <v>175</v>
      </c>
      <c r="B110" s="181">
        <v>2256762.0734314</v>
      </c>
      <c r="C110" s="181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2256762.0734314</v>
      </c>
    </row>
    <row r="111" hidden="1" spans="1:14">
      <c r="A111" s="180" t="s">
        <v>176</v>
      </c>
      <c r="B111" s="181">
        <v>575775.776568601</v>
      </c>
      <c r="C111" s="181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575775.776568601</v>
      </c>
    </row>
    <row r="112" hidden="1" spans="1:14">
      <c r="A112" s="180" t="s">
        <v>157</v>
      </c>
      <c r="B112" s="181">
        <v>2832537.85</v>
      </c>
      <c r="C112" s="181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2832537.85</v>
      </c>
    </row>
  </sheetData>
  <autoFilter ref="A5:Q98">
    <extLst/>
  </autoFilter>
  <mergeCells count="37">
    <mergeCell ref="A1:K1"/>
    <mergeCell ref="E4:I4"/>
    <mergeCell ref="J4:N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</mergeCells>
  <conditionalFormatting sqref="S34:XFD34 A34:C34 H34:I34 M34:O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C99"/>
  <sheetViews>
    <sheetView workbookViewId="0">
      <pane xSplit="3" ySplit="5" topLeftCell="D57" activePane="bottomRight" state="frozen"/>
      <selection/>
      <selection pane="topRight"/>
      <selection pane="bottomLeft"/>
      <selection pane="bottomRight" activeCell="G82" sqref="G8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13.5" style="6" customWidth="1"/>
    <col min="8" max="11" width="10" style="6" customWidth="1"/>
    <col min="12" max="12" width="10.25" style="6" customWidth="1"/>
    <col min="13" max="15" width="10.5" style="6" customWidth="1"/>
    <col min="16" max="16" width="11.125" style="6" customWidth="1"/>
    <col min="17" max="19" width="10" style="6" customWidth="1"/>
    <col min="20" max="20" width="13" style="6" customWidth="1"/>
    <col min="21" max="21" width="12.625" style="6" customWidth="1"/>
    <col min="22" max="16384" width="9" style="6"/>
  </cols>
  <sheetData>
    <row r="1" s="1" customFormat="1" ht="28.5" customHeight="1" spans="1:16">
      <c r="A1" s="8" t="s">
        <v>158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60"/>
      <c r="P1" s="160"/>
    </row>
    <row r="2" s="34" customFormat="1" ht="18" customHeight="1" spans="1:10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5" customHeight="1" spans="1:15">
      <c r="A3" s="9" t="str">
        <f>"编制期间："&amp;YEAR(封面!$G$13)&amp;"年"&amp;MONTH(封面!$G$13)&amp;"月"</f>
        <v>编制期间：2020年4月</v>
      </c>
      <c r="G3" s="12"/>
      <c r="I3" s="37"/>
      <c r="L3" s="37" t="str">
        <f>"编制日期："&amp;YEAR(封面!$G$14)&amp;"年"&amp;MONTH(封面!$G$14)&amp;"月2日"</f>
        <v>编制日期：2020年5月2日</v>
      </c>
      <c r="N3" s="161"/>
      <c r="O3" s="161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178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 t="s">
        <v>31</v>
      </c>
    </row>
    <row r="5" s="5" customFormat="1" spans="1:21">
      <c r="A5" s="13"/>
      <c r="B5" s="13"/>
      <c r="C5" s="14"/>
      <c r="D5" s="19" t="s">
        <v>164</v>
      </c>
      <c r="E5" s="19" t="s">
        <v>165</v>
      </c>
      <c r="F5" s="19" t="s">
        <v>164</v>
      </c>
      <c r="G5" s="19" t="s">
        <v>165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ht="17.25" customHeight="1" spans="1:21">
      <c r="A6" s="136" t="s">
        <v>46</v>
      </c>
      <c r="B6" s="137" t="s">
        <v>47</v>
      </c>
      <c r="C6" s="138" t="s">
        <v>47</v>
      </c>
      <c r="D6" s="23">
        <f ca="1">OFFSET($H6,0,MONTH(封面!$G$13)-1,)-OFFSET('2016制造费用'!$H6,0,MONTH(封面!$G$13)-1,)</f>
        <v>0</v>
      </c>
      <c r="E6" s="23">
        <f ca="1">OFFSET($H6,0,MONTH(封面!$G$13)-1,)-OFFSET('2017预算制造费用'!$H6,0,MONTH(封面!$G$13)-1,)</f>
        <v>0</v>
      </c>
      <c r="F6" s="23">
        <f ca="1">SUM(OFFSET($H6,0,0,1,MONTH(封面!$G$13)))-SUM(OFFSET('2016制造费用'!$H6,0,0,1,MONTH(封面!$G$13)))</f>
        <v>0</v>
      </c>
      <c r="G6" s="23">
        <f ca="1">SUM(OFFSET($H6,0,0,1,MONTH(封面!$G$13)))-SUM(OFFSET('2017预算制造费用'!$H6,0,0,1,MONTH(封面!$G$13)))</f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7">
        <f>SUM(H6:S6)</f>
        <v>0</v>
      </c>
      <c r="U6" s="138"/>
    </row>
    <row r="7" s="5" customFormat="1" ht="17.25" customHeight="1" spans="1:21">
      <c r="A7" s="139"/>
      <c r="B7" s="140"/>
      <c r="C7" s="138" t="s">
        <v>48</v>
      </c>
      <c r="D7" s="23">
        <f ca="1">OFFSET($H7,0,MONTH(封面!$G$13)-1,)-OFFSET('2016制造费用'!$H7,0,MONTH(封面!$G$13)-1,)</f>
        <v>0</v>
      </c>
      <c r="E7" s="23">
        <f ca="1">OFFSET($H7,0,MONTH(封面!$G$13)-1,)-OFFSET('2017预算制造费用'!$H7,0,MONTH(封面!$G$13)-1,)</f>
        <v>0</v>
      </c>
      <c r="F7" s="23">
        <f ca="1">SUM(OFFSET($H7,0,0,1,MONTH(封面!$G$13)))-SUM(OFFSET('2016制造费用'!$H7,0,0,1,MONTH(封面!$G$13)))</f>
        <v>0</v>
      </c>
      <c r="G7" s="23">
        <f ca="1">SUM(OFFSET($H7,0,0,1,MONTH(封面!$G$13)))-SUM(OFFSET('2017预算制造费用'!$H7,0,0,1,MONTH(封面!$G$13)))</f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7">
        <f t="shared" ref="T7:T70" si="0">SUM(H7:S7)</f>
        <v>0</v>
      </c>
      <c r="U7" s="138"/>
    </row>
    <row r="8" s="5" customFormat="1" ht="17.25" customHeight="1" spans="1:21">
      <c r="A8" s="139"/>
      <c r="B8" s="137" t="s">
        <v>49</v>
      </c>
      <c r="C8" s="138" t="s">
        <v>49</v>
      </c>
      <c r="D8" s="23">
        <f ca="1">OFFSET($H8,0,MONTH(封面!$G$13)-1,)-OFFSET('2016制造费用'!$H8,0,MONTH(封面!$G$13)-1,)</f>
        <v>0</v>
      </c>
      <c r="E8" s="23">
        <f ca="1">OFFSET($H8,0,MONTH(封面!$G$13)-1,)-OFFSET('2017预算制造费用'!$H8,0,MONTH(封面!$G$13)-1,)</f>
        <v>0</v>
      </c>
      <c r="F8" s="23">
        <f ca="1">SUM(OFFSET($H8,0,0,1,MONTH(封面!$G$13)))-SUM(OFFSET('2016制造费用'!$H8,0,0,1,MONTH(封面!$G$13)))</f>
        <v>0</v>
      </c>
      <c r="G8" s="23">
        <f ca="1">SUM(OFFSET($H8,0,0,1,MONTH(封面!$G$13)))-SUM(OFFSET('2017预算制造费用'!$H8,0,0,1,MONTH(封面!$G$13)))</f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7">
        <f t="shared" si="0"/>
        <v>0</v>
      </c>
      <c r="U8" s="138"/>
    </row>
    <row r="9" s="5" customFormat="1" ht="17.25" customHeight="1" spans="1:21">
      <c r="A9" s="139"/>
      <c r="B9" s="137" t="s">
        <v>50</v>
      </c>
      <c r="C9" s="138" t="s">
        <v>50</v>
      </c>
      <c r="D9" s="23">
        <f ca="1">OFFSET($H9,0,MONTH(封面!$G$13)-1,)-OFFSET('2016制造费用'!$H9,0,MONTH(封面!$G$13)-1,)</f>
        <v>0</v>
      </c>
      <c r="E9" s="23">
        <f ca="1">OFFSET($H9,0,MONTH(封面!$G$13)-1,)-OFFSET('2017预算制造费用'!$H9,0,MONTH(封面!$G$13)-1,)</f>
        <v>0</v>
      </c>
      <c r="F9" s="23">
        <f ca="1">SUM(OFFSET($H9,0,0,1,MONTH(封面!$G$13)))-SUM(OFFSET('2016制造费用'!$H9,0,0,1,MONTH(封面!$G$13)))</f>
        <v>0</v>
      </c>
      <c r="G9" s="23">
        <f ca="1">SUM(OFFSET($H9,0,0,1,MONTH(封面!$G$13)))-SUM(OFFSET('2017预算制造费用'!$H9,0,0,1,MONTH(封面!$G$13)))</f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7">
        <f t="shared" si="0"/>
        <v>0</v>
      </c>
      <c r="U9" s="138"/>
    </row>
    <row r="10" s="5" customFormat="1" ht="17.25" customHeight="1" spans="1:21">
      <c r="A10" s="139"/>
      <c r="B10" s="137" t="s">
        <v>51</v>
      </c>
      <c r="C10" s="138" t="s">
        <v>52</v>
      </c>
      <c r="D10" s="23">
        <f ca="1">OFFSET($H10,0,MONTH(封面!$G$13)-1,)-OFFSET('2016制造费用'!$H10,0,MONTH(封面!$G$13)-1,)</f>
        <v>0</v>
      </c>
      <c r="E10" s="23">
        <f ca="1">OFFSET($H10,0,MONTH(封面!$G$13)-1,)-OFFSET('2017预算制造费用'!$H10,0,MONTH(封面!$G$13)-1,)</f>
        <v>0</v>
      </c>
      <c r="F10" s="23">
        <f ca="1">SUM(OFFSET($H10,0,0,1,MONTH(封面!$G$13)))-SUM(OFFSET('2016制造费用'!$H10,0,0,1,MONTH(封面!$G$13)))</f>
        <v>0</v>
      </c>
      <c r="G10" s="23">
        <f ca="1">SUM(OFFSET($H10,0,0,1,MONTH(封面!$G$13)))-SUM(OFFSET('2017预算制造费用'!$H10,0,0,1,MONTH(封面!$G$13)))</f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7">
        <f t="shared" si="0"/>
        <v>0</v>
      </c>
      <c r="U10" s="138"/>
    </row>
    <row r="11" s="5" customFormat="1" ht="17.25" customHeight="1" spans="1:21">
      <c r="A11" s="139"/>
      <c r="B11" s="141"/>
      <c r="C11" s="142" t="s">
        <v>53</v>
      </c>
      <c r="D11" s="23">
        <f ca="1">OFFSET($H11,0,MONTH(封面!$G$13)-1,)-OFFSET('2016制造费用'!$H11,0,MONTH(封面!$G$13)-1,)</f>
        <v>0</v>
      </c>
      <c r="E11" s="23">
        <f ca="1">OFFSET($H11,0,MONTH(封面!$G$13)-1,)-OFFSET('2017预算制造费用'!$H11,0,MONTH(封面!$G$13)-1,)</f>
        <v>0</v>
      </c>
      <c r="F11" s="23">
        <f ca="1">SUM(OFFSET($H11,0,0,1,MONTH(封面!$G$13)))-SUM(OFFSET('2016制造费用'!$H11,0,0,1,MONTH(封面!$G$13)))</f>
        <v>0</v>
      </c>
      <c r="G11" s="23">
        <f ca="1">SUM(OFFSET($H11,0,0,1,MONTH(封面!$G$13)))-SUM(OFFSET('2017预算制造费用'!$H11,0,0,1,MONTH(封面!$G$13)))</f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7">
        <f t="shared" si="0"/>
        <v>0</v>
      </c>
      <c r="U11" s="138"/>
    </row>
    <row r="12" s="5" customFormat="1" ht="17.25" customHeight="1" spans="1:21">
      <c r="A12" s="139"/>
      <c r="B12" s="141"/>
      <c r="C12" s="138" t="s">
        <v>54</v>
      </c>
      <c r="D12" s="23">
        <f ca="1">OFFSET($H12,0,MONTH(封面!$G$13)-1,)-OFFSET('2016制造费用'!$H12,0,MONTH(封面!$G$13)-1,)</f>
        <v>0</v>
      </c>
      <c r="E12" s="23">
        <f ca="1">OFFSET($H12,0,MONTH(封面!$G$13)-1,)-OFFSET('2017预算制造费用'!$H12,0,MONTH(封面!$G$13)-1,)</f>
        <v>0</v>
      </c>
      <c r="F12" s="23">
        <f ca="1">SUM(OFFSET($H12,0,0,1,MONTH(封面!$G$13)))-SUM(OFFSET('2016制造费用'!$H12,0,0,1,MONTH(封面!$G$13)))</f>
        <v>0</v>
      </c>
      <c r="G12" s="23">
        <f ca="1">SUM(OFFSET($H12,0,0,1,MONTH(封面!$G$13)))-SUM(OFFSET('2017预算制造费用'!$H12,0,0,1,MONTH(封面!$G$13)))</f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>
        <f t="shared" si="0"/>
        <v>0</v>
      </c>
      <c r="U12" s="138"/>
    </row>
    <row r="13" s="5" customFormat="1" ht="17.25" customHeight="1" spans="1:21">
      <c r="A13" s="139"/>
      <c r="B13" s="141"/>
      <c r="C13" s="142" t="s">
        <v>55</v>
      </c>
      <c r="D13" s="23">
        <f ca="1">OFFSET($H13,0,MONTH(封面!$G$13)-1,)-OFFSET('2016制造费用'!$H13,0,MONTH(封面!$G$13)-1,)</f>
        <v>0</v>
      </c>
      <c r="E13" s="23">
        <f ca="1">OFFSET($H13,0,MONTH(封面!$G$13)-1,)-OFFSET('2017预算制造费用'!$H13,0,MONTH(封面!$G$13)-1,)</f>
        <v>0</v>
      </c>
      <c r="F13" s="23">
        <f ca="1">SUM(OFFSET($H13,0,0,1,MONTH(封面!$G$13)))-SUM(OFFSET('2016制造费用'!$H13,0,0,1,MONTH(封面!$G$13)))</f>
        <v>0</v>
      </c>
      <c r="G13" s="23">
        <f ca="1">SUM(OFFSET($H13,0,0,1,MONTH(封面!$G$13)))-SUM(OFFSET('2017预算制造费用'!$H13,0,0,1,MONTH(封面!$G$13)))</f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7">
        <f t="shared" si="0"/>
        <v>0</v>
      </c>
      <c r="U13" s="138"/>
    </row>
    <row r="14" s="5" customFormat="1" ht="17.25" customHeight="1" spans="1:21">
      <c r="A14" s="139"/>
      <c r="B14" s="141"/>
      <c r="C14" s="138" t="s">
        <v>56</v>
      </c>
      <c r="D14" s="23">
        <f ca="1">OFFSET($H14,0,MONTH(封面!$G$13)-1,)-OFFSET('2016制造费用'!$H14,0,MONTH(封面!$G$13)-1,)</f>
        <v>0</v>
      </c>
      <c r="E14" s="23">
        <f ca="1">OFFSET($H14,0,MONTH(封面!$G$13)-1,)-OFFSET('2017预算制造费用'!$H14,0,MONTH(封面!$G$13)-1,)</f>
        <v>0</v>
      </c>
      <c r="F14" s="23">
        <f ca="1">SUM(OFFSET($H14,0,0,1,MONTH(封面!$G$13)))-SUM(OFFSET('2016制造费用'!$H14,0,0,1,MONTH(封面!$G$13)))</f>
        <v>0</v>
      </c>
      <c r="G14" s="23">
        <f ca="1">SUM(OFFSET($H14,0,0,1,MONTH(封面!$G$13)))-SUM(OFFSET('2017预算制造费用'!$H14,0,0,1,MONTH(封面!$G$13)))</f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>
        <f t="shared" si="0"/>
        <v>0</v>
      </c>
      <c r="U14" s="138"/>
    </row>
    <row r="15" s="5" customFormat="1" ht="17.25" customHeight="1" spans="1:21">
      <c r="A15" s="139"/>
      <c r="B15" s="141"/>
      <c r="C15" s="142" t="s">
        <v>57</v>
      </c>
      <c r="D15" s="23">
        <f ca="1">OFFSET($H15,0,MONTH(封面!$G$13)-1,)-OFFSET('2016制造费用'!$H15,0,MONTH(封面!$G$13)-1,)</f>
        <v>0</v>
      </c>
      <c r="E15" s="23">
        <f ca="1">OFFSET($H15,0,MONTH(封面!$G$13)-1,)-OFFSET('2017预算制造费用'!$H15,0,MONTH(封面!$G$13)-1,)</f>
        <v>0</v>
      </c>
      <c r="F15" s="23">
        <f ca="1">SUM(OFFSET($H15,0,0,1,MONTH(封面!$G$13)))-SUM(OFFSET('2016制造费用'!$H15,0,0,1,MONTH(封面!$G$13)))</f>
        <v>0</v>
      </c>
      <c r="G15" s="23">
        <f ca="1">SUM(OFFSET($H15,0,0,1,MONTH(封面!$G$13)))-SUM(OFFSET('2017预算制造费用'!$H15,0,0,1,MONTH(封面!$G$13)))</f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>
        <f t="shared" si="0"/>
        <v>0</v>
      </c>
      <c r="U15" s="138"/>
    </row>
    <row r="16" s="5" customFormat="1" ht="17.25" customHeight="1" spans="1:21">
      <c r="A16" s="139"/>
      <c r="B16" s="141"/>
      <c r="C16" s="142" t="s">
        <v>58</v>
      </c>
      <c r="D16" s="23">
        <f ca="1">OFFSET($H16,0,MONTH(封面!$G$13)-1,)-OFFSET('2016制造费用'!$H16,0,MONTH(封面!$G$13)-1,)</f>
        <v>0</v>
      </c>
      <c r="E16" s="23">
        <f ca="1">OFFSET($H16,0,MONTH(封面!$G$13)-1,)-OFFSET('2017预算制造费用'!$H16,0,MONTH(封面!$G$13)-1,)</f>
        <v>0</v>
      </c>
      <c r="F16" s="23">
        <f ca="1">SUM(OFFSET($H16,0,0,1,MONTH(封面!$G$13)))-SUM(OFFSET('2016制造费用'!$H16,0,0,1,MONTH(封面!$G$13)))</f>
        <v>0</v>
      </c>
      <c r="G16" s="23">
        <f ca="1">SUM(OFFSET($H16,0,0,1,MONTH(封面!$G$13)))-SUM(OFFSET('2017预算制造费用'!$H16,0,0,1,MONTH(封面!$G$13)))</f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7">
        <f t="shared" si="0"/>
        <v>0</v>
      </c>
      <c r="U16" s="138"/>
    </row>
    <row r="17" s="5" customFormat="1" ht="17.25" customHeight="1" spans="1:21">
      <c r="A17" s="139"/>
      <c r="B17" s="141"/>
      <c r="C17" s="142" t="s">
        <v>59</v>
      </c>
      <c r="D17" s="23">
        <f ca="1">OFFSET($H17,0,MONTH(封面!$G$13)-1,)-OFFSET('2016制造费用'!$H17,0,MONTH(封面!$G$13)-1,)</f>
        <v>0</v>
      </c>
      <c r="E17" s="23">
        <f ca="1">OFFSET($H17,0,MONTH(封面!$G$13)-1,)-OFFSET('2017预算制造费用'!$H17,0,MONTH(封面!$G$13)-1,)</f>
        <v>0</v>
      </c>
      <c r="F17" s="23">
        <f ca="1">SUM(OFFSET($H17,0,0,1,MONTH(封面!$G$13)))-SUM(OFFSET('2016制造费用'!$H17,0,0,1,MONTH(封面!$G$13)))</f>
        <v>0</v>
      </c>
      <c r="G17" s="23">
        <f ca="1">SUM(OFFSET($H17,0,0,1,MONTH(封面!$G$13)))-SUM(OFFSET('2017预算制造费用'!$H17,0,0,1,MONTH(封面!$G$13)))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7">
        <f t="shared" si="0"/>
        <v>0</v>
      </c>
      <c r="U17" s="138"/>
    </row>
    <row r="18" s="5" customFormat="1" ht="17.25" customHeight="1" spans="1:21">
      <c r="A18" s="139"/>
      <c r="B18" s="143"/>
      <c r="C18" s="142" t="s">
        <v>60</v>
      </c>
      <c r="D18" s="23">
        <f ca="1">OFFSET($H18,0,MONTH(封面!$G$13)-1,)-OFFSET('2016制造费用'!$H18,0,MONTH(封面!$G$13)-1,)</f>
        <v>0</v>
      </c>
      <c r="E18" s="23">
        <f ca="1">OFFSET($H18,0,MONTH(封面!$G$13)-1,)-OFFSET('2017预算制造费用'!$H18,0,MONTH(封面!$G$13)-1,)</f>
        <v>0</v>
      </c>
      <c r="F18" s="23">
        <f ca="1">SUM(OFFSET($H18,0,0,1,MONTH(封面!$G$13)))-SUM(OFFSET('2016制造费用'!$H18,0,0,1,MONTH(封面!$G$13)))</f>
        <v>0</v>
      </c>
      <c r="G18" s="23">
        <f ca="1">SUM(OFFSET($H18,0,0,1,MONTH(封面!$G$13)))-SUM(OFFSET('2017预算制造费用'!$H18,0,0,1,MONTH(封面!$G$13)))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7">
        <f t="shared" si="0"/>
        <v>0</v>
      </c>
      <c r="U18" s="138"/>
    </row>
    <row r="19" s="5" customFormat="1" ht="17.25" customHeight="1" spans="1:21">
      <c r="A19" s="139"/>
      <c r="B19" s="144" t="s">
        <v>61</v>
      </c>
      <c r="C19" s="142" t="s">
        <v>61</v>
      </c>
      <c r="D19" s="23">
        <f ca="1">OFFSET($H19,0,MONTH(封面!$G$13)-1,)-OFFSET('2016制造费用'!$H19,0,MONTH(封面!$G$13)-1,)</f>
        <v>0</v>
      </c>
      <c r="E19" s="23">
        <f ca="1">OFFSET($H19,0,MONTH(封面!$G$13)-1,)-OFFSET('2017预算制造费用'!$H19,0,MONTH(封面!$G$13)-1,)</f>
        <v>0</v>
      </c>
      <c r="F19" s="23">
        <f ca="1">SUM(OFFSET($H19,0,0,1,MONTH(封面!$G$13)))-SUM(OFFSET('2016制造费用'!$H19,0,0,1,MONTH(封面!$G$13)))</f>
        <v>0</v>
      </c>
      <c r="G19" s="23">
        <f ca="1">SUM(OFFSET($H19,0,0,1,MONTH(封面!$G$13)))-SUM(OFFSET('2017预算制造费用'!$H19,0,0,1,MONTH(封面!$G$13)))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7">
        <f t="shared" si="0"/>
        <v>0</v>
      </c>
      <c r="U19" s="138"/>
    </row>
    <row r="20" s="5" customFormat="1" ht="17.25" customHeight="1" spans="1:21">
      <c r="A20" s="139"/>
      <c r="B20" s="137" t="s">
        <v>62</v>
      </c>
      <c r="C20" s="138" t="s">
        <v>62</v>
      </c>
      <c r="D20" s="23">
        <f ca="1">OFFSET($H20,0,MONTH(封面!$G$13)-1,)-OFFSET('2016制造费用'!$H20,0,MONTH(封面!$G$13)-1,)</f>
        <v>0</v>
      </c>
      <c r="E20" s="23">
        <f ca="1">OFFSET($H20,0,MONTH(封面!$G$13)-1,)-OFFSET('2017预算制造费用'!$H20,0,MONTH(封面!$G$13)-1,)</f>
        <v>0</v>
      </c>
      <c r="F20" s="23">
        <f ca="1">SUM(OFFSET($H20,0,0,1,MONTH(封面!$G$13)))-SUM(OFFSET('2016制造费用'!$H20,0,0,1,MONTH(封面!$G$13)))</f>
        <v>0</v>
      </c>
      <c r="G20" s="23">
        <f ca="1">SUM(OFFSET($H20,0,0,1,MONTH(封面!$G$13)))-SUM(OFFSET('2017预算制造费用'!$H20,0,0,1,MONTH(封面!$G$13)))</f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7">
        <f t="shared" si="0"/>
        <v>0</v>
      </c>
      <c r="U20" s="138"/>
    </row>
    <row r="21" s="5" customFormat="1" ht="17.25" customHeight="1" spans="1:21">
      <c r="A21" s="139"/>
      <c r="B21" s="137" t="s">
        <v>63</v>
      </c>
      <c r="C21" s="138" t="s">
        <v>63</v>
      </c>
      <c r="D21" s="23">
        <f ca="1">OFFSET($H21,0,MONTH(封面!$G$13)-1,)-OFFSET('2016制造费用'!$H21,0,MONTH(封面!$G$13)-1,)</f>
        <v>0</v>
      </c>
      <c r="E21" s="23">
        <f ca="1">OFFSET($H21,0,MONTH(封面!$G$13)-1,)-OFFSET('2017预算制造费用'!$H21,0,MONTH(封面!$G$13)-1,)</f>
        <v>0</v>
      </c>
      <c r="F21" s="23">
        <f ca="1">SUM(OFFSET($H21,0,0,1,MONTH(封面!$G$13)))-SUM(OFFSET('2016制造费用'!$H21,0,0,1,MONTH(封面!$G$13)))</f>
        <v>0</v>
      </c>
      <c r="G21" s="23">
        <f ca="1">SUM(OFFSET($H21,0,0,1,MONTH(封面!$G$13)))-SUM(OFFSET('2017预算制造费用'!$H21,0,0,1,MONTH(封面!$G$13)))</f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7">
        <f t="shared" si="0"/>
        <v>0</v>
      </c>
      <c r="U21" s="138"/>
    </row>
    <row r="22" s="5" customFormat="1" ht="17.25" customHeight="1" spans="1:21">
      <c r="A22" s="139"/>
      <c r="B22" s="137" t="s">
        <v>64</v>
      </c>
      <c r="C22" s="142" t="s">
        <v>65</v>
      </c>
      <c r="D22" s="23">
        <f ca="1">OFFSET($H22,0,MONTH(封面!$G$13)-1,)-OFFSET('2016制造费用'!$H22,0,MONTH(封面!$G$13)-1,)</f>
        <v>0</v>
      </c>
      <c r="E22" s="23">
        <f ca="1">OFFSET($H22,0,MONTH(封面!$G$13)-1,)-OFFSET('2017预算制造费用'!$H22,0,MONTH(封面!$G$13)-1,)</f>
        <v>0</v>
      </c>
      <c r="F22" s="23">
        <f ca="1">SUM(OFFSET($H22,0,0,1,MONTH(封面!$G$13)))-SUM(OFFSET('2016制造费用'!$H22,0,0,1,MONTH(封面!$G$13)))</f>
        <v>0</v>
      </c>
      <c r="G22" s="23">
        <f ca="1">SUM(OFFSET($H22,0,0,1,MONTH(封面!$G$13)))-SUM(OFFSET('2017预算制造费用'!$H22,0,0,1,MONTH(封面!$G$13)))</f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7">
        <f t="shared" si="0"/>
        <v>0</v>
      </c>
      <c r="U22" s="138"/>
    </row>
    <row r="23" s="5" customFormat="1" ht="17.25" customHeight="1" spans="1:21">
      <c r="A23" s="139"/>
      <c r="B23" s="141"/>
      <c r="C23" s="142" t="s">
        <v>66</v>
      </c>
      <c r="D23" s="23">
        <f ca="1">OFFSET($H23,0,MONTH(封面!$G$13)-1,)-OFFSET('2016制造费用'!$H23,0,MONTH(封面!$G$13)-1,)</f>
        <v>0</v>
      </c>
      <c r="E23" s="23">
        <f ca="1">OFFSET($H23,0,MONTH(封面!$G$13)-1,)-OFFSET('2017预算制造费用'!$H23,0,MONTH(封面!$G$13)-1,)</f>
        <v>0</v>
      </c>
      <c r="F23" s="23">
        <f ca="1">SUM(OFFSET($H23,0,0,1,MONTH(封面!$G$13)))-SUM(OFFSET('2016制造费用'!$H23,0,0,1,MONTH(封面!$G$13)))</f>
        <v>0</v>
      </c>
      <c r="G23" s="23">
        <f ca="1">SUM(OFFSET($H23,0,0,1,MONTH(封面!$G$13)))-SUM(OFFSET('2017预算制造费用'!$H23,0,0,1,MONTH(封面!$G$13)))</f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7">
        <f t="shared" si="0"/>
        <v>0</v>
      </c>
      <c r="U23" s="138"/>
    </row>
    <row r="24" s="5" customFormat="1" ht="17.25" customHeight="1" spans="1:21">
      <c r="A24" s="139"/>
      <c r="B24" s="141"/>
      <c r="C24" s="142" t="s">
        <v>67</v>
      </c>
      <c r="D24" s="23">
        <f ca="1">OFFSET($H24,0,MONTH(封面!$G$13)-1,)-OFFSET('2016制造费用'!$H24,0,MONTH(封面!$G$13)-1,)</f>
        <v>0</v>
      </c>
      <c r="E24" s="23">
        <f ca="1">OFFSET($H24,0,MONTH(封面!$G$13)-1,)-OFFSET('2017预算制造费用'!$H24,0,MONTH(封面!$G$13)-1,)</f>
        <v>0</v>
      </c>
      <c r="F24" s="23">
        <f ca="1">SUM(OFFSET($H24,0,0,1,MONTH(封面!$G$13)))-SUM(OFFSET('2016制造费用'!$H24,0,0,1,MONTH(封面!$G$13)))</f>
        <v>0</v>
      </c>
      <c r="G24" s="23">
        <f ca="1">SUM(OFFSET($H24,0,0,1,MONTH(封面!$G$13)))-SUM(OFFSET('2017预算制造费用'!$H24,0,0,1,MONTH(封面!$G$13)))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7">
        <f t="shared" si="0"/>
        <v>0</v>
      </c>
      <c r="U24" s="138"/>
    </row>
    <row r="25" s="5" customFormat="1" ht="17.25" customHeight="1" spans="1:21">
      <c r="A25" s="139"/>
      <c r="B25" s="141"/>
      <c r="C25" s="142" t="s">
        <v>68</v>
      </c>
      <c r="D25" s="23">
        <f ca="1">OFFSET($H25,0,MONTH(封面!$G$13)-1,)-OFFSET('2016制造费用'!$H25,0,MONTH(封面!$G$13)-1,)</f>
        <v>0</v>
      </c>
      <c r="E25" s="23">
        <f ca="1">OFFSET($H25,0,MONTH(封面!$G$13)-1,)-OFFSET('2017预算制造费用'!$H25,0,MONTH(封面!$G$13)-1,)</f>
        <v>0</v>
      </c>
      <c r="F25" s="23">
        <f ca="1">SUM(OFFSET($H25,0,0,1,MONTH(封面!$G$13)))-SUM(OFFSET('2016制造费用'!$H25,0,0,1,MONTH(封面!$G$13)))</f>
        <v>0</v>
      </c>
      <c r="G25" s="23">
        <f ca="1">SUM(OFFSET($H25,0,0,1,MONTH(封面!$G$13)))-SUM(OFFSET('2017预算制造费用'!$H25,0,0,1,MONTH(封面!$G$13)))</f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7">
        <f t="shared" si="0"/>
        <v>0</v>
      </c>
      <c r="U25" s="138"/>
    </row>
    <row r="26" s="5" customFormat="1" ht="17.25" customHeight="1" spans="1:21">
      <c r="A26" s="139"/>
      <c r="B26" s="143"/>
      <c r="C26" s="142" t="s">
        <v>69</v>
      </c>
      <c r="D26" s="23">
        <f ca="1">OFFSET($H26,0,MONTH(封面!$G$13)-1,)-OFFSET('2016制造费用'!$H26,0,MONTH(封面!$G$13)-1,)</f>
        <v>0</v>
      </c>
      <c r="E26" s="23">
        <f ca="1">OFFSET($H26,0,MONTH(封面!$G$13)-1,)-OFFSET('2017预算制造费用'!$H26,0,MONTH(封面!$G$13)-1,)</f>
        <v>0</v>
      </c>
      <c r="F26" s="23">
        <f ca="1">SUM(OFFSET($H26,0,0,1,MONTH(封面!$G$13)))-SUM(OFFSET('2016制造费用'!$H26,0,0,1,MONTH(封面!$G$13)))</f>
        <v>0</v>
      </c>
      <c r="G26" s="23">
        <f ca="1">SUM(OFFSET($H26,0,0,1,MONTH(封面!$G$13)))-SUM(OFFSET('2017预算制造费用'!$H26,0,0,1,MONTH(封面!$G$13)))</f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7">
        <f t="shared" si="0"/>
        <v>0</v>
      </c>
      <c r="U26" s="138"/>
    </row>
    <row r="27" s="5" customFormat="1" ht="17.25" customHeight="1" spans="1:21">
      <c r="A27" s="139"/>
      <c r="B27" s="137" t="s">
        <v>70</v>
      </c>
      <c r="C27" s="138" t="s">
        <v>70</v>
      </c>
      <c r="D27" s="23">
        <f ca="1">OFFSET($H27,0,MONTH(封面!$G$13)-1,)-OFFSET('2016制造费用'!$H27,0,MONTH(封面!$G$13)-1,)</f>
        <v>0</v>
      </c>
      <c r="E27" s="23">
        <f ca="1">OFFSET($H27,0,MONTH(封面!$G$13)-1,)-OFFSET('2017预算制造费用'!$H27,0,MONTH(封面!$G$13)-1,)</f>
        <v>0</v>
      </c>
      <c r="F27" s="23">
        <f ca="1">SUM(OFFSET($H27,0,0,1,MONTH(封面!$G$13)))-SUM(OFFSET('2016制造费用'!$H27,0,0,1,MONTH(封面!$G$13)))</f>
        <v>0</v>
      </c>
      <c r="G27" s="23">
        <f ca="1">SUM(OFFSET($H27,0,0,1,MONTH(封面!$G$13)))-SUM(OFFSET('2017预算制造费用'!$H27,0,0,1,MONTH(封面!$G$13)))</f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7">
        <f t="shared" si="0"/>
        <v>0</v>
      </c>
      <c r="U27" s="138"/>
    </row>
    <row r="28" s="5" customFormat="1" ht="17.25" customHeight="1" spans="1:21">
      <c r="A28" s="145" t="s">
        <v>71</v>
      </c>
      <c r="B28" s="137" t="s">
        <v>72</v>
      </c>
      <c r="C28" s="142" t="s">
        <v>73</v>
      </c>
      <c r="D28" s="23">
        <f ca="1">OFFSET($H28,0,MONTH(封面!$G$13)-1,)-OFFSET('2016制造费用'!$H28,0,MONTH(封面!$G$13)-1,)</f>
        <v>0</v>
      </c>
      <c r="E28" s="23">
        <f ca="1">OFFSET($H28,0,MONTH(封面!$G$13)-1,)-OFFSET('2017预算制造费用'!$H28,0,MONTH(封面!$G$13)-1,)</f>
        <v>0</v>
      </c>
      <c r="F28" s="23">
        <f ca="1">SUM(OFFSET($H28,0,0,1,MONTH(封面!$G$13)))-SUM(OFFSET('2016制造费用'!$H28,0,0,1,MONTH(封面!$G$13)))</f>
        <v>0</v>
      </c>
      <c r="G28" s="23">
        <f ca="1">SUM(OFFSET($H28,0,0,1,MONTH(封面!$G$13)))-SUM(OFFSET('2017预算制造费用'!$H28,0,0,1,MONTH(封面!$G$13)))</f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7">
        <f t="shared" si="0"/>
        <v>0</v>
      </c>
      <c r="U28" s="138"/>
    </row>
    <row r="29" s="5" customFormat="1" ht="17.25" customHeight="1" spans="1:21">
      <c r="A29" s="146"/>
      <c r="B29" s="143"/>
      <c r="C29" s="138" t="s">
        <v>74</v>
      </c>
      <c r="D29" s="23">
        <f ca="1">OFFSET($H29,0,MONTH(封面!$G$13)-1,)-OFFSET('2016制造费用'!$H29,0,MONTH(封面!$G$13)-1,)</f>
        <v>0</v>
      </c>
      <c r="E29" s="23">
        <f ca="1">OFFSET($H29,0,MONTH(封面!$G$13)-1,)-OFFSET('2017预算制造费用'!$H29,0,MONTH(封面!$G$13)-1,)</f>
        <v>0</v>
      </c>
      <c r="F29" s="23">
        <f ca="1">SUM(OFFSET($H29,0,0,1,MONTH(封面!$G$13)))-SUM(OFFSET('2016制造费用'!$H29,0,0,1,MONTH(封面!$G$13)))</f>
        <v>0</v>
      </c>
      <c r="G29" s="23">
        <f ca="1">SUM(OFFSET($H29,0,0,1,MONTH(封面!$G$13)))-SUM(OFFSET('2017预算制造费用'!$H29,0,0,1,MONTH(封面!$G$13)))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7">
        <f t="shared" si="0"/>
        <v>0</v>
      </c>
      <c r="U29" s="138"/>
    </row>
    <row r="30" s="5" customFormat="1" ht="17.25" customHeight="1" spans="1:21">
      <c r="A30" s="146"/>
      <c r="B30" s="144" t="s">
        <v>75</v>
      </c>
      <c r="C30" s="142" t="s">
        <v>75</v>
      </c>
      <c r="D30" s="23">
        <f ca="1">OFFSET($H30,0,MONTH(封面!$G$13)-1,)-OFFSET('2016制造费用'!$H30,0,MONTH(封面!$G$13)-1,)</f>
        <v>0</v>
      </c>
      <c r="E30" s="23">
        <f ca="1">OFFSET($H30,0,MONTH(封面!$G$13)-1,)-OFFSET('2017预算制造费用'!$H30,0,MONTH(封面!$G$13)-1,)</f>
        <v>0</v>
      </c>
      <c r="F30" s="23">
        <f ca="1">SUM(OFFSET($H30,0,0,1,MONTH(封面!$G$13)))-SUM(OFFSET('2016制造费用'!$H30,0,0,1,MONTH(封面!$G$13)))</f>
        <v>0</v>
      </c>
      <c r="G30" s="23">
        <f ca="1">SUM(OFFSET($H30,0,0,1,MONTH(封面!$G$13)))-SUM(OFFSET('2017预算制造费用'!$H30,0,0,1,MONTH(封面!$G$13)))</f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7">
        <f t="shared" si="0"/>
        <v>0</v>
      </c>
      <c r="U30" s="138"/>
    </row>
    <row r="31" s="5" customFormat="1" ht="17.25" customHeight="1" spans="1:21">
      <c r="A31" s="146"/>
      <c r="B31" s="137" t="s">
        <v>76</v>
      </c>
      <c r="C31" s="142" t="s">
        <v>77</v>
      </c>
      <c r="D31" s="23">
        <f ca="1">OFFSET($H31,0,MONTH(封面!$G$13)-1,)-OFFSET('2016制造费用'!$H31,0,MONTH(封面!$G$13)-1,)</f>
        <v>0</v>
      </c>
      <c r="E31" s="23">
        <f ca="1">OFFSET($H31,0,MONTH(封面!$G$13)-1,)-OFFSET('2017预算制造费用'!$H31,0,MONTH(封面!$G$13)-1,)</f>
        <v>0</v>
      </c>
      <c r="F31" s="23">
        <f ca="1">SUM(OFFSET($H31,0,0,1,MONTH(封面!$G$13)))-SUM(OFFSET('2016制造费用'!$H31,0,0,1,MONTH(封面!$G$13)))</f>
        <v>0</v>
      </c>
      <c r="G31" s="23">
        <f ca="1">SUM(OFFSET($H31,0,0,1,MONTH(封面!$G$13)))-SUM(OFFSET('2017预算制造费用'!$H31,0,0,1,MONTH(封面!$G$13)))</f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7">
        <f t="shared" si="0"/>
        <v>0</v>
      </c>
      <c r="U31" s="138"/>
    </row>
    <row r="32" s="5" customFormat="1" ht="17.25" customHeight="1" spans="1:21">
      <c r="A32" s="146"/>
      <c r="B32" s="141"/>
      <c r="C32" s="142" t="s">
        <v>78</v>
      </c>
      <c r="D32" s="23">
        <f ca="1">OFFSET($H32,0,MONTH(封面!$G$13)-1,)-OFFSET('2016制造费用'!$H32,0,MONTH(封面!$G$13)-1,)</f>
        <v>0</v>
      </c>
      <c r="E32" s="23">
        <f ca="1">OFFSET($H32,0,MONTH(封面!$G$13)-1,)-OFFSET('2017预算制造费用'!$H32,0,MONTH(封面!$G$13)-1,)</f>
        <v>0</v>
      </c>
      <c r="F32" s="23">
        <f ca="1">SUM(OFFSET($H32,0,0,1,MONTH(封面!$G$13)))-SUM(OFFSET('2016制造费用'!$H32,0,0,1,MONTH(封面!$G$13)))</f>
        <v>0</v>
      </c>
      <c r="G32" s="23">
        <f ca="1">SUM(OFFSET($H32,0,0,1,MONTH(封面!$G$13)))-SUM(OFFSET('2017预算制造费用'!$H32,0,0,1,MONTH(封面!$G$13)))</f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7">
        <f t="shared" si="0"/>
        <v>0</v>
      </c>
      <c r="U32" s="138"/>
    </row>
    <row r="33" s="5" customFormat="1" ht="17.25" customHeight="1" spans="1:21">
      <c r="A33" s="146"/>
      <c r="B33" s="143"/>
      <c r="C33" s="138" t="s">
        <v>79</v>
      </c>
      <c r="D33" s="23">
        <f ca="1">OFFSET($H33,0,MONTH(封面!$G$13)-1,)-OFFSET('2016制造费用'!$H33,0,MONTH(封面!$G$13)-1,)</f>
        <v>0</v>
      </c>
      <c r="E33" s="23">
        <f ca="1">OFFSET($H33,0,MONTH(封面!$G$13)-1,)-OFFSET('2017预算制造费用'!$H33,0,MONTH(封面!$G$13)-1,)</f>
        <v>0</v>
      </c>
      <c r="F33" s="23">
        <f ca="1">SUM(OFFSET($H33,0,0,1,MONTH(封面!$G$13)))-SUM(OFFSET('2016制造费用'!$H33,0,0,1,MONTH(封面!$G$13)))</f>
        <v>0</v>
      </c>
      <c r="G33" s="23">
        <f ca="1">SUM(OFFSET($H33,0,0,1,MONTH(封面!$G$13)))-SUM(OFFSET('2017预算制造费用'!$H33,0,0,1,MONTH(封面!$G$13)))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7">
        <f t="shared" si="0"/>
        <v>0</v>
      </c>
      <c r="U33" s="138"/>
    </row>
    <row r="34" s="5" customFormat="1" ht="17.25" customHeight="1" spans="1:21">
      <c r="A34" s="146"/>
      <c r="B34" s="137" t="s">
        <v>80</v>
      </c>
      <c r="C34" s="142" t="s">
        <v>81</v>
      </c>
      <c r="D34" s="23">
        <f ca="1">OFFSET($H34,0,MONTH(封面!$G$13)-1,)-OFFSET('2016制造费用'!$H34,0,MONTH(封面!$G$13)-1,)</f>
        <v>0</v>
      </c>
      <c r="E34" s="23">
        <f ca="1">OFFSET($H34,0,MONTH(封面!$G$13)-1,)-OFFSET('2017预算制造费用'!$H34,0,MONTH(封面!$G$13)-1,)</f>
        <v>0</v>
      </c>
      <c r="F34" s="23">
        <f ca="1">SUM(OFFSET($H34,0,0,1,MONTH(封面!$G$13)))-SUM(OFFSET('2016制造费用'!$H34,0,0,1,MONTH(封面!$G$13)))</f>
        <v>0</v>
      </c>
      <c r="G34" s="23">
        <f ca="1">SUM(OFFSET($H34,0,0,1,MONTH(封面!$G$13)))-SUM(OFFSET('2017预算制造费用'!$H34,0,0,1,MONTH(封面!$G$13)))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7">
        <f t="shared" si="0"/>
        <v>0</v>
      </c>
      <c r="U34" s="138"/>
    </row>
    <row r="35" s="5" customFormat="1" ht="17.25" customHeight="1" spans="1:21">
      <c r="A35" s="146"/>
      <c r="B35" s="143"/>
      <c r="C35" s="142" t="s">
        <v>82</v>
      </c>
      <c r="D35" s="23">
        <f ca="1">OFFSET($H35,0,MONTH(封面!$G$13)-1,)-OFFSET('2016制造费用'!$H35,0,MONTH(封面!$G$13)-1,)</f>
        <v>0</v>
      </c>
      <c r="E35" s="23">
        <f ca="1">OFFSET($H35,0,MONTH(封面!$G$13)-1,)-OFFSET('2017预算制造费用'!$H35,0,MONTH(封面!$G$13)-1,)</f>
        <v>0</v>
      </c>
      <c r="F35" s="23">
        <f ca="1">SUM(OFFSET($H35,0,0,1,MONTH(封面!$G$13)))-SUM(OFFSET('2016制造费用'!$H35,0,0,1,MONTH(封面!$G$13)))</f>
        <v>0</v>
      </c>
      <c r="G35" s="23">
        <f ca="1">SUM(OFFSET($H35,0,0,1,MONTH(封面!$G$13)))-SUM(OFFSET('2017预算制造费用'!$H35,0,0,1,MONTH(封面!$G$13)))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7">
        <f t="shared" si="0"/>
        <v>0</v>
      </c>
      <c r="U35" s="138"/>
    </row>
    <row r="36" s="5" customFormat="1" ht="17.25" customHeight="1" spans="1:21">
      <c r="A36" s="146"/>
      <c r="B36" s="144" t="s">
        <v>83</v>
      </c>
      <c r="C36" s="142" t="s">
        <v>83</v>
      </c>
      <c r="D36" s="23">
        <f ca="1">OFFSET($H36,0,MONTH(封面!$G$13)-1,)-OFFSET('2016制造费用'!$H36,0,MONTH(封面!$G$13)-1,)</f>
        <v>0</v>
      </c>
      <c r="E36" s="23">
        <f ca="1">OFFSET($H36,0,MONTH(封面!$G$13)-1,)-OFFSET('2017预算制造费用'!$H36,0,MONTH(封面!$G$13)-1,)</f>
        <v>0</v>
      </c>
      <c r="F36" s="23">
        <f ca="1">SUM(OFFSET($H36,0,0,1,MONTH(封面!$G$13)))-SUM(OFFSET('2016制造费用'!$H36,0,0,1,MONTH(封面!$G$13)))</f>
        <v>0</v>
      </c>
      <c r="G36" s="23">
        <f ca="1">SUM(OFFSET($H36,0,0,1,MONTH(封面!$G$13)))-SUM(OFFSET('2017预算制造费用'!$H36,0,0,1,MONTH(封面!$G$13)))</f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7">
        <f t="shared" si="0"/>
        <v>0</v>
      </c>
      <c r="U36" s="138"/>
    </row>
    <row r="37" s="5" customFormat="1" ht="17.25" customHeight="1" spans="1:21">
      <c r="A37" s="146"/>
      <c r="B37" s="144" t="s">
        <v>84</v>
      </c>
      <c r="C37" s="142" t="s">
        <v>84</v>
      </c>
      <c r="D37" s="23">
        <f ca="1">OFFSET($H37,0,MONTH(封面!$G$13)-1,)-OFFSET('2016制造费用'!$H37,0,MONTH(封面!$G$13)-1,)</f>
        <v>0</v>
      </c>
      <c r="E37" s="23">
        <f ca="1">OFFSET($H37,0,MONTH(封面!$G$13)-1,)-OFFSET('2017预算制造费用'!$H37,0,MONTH(封面!$G$13)-1,)</f>
        <v>0</v>
      </c>
      <c r="F37" s="23">
        <f ca="1">SUM(OFFSET($H37,0,0,1,MONTH(封面!$G$13)))-SUM(OFFSET('2016制造费用'!$H37,0,0,1,MONTH(封面!$G$13)))</f>
        <v>0</v>
      </c>
      <c r="G37" s="23">
        <f ca="1">SUM(OFFSET($H37,0,0,1,MONTH(封面!$G$13)))-SUM(OFFSET('2017预算制造费用'!$H37,0,0,1,MONTH(封面!$G$13)))</f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7">
        <f t="shared" si="0"/>
        <v>0</v>
      </c>
      <c r="U37" s="138"/>
    </row>
    <row r="38" s="5" customFormat="1" ht="17.25" customHeight="1" spans="1:21">
      <c r="A38" s="146"/>
      <c r="B38" s="137" t="s">
        <v>85</v>
      </c>
      <c r="C38" s="142" t="s">
        <v>86</v>
      </c>
      <c r="D38" s="23">
        <f ca="1">OFFSET($H38,0,MONTH(封面!$G$13)-1,)-OFFSET('2016制造费用'!$H38,0,MONTH(封面!$G$13)-1,)</f>
        <v>0</v>
      </c>
      <c r="E38" s="23">
        <f ca="1">OFFSET($H38,0,MONTH(封面!$G$13)-1,)-OFFSET('2017预算制造费用'!$H38,0,MONTH(封面!$G$13)-1,)</f>
        <v>0</v>
      </c>
      <c r="F38" s="23">
        <f ca="1">SUM(OFFSET($H38,0,0,1,MONTH(封面!$G$13)))-SUM(OFFSET('2016制造费用'!$H38,0,0,1,MONTH(封面!$G$13)))</f>
        <v>0</v>
      </c>
      <c r="G38" s="23">
        <f ca="1">SUM(OFFSET($H38,0,0,1,MONTH(封面!$G$13)))-SUM(OFFSET('2017预算制造费用'!$H38,0,0,1,MONTH(封面!$G$13)))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7">
        <f t="shared" si="0"/>
        <v>0</v>
      </c>
      <c r="U38" s="138"/>
    </row>
    <row r="39" s="5" customFormat="1" ht="17.25" customHeight="1" spans="1:21">
      <c r="A39" s="146"/>
      <c r="B39" s="143"/>
      <c r="C39" s="142" t="s">
        <v>87</v>
      </c>
      <c r="D39" s="23">
        <f ca="1">OFFSET($H39,0,MONTH(封面!$G$13)-1,)-OFFSET('2016制造费用'!$H39,0,MONTH(封面!$G$13)-1,)</f>
        <v>0</v>
      </c>
      <c r="E39" s="23">
        <f ca="1">OFFSET($H39,0,MONTH(封面!$G$13)-1,)-OFFSET('2017预算制造费用'!$H39,0,MONTH(封面!$G$13)-1,)</f>
        <v>0</v>
      </c>
      <c r="F39" s="23">
        <f ca="1">SUM(OFFSET($H39,0,0,1,MONTH(封面!$G$13)))-SUM(OFFSET('2016制造费用'!$H39,0,0,1,MONTH(封面!$G$13)))</f>
        <v>0</v>
      </c>
      <c r="G39" s="23">
        <f ca="1">SUM(OFFSET($H39,0,0,1,MONTH(封面!$G$13)))-SUM(OFFSET('2017预算制造费用'!$H39,0,0,1,MONTH(封面!$G$13)))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7">
        <f t="shared" si="0"/>
        <v>0</v>
      </c>
      <c r="U39" s="138"/>
    </row>
    <row r="40" s="5" customFormat="1" ht="17.25" customHeight="1" spans="1:21">
      <c r="A40" s="146"/>
      <c r="B40" s="144" t="s">
        <v>88</v>
      </c>
      <c r="C40" s="142" t="s">
        <v>88</v>
      </c>
      <c r="D40" s="23">
        <f ca="1">OFFSET($H40,0,MONTH(封面!$G$13)-1,)-OFFSET('2016制造费用'!$H40,0,MONTH(封面!$G$13)-1,)</f>
        <v>0</v>
      </c>
      <c r="E40" s="23">
        <f ca="1">OFFSET($H40,0,MONTH(封面!$G$13)-1,)-OFFSET('2017预算制造费用'!$H40,0,MONTH(封面!$G$13)-1,)</f>
        <v>0</v>
      </c>
      <c r="F40" s="23">
        <f ca="1">SUM(OFFSET($H40,0,0,1,MONTH(封面!$G$13)))-SUM(OFFSET('2016制造费用'!$H40,0,0,1,MONTH(封面!$G$13)))</f>
        <v>0</v>
      </c>
      <c r="G40" s="23">
        <f ca="1">SUM(OFFSET($H40,0,0,1,MONTH(封面!$G$13)))-SUM(OFFSET('2017预算制造费用'!$H40,0,0,1,MONTH(封面!$G$13)))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7">
        <f t="shared" si="0"/>
        <v>0</v>
      </c>
      <c r="U40" s="138"/>
    </row>
    <row r="41" s="5" customFormat="1" ht="17.25" customHeight="1" spans="1:21">
      <c r="A41" s="147" t="s">
        <v>89</v>
      </c>
      <c r="B41" s="148" t="s">
        <v>90</v>
      </c>
      <c r="C41" s="138" t="s">
        <v>90</v>
      </c>
      <c r="D41" s="23">
        <f ca="1">OFFSET($H41,0,MONTH(封面!$G$13)-1,)-OFFSET('2016制造费用'!$H41,0,MONTH(封面!$G$13)-1,)</f>
        <v>0</v>
      </c>
      <c r="E41" s="23">
        <f ca="1">OFFSET($H41,0,MONTH(封面!$G$13)-1,)-OFFSET('2017预算制造费用'!$H41,0,MONTH(封面!$G$13)-1,)</f>
        <v>0</v>
      </c>
      <c r="F41" s="23">
        <f ca="1">SUM(OFFSET($H41,0,0,1,MONTH(封面!$G$13)))-SUM(OFFSET('2016制造费用'!$H41,0,0,1,MONTH(封面!$G$13)))</f>
        <v>0</v>
      </c>
      <c r="G41" s="23">
        <f ca="1">SUM(OFFSET($H41,0,0,1,MONTH(封面!$G$13)))-SUM(OFFSET('2017预算制造费用'!$H41,0,0,1,MONTH(封面!$G$13)))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7">
        <f t="shared" si="0"/>
        <v>0</v>
      </c>
      <c r="U41" s="138"/>
    </row>
    <row r="42" s="5" customFormat="1" ht="17.25" customHeight="1" spans="1:21">
      <c r="A42" s="149"/>
      <c r="B42" s="137" t="s">
        <v>91</v>
      </c>
      <c r="C42" s="150" t="s">
        <v>91</v>
      </c>
      <c r="D42" s="23">
        <f ca="1">OFFSET($H42,0,MONTH(封面!$G$13)-1,)-OFFSET('2016制造费用'!$H42,0,MONTH(封面!$G$13)-1,)</f>
        <v>0</v>
      </c>
      <c r="E42" s="23">
        <f ca="1">OFFSET($H42,0,MONTH(封面!$G$13)-1,)-OFFSET('2017预算制造费用'!$H42,0,MONTH(封面!$G$13)-1,)</f>
        <v>0</v>
      </c>
      <c r="F42" s="23">
        <f ca="1">SUM(OFFSET($H42,0,0,1,MONTH(封面!$G$13)))-SUM(OFFSET('2016制造费用'!$H42,0,0,1,MONTH(封面!$G$13)))</f>
        <v>0</v>
      </c>
      <c r="G42" s="23">
        <f ca="1">SUM(OFFSET($H42,0,0,1,MONTH(封面!$G$13)))-SUM(OFFSET('2017预算制造费用'!$H42,0,0,1,MONTH(封面!$G$13)))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7">
        <f t="shared" si="0"/>
        <v>0</v>
      </c>
      <c r="U42" s="138"/>
    </row>
    <row r="43" s="5" customFormat="1" ht="17.25" customHeight="1" spans="1:21">
      <c r="A43" s="149"/>
      <c r="B43" s="137" t="s">
        <v>92</v>
      </c>
      <c r="C43" s="150" t="s">
        <v>92</v>
      </c>
      <c r="D43" s="23">
        <f ca="1">OFFSET($H43,0,MONTH(封面!$G$13)-1,)-OFFSET('2016制造费用'!$H43,0,MONTH(封面!$G$13)-1,)</f>
        <v>0</v>
      </c>
      <c r="E43" s="23">
        <f ca="1">OFFSET($H43,0,MONTH(封面!$G$13)-1,)-OFFSET('2017预算制造费用'!$H43,0,MONTH(封面!$G$13)-1,)</f>
        <v>0</v>
      </c>
      <c r="F43" s="23">
        <f ca="1">SUM(OFFSET($H43,0,0,1,MONTH(封面!$G$13)))-SUM(OFFSET('2016制造费用'!$H43,0,0,1,MONTH(封面!$G$13)))</f>
        <v>0</v>
      </c>
      <c r="G43" s="23">
        <f ca="1">SUM(OFFSET($H43,0,0,1,MONTH(封面!$G$13)))-SUM(OFFSET('2017预算制造费用'!$H43,0,0,1,MONTH(封面!$G$13)))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7">
        <f t="shared" si="0"/>
        <v>0</v>
      </c>
      <c r="U43" s="138"/>
    </row>
    <row r="44" s="5" customFormat="1" ht="17.25" customHeight="1" spans="1:21">
      <c r="A44" s="149"/>
      <c r="B44" s="137" t="s">
        <v>93</v>
      </c>
      <c r="C44" s="150" t="s">
        <v>94</v>
      </c>
      <c r="D44" s="23">
        <f ca="1">OFFSET($H44,0,MONTH(封面!$G$13)-1,)-OFFSET('2016制造费用'!$H44,0,MONTH(封面!$G$13)-1,)</f>
        <v>0</v>
      </c>
      <c r="E44" s="23">
        <f ca="1">OFFSET($H44,0,MONTH(封面!$G$13)-1,)-OFFSET('2017预算制造费用'!$H44,0,MONTH(封面!$G$13)-1,)</f>
        <v>0</v>
      </c>
      <c r="F44" s="23">
        <f ca="1">SUM(OFFSET($H44,0,0,1,MONTH(封面!$G$13)))-SUM(OFFSET('2016制造费用'!$H44,0,0,1,MONTH(封面!$G$13)))</f>
        <v>0</v>
      </c>
      <c r="G44" s="23">
        <f ca="1">SUM(OFFSET($H44,0,0,1,MONTH(封面!$G$13)))-SUM(OFFSET('2017预算制造费用'!$H44,0,0,1,MONTH(封面!$G$13)))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7">
        <f t="shared" si="0"/>
        <v>0</v>
      </c>
      <c r="U44" s="138"/>
    </row>
    <row r="45" s="5" customFormat="1" ht="17.25" customHeight="1" spans="1:21">
      <c r="A45" s="149"/>
      <c r="B45" s="143"/>
      <c r="C45" s="150" t="s">
        <v>95</v>
      </c>
      <c r="D45" s="23">
        <f ca="1">OFFSET($H45,0,MONTH(封面!$G$13)-1,)-OFFSET('2016制造费用'!$H45,0,MONTH(封面!$G$13)-1,)</f>
        <v>0</v>
      </c>
      <c r="E45" s="23">
        <f ca="1">OFFSET($H45,0,MONTH(封面!$G$13)-1,)-OFFSET('2017预算制造费用'!$H45,0,MONTH(封面!$G$13)-1,)</f>
        <v>0</v>
      </c>
      <c r="F45" s="23">
        <f ca="1">SUM(OFFSET($H45,0,0,1,MONTH(封面!$G$13)))-SUM(OFFSET('2016制造费用'!$H45,0,0,1,MONTH(封面!$G$13)))</f>
        <v>0</v>
      </c>
      <c r="G45" s="23">
        <f ca="1">SUM(OFFSET($H45,0,0,1,MONTH(封面!$G$13)))-SUM(OFFSET('2017预算制造费用'!$H45,0,0,1,MONTH(封面!$G$13)))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7">
        <f t="shared" si="0"/>
        <v>0</v>
      </c>
      <c r="U45" s="138"/>
    </row>
    <row r="46" s="5" customFormat="1" ht="17.25" customHeight="1" spans="1:21">
      <c r="A46" s="149"/>
      <c r="B46" s="144" t="s">
        <v>96</v>
      </c>
      <c r="C46" s="151" t="s">
        <v>96</v>
      </c>
      <c r="D46" s="23">
        <f ca="1">OFFSET($H46,0,MONTH(封面!$G$13)-1,)-OFFSET('2016制造费用'!$H46,0,MONTH(封面!$G$13)-1,)</f>
        <v>0</v>
      </c>
      <c r="E46" s="23">
        <f ca="1">OFFSET($H46,0,MONTH(封面!$G$13)-1,)-OFFSET('2017预算制造费用'!$H46,0,MONTH(封面!$G$13)-1,)</f>
        <v>0</v>
      </c>
      <c r="F46" s="23">
        <f ca="1">SUM(OFFSET($H46,0,0,1,MONTH(封面!$G$13)))-SUM(OFFSET('2016制造费用'!$H46,0,0,1,MONTH(封面!$G$13)))</f>
        <v>0</v>
      </c>
      <c r="G46" s="23">
        <f ca="1">SUM(OFFSET($H46,0,0,1,MONTH(封面!$G$13)))-SUM(OFFSET('2017预算制造费用'!$H46,0,0,1,MONTH(封面!$G$13)))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7">
        <f t="shared" si="0"/>
        <v>0</v>
      </c>
      <c r="U46" s="138"/>
    </row>
    <row r="47" s="5" customFormat="1" ht="17.25" customHeight="1" spans="1:21">
      <c r="A47" s="149"/>
      <c r="B47" s="144" t="s">
        <v>97</v>
      </c>
      <c r="C47" s="151" t="s">
        <v>97</v>
      </c>
      <c r="D47" s="23">
        <f ca="1">OFFSET($H47,0,MONTH(封面!$G$13)-1,)-OFFSET('2016制造费用'!$H47,0,MONTH(封面!$G$13)-1,)</f>
        <v>0</v>
      </c>
      <c r="E47" s="23">
        <f ca="1">OFFSET($H47,0,MONTH(封面!$G$13)-1,)-OFFSET('2017预算制造费用'!$H47,0,MONTH(封面!$G$13)-1,)</f>
        <v>0</v>
      </c>
      <c r="F47" s="23">
        <f ca="1">SUM(OFFSET($H47,0,0,1,MONTH(封面!$G$13)))-SUM(OFFSET('2016制造费用'!$H47,0,0,1,MONTH(封面!$G$13)))</f>
        <v>0</v>
      </c>
      <c r="G47" s="23">
        <f ca="1">SUM(OFFSET($H47,0,0,1,MONTH(封面!$G$13)))-SUM(OFFSET('2017预算制造费用'!$H47,0,0,1,MONTH(封面!$G$13)))</f>
        <v>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7">
        <f t="shared" si="0"/>
        <v>0</v>
      </c>
      <c r="U47" s="138"/>
    </row>
    <row r="48" s="5" customFormat="1" ht="17.25" customHeight="1" spans="1:21">
      <c r="A48" s="149"/>
      <c r="B48" s="137" t="s">
        <v>98</v>
      </c>
      <c r="C48" s="150" t="s">
        <v>98</v>
      </c>
      <c r="D48" s="23">
        <f ca="1">OFFSET($H48,0,MONTH(封面!$G$13)-1,)-OFFSET('2016制造费用'!$H48,0,MONTH(封面!$G$13)-1,)</f>
        <v>0</v>
      </c>
      <c r="E48" s="23">
        <f ca="1">OFFSET($H48,0,MONTH(封面!$G$13)-1,)-OFFSET('2017预算制造费用'!$H48,0,MONTH(封面!$G$13)-1,)</f>
        <v>0</v>
      </c>
      <c r="F48" s="23">
        <f ca="1">SUM(OFFSET($H48,0,0,1,MONTH(封面!$G$13)))-SUM(OFFSET('2016制造费用'!$H48,0,0,1,MONTH(封面!$G$13)))</f>
        <v>0</v>
      </c>
      <c r="G48" s="23">
        <f ca="1">SUM(OFFSET($H48,0,0,1,MONTH(封面!$G$13)))-SUM(OFFSET('2017预算制造费用'!$H48,0,0,1,MONTH(封面!$G$13)))</f>
        <v>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7">
        <f t="shared" si="0"/>
        <v>0</v>
      </c>
      <c r="U48" s="138"/>
    </row>
    <row r="49" s="5" customFormat="1" ht="17.25" customHeight="1" spans="1:21">
      <c r="A49" s="152" t="s">
        <v>99</v>
      </c>
      <c r="B49" s="153" t="s">
        <v>100</v>
      </c>
      <c r="C49" s="151" t="s">
        <v>101</v>
      </c>
      <c r="D49" s="23">
        <f ca="1">OFFSET($H49,0,MONTH(封面!$G$13)-1,)-OFFSET('2016制造费用'!$H49,0,MONTH(封面!$G$13)-1,)</f>
        <v>0</v>
      </c>
      <c r="E49" s="23">
        <f ca="1">OFFSET($H49,0,MONTH(封面!$G$13)-1,)-OFFSET('2017预算制造费用'!$H49,0,MONTH(封面!$G$13)-1,)</f>
        <v>0</v>
      </c>
      <c r="F49" s="23">
        <f ca="1">SUM(OFFSET($H49,0,0,1,MONTH(封面!$G$13)))-SUM(OFFSET('2016制造费用'!$H49,0,0,1,MONTH(封面!$G$13)))</f>
        <v>0</v>
      </c>
      <c r="G49" s="23">
        <f ca="1">SUM(OFFSET($H49,0,0,1,MONTH(封面!$G$13)))-SUM(OFFSET('2017预算制造费用'!$H49,0,0,1,MONTH(封面!$G$13)))</f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7">
        <f t="shared" si="0"/>
        <v>0</v>
      </c>
      <c r="U49" s="138"/>
    </row>
    <row r="50" s="5" customFormat="1" ht="17.25" customHeight="1" spans="1:21">
      <c r="A50" s="152"/>
      <c r="B50" s="154"/>
      <c r="C50" s="151" t="s">
        <v>102</v>
      </c>
      <c r="D50" s="23">
        <f ca="1">OFFSET($H50,0,MONTH(封面!$G$13)-1,)-OFFSET('2016制造费用'!$H50,0,MONTH(封面!$G$13)-1,)</f>
        <v>0</v>
      </c>
      <c r="E50" s="23">
        <f ca="1">OFFSET($H50,0,MONTH(封面!$G$13)-1,)-OFFSET('2017预算制造费用'!$H50,0,MONTH(封面!$G$13)-1,)</f>
        <v>0</v>
      </c>
      <c r="F50" s="23">
        <f ca="1">SUM(OFFSET($H50,0,0,1,MONTH(封面!$G$13)))-SUM(OFFSET('2016制造费用'!$H50,0,0,1,MONTH(封面!$G$13)))</f>
        <v>0</v>
      </c>
      <c r="G50" s="23">
        <f ca="1">SUM(OFFSET($H50,0,0,1,MONTH(封面!$G$13)))-SUM(OFFSET('2017预算制造费用'!$H50,0,0,1,MONTH(封面!$G$13)))</f>
        <v>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7">
        <f t="shared" si="0"/>
        <v>0</v>
      </c>
      <c r="U50" s="138"/>
    </row>
    <row r="51" s="5" customFormat="1" ht="17.25" customHeight="1" spans="1:21">
      <c r="A51" s="152"/>
      <c r="B51" s="155"/>
      <c r="C51" s="151" t="s">
        <v>103</v>
      </c>
      <c r="D51" s="23">
        <f ca="1">OFFSET($H51,0,MONTH(封面!$G$13)-1,)-OFFSET('2016制造费用'!$H51,0,MONTH(封面!$G$13)-1,)</f>
        <v>0</v>
      </c>
      <c r="E51" s="23">
        <f ca="1">OFFSET($H51,0,MONTH(封面!$G$13)-1,)-OFFSET('2017预算制造费用'!$H51,0,MONTH(封面!$G$13)-1,)</f>
        <v>0</v>
      </c>
      <c r="F51" s="23">
        <f ca="1">SUM(OFFSET($H51,0,0,1,MONTH(封面!$G$13)))-SUM(OFFSET('2016制造费用'!$H51,0,0,1,MONTH(封面!$G$13)))</f>
        <v>0</v>
      </c>
      <c r="G51" s="23">
        <f ca="1">SUM(OFFSET($H51,0,0,1,MONTH(封面!$G$13)))-SUM(OFFSET('2017预算制造费用'!$H51,0,0,1,MONTH(封面!$G$13)))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7">
        <f t="shared" si="0"/>
        <v>0</v>
      </c>
      <c r="U51" s="138"/>
    </row>
    <row r="52" s="5" customFormat="1" ht="17.25" customHeight="1" spans="1:21">
      <c r="A52" s="152"/>
      <c r="B52" s="137" t="s">
        <v>104</v>
      </c>
      <c r="C52" s="151" t="s">
        <v>105</v>
      </c>
      <c r="D52" s="23">
        <f ca="1">OFFSET($H52,0,MONTH(封面!$G$13)-1,)-OFFSET('2016制造费用'!$H52,0,MONTH(封面!$G$13)-1,)</f>
        <v>0</v>
      </c>
      <c r="E52" s="23">
        <f ca="1">OFFSET($H52,0,MONTH(封面!$G$13)-1,)-OFFSET('2017预算制造费用'!$H52,0,MONTH(封面!$G$13)-1,)</f>
        <v>0</v>
      </c>
      <c r="F52" s="23">
        <f ca="1">SUM(OFFSET($H52,0,0,1,MONTH(封面!$G$13)))-SUM(OFFSET('2016制造费用'!$H52,0,0,1,MONTH(封面!$G$13)))</f>
        <v>0</v>
      </c>
      <c r="G52" s="23">
        <f ca="1">SUM(OFFSET($H52,0,0,1,MONTH(封面!$G$13)))-SUM(OFFSET('2017预算制造费用'!$H52,0,0,1,MONTH(封面!$G$13)))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7">
        <f t="shared" si="0"/>
        <v>0</v>
      </c>
      <c r="U52" s="138"/>
    </row>
    <row r="53" s="5" customFormat="1" ht="17.25" customHeight="1" spans="1:21">
      <c r="A53" s="152"/>
      <c r="B53" s="141"/>
      <c r="C53" s="151" t="s">
        <v>106</v>
      </c>
      <c r="D53" s="23">
        <f ca="1">OFFSET($H53,0,MONTH(封面!$G$13)-1,)-OFFSET('2016制造费用'!$H53,0,MONTH(封面!$G$13)-1,)</f>
        <v>0</v>
      </c>
      <c r="E53" s="23">
        <f ca="1">OFFSET($H53,0,MONTH(封面!$G$13)-1,)-OFFSET('2017预算制造费用'!$H53,0,MONTH(封面!$G$13)-1,)</f>
        <v>0</v>
      </c>
      <c r="F53" s="23">
        <f ca="1">SUM(OFFSET($H53,0,0,1,MONTH(封面!$G$13)))-SUM(OFFSET('2016制造费用'!$H53,0,0,1,MONTH(封面!$G$13)))</f>
        <v>0</v>
      </c>
      <c r="G53" s="23">
        <f ca="1">SUM(OFFSET($H53,0,0,1,MONTH(封面!$G$13)))-SUM(OFFSET('2017预算制造费用'!$H53,0,0,1,MONTH(封面!$G$13)))</f>
        <v>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7">
        <f t="shared" si="0"/>
        <v>0</v>
      </c>
      <c r="U53" s="138"/>
    </row>
    <row r="54" s="5" customFormat="1" ht="17.25" customHeight="1" spans="1:21">
      <c r="A54" s="152"/>
      <c r="B54" s="143"/>
      <c r="C54" s="151" t="s">
        <v>107</v>
      </c>
      <c r="D54" s="23">
        <f ca="1">OFFSET($H54,0,MONTH(封面!$G$13)-1,)-OFFSET('2016制造费用'!$H54,0,MONTH(封面!$G$13)-1,)</f>
        <v>0</v>
      </c>
      <c r="E54" s="23">
        <f ca="1">OFFSET($H54,0,MONTH(封面!$G$13)-1,)-OFFSET('2017预算制造费用'!$H54,0,MONTH(封面!$G$13)-1,)</f>
        <v>0</v>
      </c>
      <c r="F54" s="23">
        <f ca="1">SUM(OFFSET($H54,0,0,1,MONTH(封面!$G$13)))-SUM(OFFSET('2016制造费用'!$H54,0,0,1,MONTH(封面!$G$13)))</f>
        <v>0</v>
      </c>
      <c r="G54" s="23">
        <f ca="1">SUM(OFFSET($H54,0,0,1,MONTH(封面!$G$13)))-SUM(OFFSET('2017预算制造费用'!$H54,0,0,1,MONTH(封面!$G$13)))</f>
        <v>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7">
        <f t="shared" si="0"/>
        <v>0</v>
      </c>
      <c r="U54" s="138"/>
    </row>
    <row r="55" s="5" customFormat="1" ht="17.25" customHeight="1" spans="1:21">
      <c r="A55" s="152"/>
      <c r="B55" s="156" t="s">
        <v>108</v>
      </c>
      <c r="C55" s="151" t="s">
        <v>108</v>
      </c>
      <c r="D55" s="23">
        <f ca="1">OFFSET($H55,0,MONTH(封面!$G$13)-1,)-OFFSET('2016制造费用'!$H55,0,MONTH(封面!$G$13)-1,)</f>
        <v>0</v>
      </c>
      <c r="E55" s="23">
        <f ca="1">OFFSET($H55,0,MONTH(封面!$G$13)-1,)-OFFSET('2017预算制造费用'!$H55,0,MONTH(封面!$G$13)-1,)</f>
        <v>0</v>
      </c>
      <c r="F55" s="23">
        <f ca="1">SUM(OFFSET($H55,0,0,1,MONTH(封面!$G$13)))-SUM(OFFSET('2016制造费用'!$H55,0,0,1,MONTH(封面!$G$13)))</f>
        <v>0</v>
      </c>
      <c r="G55" s="23">
        <f ca="1">SUM(OFFSET($H55,0,0,1,MONTH(封面!$G$13)))-SUM(OFFSET('2017预算制造费用'!$H55,0,0,1,MONTH(封面!$G$13)))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7">
        <f t="shared" si="0"/>
        <v>0</v>
      </c>
      <c r="U55" s="138"/>
    </row>
    <row r="56" s="5" customFormat="1" ht="17.25" customHeight="1" spans="1:21">
      <c r="A56" s="152"/>
      <c r="B56" s="156" t="s">
        <v>109</v>
      </c>
      <c r="C56" s="151" t="s">
        <v>109</v>
      </c>
      <c r="D56" s="23">
        <f ca="1">OFFSET($H56,0,MONTH(封面!$G$13)-1,)-OFFSET('2016制造费用'!$H56,0,MONTH(封面!$G$13)-1,)</f>
        <v>0</v>
      </c>
      <c r="E56" s="23">
        <f ca="1">OFFSET($H56,0,MONTH(封面!$G$13)-1,)-OFFSET('2017预算制造费用'!$H56,0,MONTH(封面!$G$13)-1,)</f>
        <v>0</v>
      </c>
      <c r="F56" s="23">
        <f ca="1">SUM(OFFSET($H56,0,0,1,MONTH(封面!$G$13)))-SUM(OFFSET('2016制造费用'!$H56,0,0,1,MONTH(封面!$G$13)))</f>
        <v>0</v>
      </c>
      <c r="G56" s="23">
        <f ca="1">SUM(OFFSET($H56,0,0,1,MONTH(封面!$G$13)))-SUM(OFFSET('2017预算制造费用'!$H56,0,0,1,MONTH(封面!$G$13)))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7">
        <f t="shared" si="0"/>
        <v>0</v>
      </c>
      <c r="U56" s="138"/>
    </row>
    <row r="57" s="5" customFormat="1" ht="17.25" customHeight="1" spans="1:21">
      <c r="A57" s="157" t="s">
        <v>110</v>
      </c>
      <c r="B57" s="144" t="s">
        <v>111</v>
      </c>
      <c r="C57" s="151" t="s">
        <v>111</v>
      </c>
      <c r="D57" s="23">
        <f ca="1">OFFSET($H57,0,MONTH(封面!$G$13)-1,)-OFFSET('2016制造费用'!$H57,0,MONTH(封面!$G$13)-1,)</f>
        <v>0</v>
      </c>
      <c r="E57" s="23">
        <f ca="1">OFFSET($H57,0,MONTH(封面!$G$13)-1,)-OFFSET('2017预算制造费用'!$H57,0,MONTH(封面!$G$13)-1,)</f>
        <v>0</v>
      </c>
      <c r="F57" s="23">
        <f ca="1">SUM(OFFSET($H57,0,0,1,MONTH(封面!$G$13)))-SUM(OFFSET('2016制造费用'!$H57,0,0,1,MONTH(封面!$G$13)))</f>
        <v>0</v>
      </c>
      <c r="G57" s="23">
        <f ca="1">SUM(OFFSET($H57,0,0,1,MONTH(封面!$G$13)))-SUM(OFFSET('2017预算制造费用'!$H57,0,0,1,MONTH(封面!$G$13)))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7">
        <f t="shared" si="0"/>
        <v>0</v>
      </c>
      <c r="U57" s="138"/>
    </row>
    <row r="58" s="5" customFormat="1" ht="17.25" customHeight="1" spans="1:21">
      <c r="A58" s="157"/>
      <c r="B58" s="153" t="s">
        <v>112</v>
      </c>
      <c r="C58" s="151" t="s">
        <v>112</v>
      </c>
      <c r="D58" s="23">
        <f ca="1">OFFSET($H58,0,MONTH(封面!$G$13)-1,)-OFFSET('2016制造费用'!$H58,0,MONTH(封面!$G$13)-1,)</f>
        <v>0</v>
      </c>
      <c r="E58" s="23">
        <f ca="1">OFFSET($H58,0,MONTH(封面!$G$13)-1,)-OFFSET('2017预算制造费用'!$H58,0,MONTH(封面!$G$13)-1,)</f>
        <v>0</v>
      </c>
      <c r="F58" s="23">
        <f ca="1">SUM(OFFSET($H58,0,0,1,MONTH(封面!$G$13)))-SUM(OFFSET('2016制造费用'!$H58,0,0,1,MONTH(封面!$G$13)))</f>
        <v>0</v>
      </c>
      <c r="G58" s="23">
        <f ca="1">SUM(OFFSET($H58,0,0,1,MONTH(封面!$G$13)))-SUM(OFFSET('2017预算制造费用'!$H58,0,0,1,MONTH(封面!$G$13)))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7">
        <f t="shared" si="0"/>
        <v>0</v>
      </c>
      <c r="U58" s="138"/>
    </row>
    <row r="59" s="5" customFormat="1" ht="17.25" customHeight="1" spans="1:21">
      <c r="A59" s="157"/>
      <c r="B59" s="153" t="s">
        <v>113</v>
      </c>
      <c r="C59" s="151" t="s">
        <v>114</v>
      </c>
      <c r="D59" s="23">
        <f ca="1">OFFSET($H59,0,MONTH(封面!$G$13)-1,)-OFFSET('2016制造费用'!$H59,0,MONTH(封面!$G$13)-1,)</f>
        <v>0</v>
      </c>
      <c r="E59" s="23">
        <f ca="1">OFFSET($H59,0,MONTH(封面!$G$13)-1,)-OFFSET('2017预算制造费用'!$H59,0,MONTH(封面!$G$13)-1,)</f>
        <v>0</v>
      </c>
      <c r="F59" s="23">
        <f ca="1">SUM(OFFSET($H59,0,0,1,MONTH(封面!$G$13)))-SUM(OFFSET('2016制造费用'!$H59,0,0,1,MONTH(封面!$G$13)))</f>
        <v>0</v>
      </c>
      <c r="G59" s="23">
        <f ca="1">SUM(OFFSET($H59,0,0,1,MONTH(封面!$G$13)))-SUM(OFFSET('2017预算制造费用'!$H59,0,0,1,MONTH(封面!$G$13)))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7">
        <f t="shared" si="0"/>
        <v>0</v>
      </c>
      <c r="U59" s="138"/>
    </row>
    <row r="60" s="5" customFormat="1" ht="17.25" customHeight="1" spans="1:21">
      <c r="A60" s="157"/>
      <c r="B60" s="155"/>
      <c r="C60" s="151" t="s">
        <v>115</v>
      </c>
      <c r="D60" s="23">
        <f ca="1">OFFSET($H60,0,MONTH(封面!$G$13)-1,)-OFFSET('2016制造费用'!$H60,0,MONTH(封面!$G$13)-1,)</f>
        <v>0</v>
      </c>
      <c r="E60" s="23">
        <f ca="1">OFFSET($H60,0,MONTH(封面!$G$13)-1,)-OFFSET('2017预算制造费用'!$H60,0,MONTH(封面!$G$13)-1,)</f>
        <v>0</v>
      </c>
      <c r="F60" s="23">
        <f ca="1">SUM(OFFSET($H60,0,0,1,MONTH(封面!$G$13)))-SUM(OFFSET('2016制造费用'!$H60,0,0,1,MONTH(封面!$G$13)))</f>
        <v>0</v>
      </c>
      <c r="G60" s="23">
        <f ca="1">SUM(OFFSET($H60,0,0,1,MONTH(封面!$G$13)))-SUM(OFFSET('2017预算制造费用'!$H60,0,0,1,MONTH(封面!$G$13)))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7">
        <f t="shared" si="0"/>
        <v>0</v>
      </c>
      <c r="U60" s="138"/>
    </row>
    <row r="61" s="5" customFormat="1" ht="17.25" customHeight="1" spans="1:21">
      <c r="A61" s="157"/>
      <c r="B61" s="156" t="s">
        <v>116</v>
      </c>
      <c r="C61" s="151" t="s">
        <v>116</v>
      </c>
      <c r="D61" s="23">
        <f ca="1">OFFSET($H61,0,MONTH(封面!$G$13)-1,)-OFFSET('2016制造费用'!$H61,0,MONTH(封面!$G$13)-1,)</f>
        <v>0</v>
      </c>
      <c r="E61" s="23">
        <f ca="1">OFFSET($H61,0,MONTH(封面!$G$13)-1,)-OFFSET('2017预算制造费用'!$H61,0,MONTH(封面!$G$13)-1,)</f>
        <v>0</v>
      </c>
      <c r="F61" s="23">
        <f ca="1">SUM(OFFSET($H61,0,0,1,MONTH(封面!$G$13)))-SUM(OFFSET('2016制造费用'!$H61,0,0,1,MONTH(封面!$G$13)))</f>
        <v>0</v>
      </c>
      <c r="G61" s="23">
        <f ca="1">SUM(OFFSET($H61,0,0,1,MONTH(封面!$G$13)))-SUM(OFFSET('2017预算制造费用'!$H61,0,0,1,MONTH(封面!$G$13)))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7">
        <f t="shared" si="0"/>
        <v>0</v>
      </c>
      <c r="U61" s="138"/>
    </row>
    <row r="62" s="5" customFormat="1" ht="17.25" customHeight="1" spans="1:21">
      <c r="A62" s="157"/>
      <c r="B62" s="144" t="s">
        <v>117</v>
      </c>
      <c r="C62" s="151" t="s">
        <v>117</v>
      </c>
      <c r="D62" s="23">
        <f ca="1">OFFSET($H62,0,MONTH(封面!$G$13)-1,)-OFFSET('2016制造费用'!$H62,0,MONTH(封面!$G$13)-1,)</f>
        <v>0</v>
      </c>
      <c r="E62" s="23">
        <f ca="1">OFFSET($H62,0,MONTH(封面!$G$13)-1,)-OFFSET('2017预算制造费用'!$H62,0,MONTH(封面!$G$13)-1,)</f>
        <v>0</v>
      </c>
      <c r="F62" s="23">
        <f ca="1">SUM(OFFSET($H62,0,0,1,MONTH(封面!$G$13)))-SUM(OFFSET('2016制造费用'!$H62,0,0,1,MONTH(封面!$G$13)))</f>
        <v>0</v>
      </c>
      <c r="G62" s="23">
        <f ca="1">SUM(OFFSET($H62,0,0,1,MONTH(封面!$G$13)))-SUM(OFFSET('2017预算制造费用'!$H62,0,0,1,MONTH(封面!$G$13)))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7">
        <f t="shared" si="0"/>
        <v>0</v>
      </c>
      <c r="U62" s="138"/>
    </row>
    <row r="63" s="5" customFormat="1" ht="17.25" customHeight="1" spans="1:21">
      <c r="A63" s="158" t="s">
        <v>118</v>
      </c>
      <c r="B63" s="159" t="s">
        <v>119</v>
      </c>
      <c r="C63" s="151" t="s">
        <v>119</v>
      </c>
      <c r="D63" s="23">
        <f ca="1">OFFSET($H63,0,MONTH(封面!$G$13)-1,)-OFFSET('2016制造费用'!$H63,0,MONTH(封面!$G$13)-1,)</f>
        <v>0</v>
      </c>
      <c r="E63" s="23">
        <f ca="1">OFFSET($H63,0,MONTH(封面!$G$13)-1,)-OFFSET('2017预算制造费用'!$H63,0,MONTH(封面!$G$13)-1,)</f>
        <v>0</v>
      </c>
      <c r="F63" s="23">
        <f ca="1">SUM(OFFSET($H63,0,0,1,MONTH(封面!$G$13)))-SUM(OFFSET('2016制造费用'!$H63,0,0,1,MONTH(封面!$G$13)))</f>
        <v>0</v>
      </c>
      <c r="G63" s="23">
        <f ca="1">SUM(OFFSET($H63,0,0,1,MONTH(封面!$G$13)))-SUM(OFFSET('2017预算制造费用'!$H63,0,0,1,MONTH(封面!$G$13)))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7">
        <f t="shared" si="0"/>
        <v>0</v>
      </c>
      <c r="U63" s="138"/>
    </row>
    <row r="64" s="5" customFormat="1" ht="17.25" customHeight="1" spans="1:21">
      <c r="A64" s="158"/>
      <c r="B64" s="159" t="s">
        <v>120</v>
      </c>
      <c r="C64" s="151" t="s">
        <v>120</v>
      </c>
      <c r="D64" s="23">
        <f ca="1">OFFSET($H64,0,MONTH(封面!$G$13)-1,)-OFFSET('2016制造费用'!$H64,0,MONTH(封面!$G$13)-1,)</f>
        <v>0</v>
      </c>
      <c r="E64" s="23">
        <f ca="1">OFFSET($H64,0,MONTH(封面!$G$13)-1,)-OFFSET('2017预算制造费用'!$H64,0,MONTH(封面!$G$13)-1,)</f>
        <v>0</v>
      </c>
      <c r="F64" s="23">
        <f ca="1">SUM(OFFSET($H64,0,0,1,MONTH(封面!$G$13)))-SUM(OFFSET('2016制造费用'!$H64,0,0,1,MONTH(封面!$G$13)))</f>
        <v>0</v>
      </c>
      <c r="G64" s="23">
        <f ca="1">SUM(OFFSET($H64,0,0,1,MONTH(封面!$G$13)))-SUM(OFFSET('2017预算制造费用'!$H64,0,0,1,MONTH(封面!$G$13)))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7">
        <f t="shared" si="0"/>
        <v>0</v>
      </c>
      <c r="U64" s="138"/>
    </row>
    <row r="65" s="5" customFormat="1" ht="17.25" customHeight="1" spans="1:21">
      <c r="A65" s="158"/>
      <c r="B65" s="159" t="s">
        <v>121</v>
      </c>
      <c r="C65" s="151" t="s">
        <v>121</v>
      </c>
      <c r="D65" s="23">
        <f ca="1">OFFSET($H65,0,MONTH(封面!$G$13)-1,)-OFFSET('2016制造费用'!$H65,0,MONTH(封面!$G$13)-1,)</f>
        <v>0</v>
      </c>
      <c r="E65" s="23">
        <f ca="1">OFFSET($H65,0,MONTH(封面!$G$13)-1,)-OFFSET('2017预算制造费用'!$H65,0,MONTH(封面!$G$13)-1,)</f>
        <v>0</v>
      </c>
      <c r="F65" s="23">
        <f ca="1">SUM(OFFSET($H65,0,0,1,MONTH(封面!$G$13)))-SUM(OFFSET('2016制造费用'!$H65,0,0,1,MONTH(封面!$G$13)))</f>
        <v>0</v>
      </c>
      <c r="G65" s="23">
        <f ca="1">SUM(OFFSET($H65,0,0,1,MONTH(封面!$G$13)))-SUM(OFFSET('2017预算制造费用'!$H65,0,0,1,MONTH(封面!$G$13)))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7">
        <f t="shared" si="0"/>
        <v>0</v>
      </c>
      <c r="U65" s="138"/>
    </row>
    <row r="66" s="5" customFormat="1" ht="17.25" customHeight="1" spans="1:21">
      <c r="A66" s="158"/>
      <c r="B66" s="159" t="s">
        <v>122</v>
      </c>
      <c r="C66" s="151" t="s">
        <v>122</v>
      </c>
      <c r="D66" s="23">
        <f ca="1">OFFSET($H66,0,MONTH(封面!$G$13)-1,)-OFFSET('2016制造费用'!$H66,0,MONTH(封面!$G$13)-1,)</f>
        <v>0</v>
      </c>
      <c r="E66" s="23">
        <f ca="1">OFFSET($H66,0,MONTH(封面!$G$13)-1,)-OFFSET('2017预算制造费用'!$H66,0,MONTH(封面!$G$13)-1,)</f>
        <v>0</v>
      </c>
      <c r="F66" s="23">
        <f ca="1">SUM(OFFSET($H66,0,0,1,MONTH(封面!$G$13)))-SUM(OFFSET('2016制造费用'!$H66,0,0,1,MONTH(封面!$G$13)))</f>
        <v>0</v>
      </c>
      <c r="G66" s="23">
        <f ca="1">SUM(OFFSET($H66,0,0,1,MONTH(封面!$G$13)))-SUM(OFFSET('2017预算制造费用'!$H66,0,0,1,MONTH(封面!$G$13)))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7">
        <f t="shared" si="0"/>
        <v>0</v>
      </c>
      <c r="U66" s="138"/>
    </row>
    <row r="67" s="5" customFormat="1" ht="17.25" customHeight="1" spans="1:21">
      <c r="A67" s="158"/>
      <c r="B67" s="159" t="s">
        <v>123</v>
      </c>
      <c r="C67" s="151" t="s">
        <v>123</v>
      </c>
      <c r="D67" s="23">
        <f ca="1">OFFSET($H67,0,MONTH(封面!$G$13)-1,)-OFFSET('2016制造费用'!$H67,0,MONTH(封面!$G$13)-1,)</f>
        <v>0</v>
      </c>
      <c r="E67" s="23">
        <f ca="1">OFFSET($H67,0,MONTH(封面!$G$13)-1,)-OFFSET('2017预算制造费用'!$H67,0,MONTH(封面!$G$13)-1,)</f>
        <v>0</v>
      </c>
      <c r="F67" s="23">
        <f ca="1">SUM(OFFSET($H67,0,0,1,MONTH(封面!$G$13)))-SUM(OFFSET('2016制造费用'!$H67,0,0,1,MONTH(封面!$G$13)))</f>
        <v>0</v>
      </c>
      <c r="G67" s="23">
        <f ca="1">SUM(OFFSET($H67,0,0,1,MONTH(封面!$G$13)))-SUM(OFFSET('2017预算制造费用'!$H67,0,0,1,MONTH(封面!$G$13)))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7">
        <f t="shared" si="0"/>
        <v>0</v>
      </c>
      <c r="U67" s="138"/>
    </row>
    <row r="68" s="5" customFormat="1" ht="17.25" customHeight="1" spans="1:21">
      <c r="A68" s="158"/>
      <c r="B68" s="153" t="s">
        <v>124</v>
      </c>
      <c r="C68" s="151" t="s">
        <v>125</v>
      </c>
      <c r="D68" s="23">
        <f ca="1">OFFSET($H68,0,MONTH(封面!$G$13)-1,)-OFFSET('2016制造费用'!$H68,0,MONTH(封面!$G$13)-1,)</f>
        <v>0</v>
      </c>
      <c r="E68" s="23">
        <f ca="1">OFFSET($H68,0,MONTH(封面!$G$13)-1,)-OFFSET('2017预算制造费用'!$H68,0,MONTH(封面!$G$13)-1,)</f>
        <v>0</v>
      </c>
      <c r="F68" s="23">
        <f ca="1">SUM(OFFSET($H68,0,0,1,MONTH(封面!$G$13)))-SUM(OFFSET('2016制造费用'!$H68,0,0,1,MONTH(封面!$G$13)))</f>
        <v>0</v>
      </c>
      <c r="G68" s="23">
        <f ca="1">SUM(OFFSET($H68,0,0,1,MONTH(封面!$G$13)))-SUM(OFFSET('2017预算制造费用'!$H68,0,0,1,MONTH(封面!$G$13)))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7">
        <f t="shared" si="0"/>
        <v>0</v>
      </c>
      <c r="U68" s="138"/>
    </row>
    <row r="69" s="5" customFormat="1" ht="17.25" customHeight="1" spans="1:21">
      <c r="A69" s="158"/>
      <c r="B69" s="155"/>
      <c r="C69" s="151" t="s">
        <v>126</v>
      </c>
      <c r="D69" s="23">
        <f ca="1">OFFSET($H69,0,MONTH(封面!$G$13)-1,)-OFFSET('2016制造费用'!$H69,0,MONTH(封面!$G$13)-1,)</f>
        <v>0</v>
      </c>
      <c r="E69" s="23">
        <f ca="1">OFFSET($H69,0,MONTH(封面!$G$13)-1,)-OFFSET('2017预算制造费用'!$H69,0,MONTH(封面!$G$13)-1,)</f>
        <v>0</v>
      </c>
      <c r="F69" s="23">
        <f ca="1">SUM(OFFSET($H69,0,0,1,MONTH(封面!$G$13)))-SUM(OFFSET('2016制造费用'!$H69,0,0,1,MONTH(封面!$G$13)))</f>
        <v>0</v>
      </c>
      <c r="G69" s="23">
        <f ca="1">SUM(OFFSET($H69,0,0,1,MONTH(封面!$G$13)))-SUM(OFFSET('2017预算制造费用'!$H69,0,0,1,MONTH(封面!$G$13)))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7">
        <f t="shared" si="0"/>
        <v>0</v>
      </c>
      <c r="U69" s="138"/>
    </row>
    <row r="70" s="5" customFormat="1" ht="17.25" customHeight="1" spans="1:21">
      <c r="A70" s="158"/>
      <c r="B70" s="153" t="s">
        <v>127</v>
      </c>
      <c r="C70" s="150" t="s">
        <v>127</v>
      </c>
      <c r="D70" s="23">
        <f ca="1">OFFSET($H70,0,MONTH(封面!$G$13)-1,)-OFFSET('2016制造费用'!$H70,0,MONTH(封面!$G$13)-1,)</f>
        <v>0</v>
      </c>
      <c r="E70" s="23">
        <f ca="1">OFFSET($H70,0,MONTH(封面!$G$13)-1,)-OFFSET('2017预算制造费用'!$H70,0,MONTH(封面!$G$13)-1,)</f>
        <v>0</v>
      </c>
      <c r="F70" s="23">
        <f ca="1">SUM(OFFSET($H70,0,0,1,MONTH(封面!$G$13)))-SUM(OFFSET('2016制造费用'!$H70,0,0,1,MONTH(封面!$G$13)))</f>
        <v>0</v>
      </c>
      <c r="G70" s="23">
        <f ca="1">SUM(OFFSET($H70,0,0,1,MONTH(封面!$G$13)))-SUM(OFFSET('2017预算制造费用'!$H70,0,0,1,MONTH(封面!$G$13)))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7">
        <f t="shared" si="0"/>
        <v>0</v>
      </c>
      <c r="U70" s="138"/>
    </row>
    <row r="71" s="5" customFormat="1" ht="17.25" customHeight="1" spans="1:21">
      <c r="A71" s="158"/>
      <c r="B71" s="156" t="s">
        <v>128</v>
      </c>
      <c r="C71" s="151" t="s">
        <v>128</v>
      </c>
      <c r="D71" s="23">
        <f ca="1">OFFSET($H71,0,MONTH(封面!$G$13)-1,)-OFFSET('2016制造费用'!$H71,0,MONTH(封面!$G$13)-1,)</f>
        <v>0</v>
      </c>
      <c r="E71" s="23">
        <f ca="1">OFFSET($H71,0,MONTH(封面!$G$13)-1,)-OFFSET('2017预算制造费用'!$H71,0,MONTH(封面!$G$13)-1,)</f>
        <v>0</v>
      </c>
      <c r="F71" s="23">
        <f ca="1">SUM(OFFSET($H71,0,0,1,MONTH(封面!$G$13)))-SUM(OFFSET('2016制造费用'!$H71,0,0,1,MONTH(封面!$G$13)))</f>
        <v>0</v>
      </c>
      <c r="G71" s="23">
        <f ca="1">SUM(OFFSET($H71,0,0,1,MONTH(封面!$G$13)))-SUM(OFFSET('2017预算制造费用'!$H71,0,0,1,MONTH(封面!$G$13)))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7">
        <f t="shared" ref="T71:T97" si="1">SUM(H71:S71)</f>
        <v>0</v>
      </c>
      <c r="U71" s="138"/>
    </row>
    <row r="72" s="5" customFormat="1" ht="17.25" customHeight="1" spans="1:21">
      <c r="A72" s="158"/>
      <c r="B72" s="156" t="s">
        <v>129</v>
      </c>
      <c r="C72" s="151" t="s">
        <v>129</v>
      </c>
      <c r="D72" s="23">
        <f ca="1">OFFSET($H72,0,MONTH(封面!$G$13)-1,)-OFFSET('2016制造费用'!$H72,0,MONTH(封面!$G$13)-1,)</f>
        <v>0</v>
      </c>
      <c r="E72" s="23">
        <f ca="1">OFFSET($H72,0,MONTH(封面!$G$13)-1,)-OFFSET('2017预算制造费用'!$H72,0,MONTH(封面!$G$13)-1,)</f>
        <v>0</v>
      </c>
      <c r="F72" s="23">
        <f ca="1">SUM(OFFSET($H72,0,0,1,MONTH(封面!$G$13)))-SUM(OFFSET('2016制造费用'!$H72,0,0,1,MONTH(封面!$G$13)))</f>
        <v>0</v>
      </c>
      <c r="G72" s="23">
        <f ca="1">SUM(OFFSET($H72,0,0,1,MONTH(封面!$G$13)))-SUM(OFFSET('2017预算制造费用'!$H72,0,0,1,MONTH(封面!$G$13)))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7">
        <f t="shared" si="1"/>
        <v>0</v>
      </c>
      <c r="U72" s="138"/>
    </row>
    <row r="73" s="5" customFormat="1" ht="17.25" customHeight="1" spans="1:21">
      <c r="A73" s="158"/>
      <c r="B73" s="153" t="s">
        <v>130</v>
      </c>
      <c r="C73" s="151" t="s">
        <v>131</v>
      </c>
      <c r="D73" s="23">
        <f ca="1">OFFSET($H73,0,MONTH(封面!$G$13)-1,)-OFFSET('2016制造费用'!$H73,0,MONTH(封面!$G$13)-1,)</f>
        <v>0</v>
      </c>
      <c r="E73" s="23">
        <f ca="1">OFFSET($H73,0,MONTH(封面!$G$13)-1,)-OFFSET('2017预算制造费用'!$H73,0,MONTH(封面!$G$13)-1,)</f>
        <v>0</v>
      </c>
      <c r="F73" s="23">
        <f ca="1">SUM(OFFSET($H73,0,0,1,MONTH(封面!$G$13)))-SUM(OFFSET('2016制造费用'!$H73,0,0,1,MONTH(封面!$G$13)))</f>
        <v>0</v>
      </c>
      <c r="G73" s="23">
        <f ca="1">SUM(OFFSET($H73,0,0,1,MONTH(封面!$G$13)))-SUM(OFFSET('2017预算制造费用'!$H73,0,0,1,MONTH(封面!$G$13)))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7">
        <f t="shared" si="1"/>
        <v>0</v>
      </c>
      <c r="U73" s="138"/>
    </row>
    <row r="74" s="5" customFormat="1" ht="17.25" customHeight="1" spans="1:21">
      <c r="A74" s="158"/>
      <c r="B74" s="155"/>
      <c r="C74" s="162" t="s">
        <v>132</v>
      </c>
      <c r="D74" s="23">
        <f ca="1">OFFSET($H74,0,MONTH(封面!$G$13)-1,)-OFFSET('2016制造费用'!$H74,0,MONTH(封面!$G$13)-1,)</f>
        <v>0</v>
      </c>
      <c r="E74" s="23">
        <f ca="1">OFFSET($H74,0,MONTH(封面!$G$13)-1,)-OFFSET('2017预算制造费用'!$H74,0,MONTH(封面!$G$13)-1,)</f>
        <v>0</v>
      </c>
      <c r="F74" s="23">
        <f ca="1">SUM(OFFSET($H74,0,0,1,MONTH(封面!$G$13)))-SUM(OFFSET('2016制造费用'!$H74,0,0,1,MONTH(封面!$G$13)))</f>
        <v>0</v>
      </c>
      <c r="G74" s="23">
        <f ca="1">SUM(OFFSET($H74,0,0,1,MONTH(封面!$G$13)))-SUM(OFFSET('2017预算制造费用'!$H74,0,0,1,MONTH(封面!$G$13)))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7">
        <f t="shared" si="1"/>
        <v>0</v>
      </c>
      <c r="U74" s="138"/>
    </row>
    <row r="75" s="5" customFormat="1" ht="17.25" customHeight="1" spans="1:21">
      <c r="A75" s="158"/>
      <c r="B75" s="156" t="s">
        <v>133</v>
      </c>
      <c r="C75" s="151" t="s">
        <v>133</v>
      </c>
      <c r="D75" s="23">
        <f ca="1">OFFSET($H75,0,MONTH(封面!$G$13)-1,)-OFFSET('2016制造费用'!$H75,0,MONTH(封面!$G$13)-1,)</f>
        <v>0</v>
      </c>
      <c r="E75" s="23">
        <f ca="1">OFFSET($H75,0,MONTH(封面!$G$13)-1,)-OFFSET('2017预算制造费用'!$H75,0,MONTH(封面!$G$13)-1,)</f>
        <v>0</v>
      </c>
      <c r="F75" s="23">
        <f ca="1">SUM(OFFSET($H75,0,0,1,MONTH(封面!$G$13)))-SUM(OFFSET('2016制造费用'!$H75,0,0,1,MONTH(封面!$G$13)))</f>
        <v>0</v>
      </c>
      <c r="G75" s="23">
        <f ca="1">SUM(OFFSET($H75,0,0,1,MONTH(封面!$G$13)))-SUM(OFFSET('2017预算制造费用'!$H75,0,0,1,MONTH(封面!$G$13)))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7">
        <f t="shared" si="1"/>
        <v>0</v>
      </c>
      <c r="U75" s="138"/>
    </row>
    <row r="76" s="5" customFormat="1" ht="17.25" customHeight="1" spans="1:21">
      <c r="A76" s="163" t="s">
        <v>134</v>
      </c>
      <c r="B76" s="137" t="s">
        <v>135</v>
      </c>
      <c r="C76" s="150" t="s">
        <v>135</v>
      </c>
      <c r="D76" s="23">
        <f ca="1">OFFSET($H76,0,MONTH(封面!$G$13)-1,)-OFFSET('2016制造费用'!$H76,0,MONTH(封面!$G$13)-1,)</f>
        <v>0</v>
      </c>
      <c r="E76" s="23">
        <f ca="1">OFFSET($H76,0,MONTH(封面!$G$13)-1,)-OFFSET('2017预算制造费用'!$H76,0,MONTH(封面!$G$13)-1,)</f>
        <v>0</v>
      </c>
      <c r="F76" s="23">
        <f ca="1">SUM(OFFSET($H76,0,0,1,MONTH(封面!$G$13)))-SUM(OFFSET('2016制造费用'!$H76,0,0,1,MONTH(封面!$G$13)))</f>
        <v>0</v>
      </c>
      <c r="G76" s="23">
        <f ca="1">SUM(OFFSET($H76,0,0,1,MONTH(封面!$G$13)))-SUM(OFFSET('2017预算制造费用'!$H76,0,0,1,MONTH(封面!$G$13)))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7">
        <f t="shared" si="1"/>
        <v>0</v>
      </c>
      <c r="U76" s="138"/>
    </row>
    <row r="77" s="5" customFormat="1" ht="17.25" customHeight="1" spans="1:21">
      <c r="A77" s="163"/>
      <c r="B77" s="137" t="s">
        <v>136</v>
      </c>
      <c r="C77" s="151" t="s">
        <v>137</v>
      </c>
      <c r="D77" s="23">
        <f ca="1">OFFSET($H77,0,MONTH(封面!$G$13)-1,)-OFFSET('2016制造费用'!$H77,0,MONTH(封面!$G$13)-1,)</f>
        <v>0</v>
      </c>
      <c r="E77" s="23">
        <f ca="1">OFFSET($H77,0,MONTH(封面!$G$13)-1,)-OFFSET('2017预算制造费用'!$H77,0,MONTH(封面!$G$13)-1,)</f>
        <v>0</v>
      </c>
      <c r="F77" s="23">
        <f ca="1">SUM(OFFSET($H77,0,0,1,MONTH(封面!$G$13)))-SUM(OFFSET('2016制造费用'!$H77,0,0,1,MONTH(封面!$G$13)))</f>
        <v>0</v>
      </c>
      <c r="G77" s="23">
        <f ca="1">SUM(OFFSET($H77,0,0,1,MONTH(封面!$G$13)))-SUM(OFFSET('2017预算制造费用'!$H77,0,0,1,MONTH(封面!$G$13)))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7">
        <f t="shared" si="1"/>
        <v>0</v>
      </c>
      <c r="U77" s="138"/>
    </row>
    <row r="78" s="5" customFormat="1" ht="17.25" customHeight="1" spans="1:21">
      <c r="A78" s="163"/>
      <c r="B78" s="143"/>
      <c r="C78" s="162" t="s">
        <v>138</v>
      </c>
      <c r="D78" s="23">
        <f ca="1">OFFSET($H78,0,MONTH(封面!$G$13)-1,)-OFFSET('2016制造费用'!$H78,0,MONTH(封面!$G$13)-1,)</f>
        <v>0</v>
      </c>
      <c r="E78" s="23">
        <f ca="1">OFFSET($H78,0,MONTH(封面!$G$13)-1,)-OFFSET('2017预算制造费用'!$H78,0,MONTH(封面!$G$13)-1,)</f>
        <v>0</v>
      </c>
      <c r="F78" s="23">
        <f ca="1">SUM(OFFSET($H78,0,0,1,MONTH(封面!$G$13)))-SUM(OFFSET('2016制造费用'!$H78,0,0,1,MONTH(封面!$G$13)))</f>
        <v>0</v>
      </c>
      <c r="G78" s="23">
        <f ca="1">SUM(OFFSET($H78,0,0,1,MONTH(封面!$G$13)))-SUM(OFFSET('2017预算制造费用'!$H78,0,0,1,MONTH(封面!$G$13)))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7">
        <f t="shared" si="1"/>
        <v>0</v>
      </c>
      <c r="U78" s="138"/>
    </row>
    <row r="79" s="5" customFormat="1" ht="17.25" customHeight="1" spans="1:21">
      <c r="A79" s="163"/>
      <c r="B79" s="144" t="s">
        <v>139</v>
      </c>
      <c r="C79" s="151" t="s">
        <v>139</v>
      </c>
      <c r="D79" s="23">
        <f ca="1">OFFSET($H79,0,MONTH(封面!$G$13)-1,)-OFFSET('2016制造费用'!$H79,0,MONTH(封面!$G$13)-1,)</f>
        <v>0</v>
      </c>
      <c r="E79" s="23">
        <f ca="1">OFFSET($H79,0,MONTH(封面!$G$13)-1,)-OFFSET('2017预算制造费用'!$H79,0,MONTH(封面!$G$13)-1,)</f>
        <v>0</v>
      </c>
      <c r="F79" s="23">
        <f ca="1">SUM(OFFSET($H79,0,0,1,MONTH(封面!$G$13)))-SUM(OFFSET('2016制造费用'!$H79,0,0,1,MONTH(封面!$G$13)))</f>
        <v>0</v>
      </c>
      <c r="G79" s="23">
        <f ca="1">SUM(OFFSET($H79,0,0,1,MONTH(封面!$G$13)))-SUM(OFFSET('2017预算制造费用'!$H79,0,0,1,MONTH(封面!$G$13)))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7">
        <f t="shared" si="1"/>
        <v>0</v>
      </c>
      <c r="U79" s="138"/>
    </row>
    <row r="80" s="5" customFormat="1" ht="17.25" customHeight="1" spans="1:21">
      <c r="A80" s="164" t="s">
        <v>140</v>
      </c>
      <c r="B80" s="144" t="s">
        <v>141</v>
      </c>
      <c r="C80" s="151" t="s">
        <v>141</v>
      </c>
      <c r="D80" s="23">
        <f ca="1">OFFSET($H80,0,MONTH(封面!$G$13)-1,)-OFFSET('2016制造费用'!$H80,0,MONTH(封面!$G$13)-1,)</f>
        <v>0</v>
      </c>
      <c r="E80" s="23">
        <f ca="1">OFFSET($H80,0,MONTH(封面!$G$13)-1,)-OFFSET('2017预算制造费用'!$H80,0,MONTH(封面!$G$13)-1,)</f>
        <v>0</v>
      </c>
      <c r="F80" s="23">
        <f ca="1">SUM(OFFSET($H80,0,0,1,MONTH(封面!$G$13)))-SUM(OFFSET('2016制造费用'!$H80,0,0,1,MONTH(封面!$G$13)))</f>
        <v>0</v>
      </c>
      <c r="G80" s="23">
        <f ca="1">SUM(OFFSET($H80,0,0,1,MONTH(封面!$G$13)))-SUM(OFFSET('2017预算制造费用'!$H80,0,0,1,MONTH(封面!$G$13)))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7">
        <f t="shared" si="1"/>
        <v>0</v>
      </c>
      <c r="U80" s="138"/>
    </row>
    <row r="81" s="5" customFormat="1" ht="17.25" customHeight="1" spans="1:21">
      <c r="A81" s="164"/>
      <c r="B81" s="144" t="s">
        <v>142</v>
      </c>
      <c r="C81" s="142" t="s">
        <v>142</v>
      </c>
      <c r="D81" s="23">
        <f ca="1">OFFSET($H81,0,MONTH(封面!$G$13)-1,)-OFFSET('2016制造费用'!$H81,0,MONTH(封面!$G$13)-1,)</f>
        <v>0</v>
      </c>
      <c r="E81" s="23">
        <f ca="1">OFFSET($H81,0,MONTH(封面!$G$13)-1,)-OFFSET('2017预算制造费用'!$H81,0,MONTH(封面!$G$13)-1,)</f>
        <v>0</v>
      </c>
      <c r="F81" s="23">
        <f ca="1">SUM(OFFSET($H81,0,0,1,MONTH(封面!$G$13)))-SUM(OFFSET('2016制造费用'!$H81,0,0,1,MONTH(封面!$G$13)))</f>
        <v>0</v>
      </c>
      <c r="G81" s="23">
        <f ca="1">SUM(OFFSET($H81,0,0,1,MONTH(封面!$G$13)))-SUM(OFFSET('2017预算制造费用'!$H81,0,0,1,MONTH(封面!$G$13)))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7">
        <f t="shared" si="1"/>
        <v>0</v>
      </c>
      <c r="U81" s="138"/>
    </row>
    <row r="82" s="5" customFormat="1" ht="17.25" customHeight="1" spans="1:21">
      <c r="A82" s="164"/>
      <c r="B82" s="137" t="s">
        <v>143</v>
      </c>
      <c r="C82" s="142" t="s">
        <v>144</v>
      </c>
      <c r="D82" s="23">
        <f ca="1">OFFSET($H82,0,MONTH(封面!$G$13)-1,)-OFFSET('2016制造费用'!$H82,0,MONTH(封面!$G$13)-1,)</f>
        <v>0</v>
      </c>
      <c r="E82" s="23">
        <f ca="1">OFFSET($H82,0,MONTH(封面!$G$13)-1,)-OFFSET('2017预算制造费用'!$H82,0,MONTH(封面!$G$13)-1,)</f>
        <v>0</v>
      </c>
      <c r="F82" s="23">
        <f ca="1">SUM(OFFSET($H82,0,0,1,MONTH(封面!$G$13)))-SUM(OFFSET('2016制造费用'!$H82,0,0,1,MONTH(封面!$G$13)))</f>
        <v>0</v>
      </c>
      <c r="G82" s="23">
        <f ca="1">SUM(OFFSET($H82,0,0,1,MONTH(封面!$G$13)))-SUM(OFFSET('2017预算制造费用'!$H82,0,0,1,MONTH(封面!$G$13)))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7">
        <f t="shared" si="1"/>
        <v>0</v>
      </c>
      <c r="U82" s="138"/>
    </row>
    <row r="83" s="5" customFormat="1" ht="17.25" customHeight="1" spans="1:21">
      <c r="A83" s="164"/>
      <c r="B83" s="141"/>
      <c r="C83" s="142" t="s">
        <v>145</v>
      </c>
      <c r="D83" s="23">
        <f ca="1">OFFSET($H83,0,MONTH(封面!$G$13)-1,)-OFFSET('2016制造费用'!$H83,0,MONTH(封面!$G$13)-1,)</f>
        <v>0</v>
      </c>
      <c r="E83" s="23">
        <f ca="1">OFFSET($H83,0,MONTH(封面!$G$13)-1,)-OFFSET('2017预算制造费用'!$H83,0,MONTH(封面!$G$13)-1,)</f>
        <v>0</v>
      </c>
      <c r="F83" s="23">
        <f ca="1">SUM(OFFSET($H83,0,0,1,MONTH(封面!$G$13)))-SUM(OFFSET('2016制造费用'!$H83,0,0,1,MONTH(封面!$G$13)))</f>
        <v>0</v>
      </c>
      <c r="G83" s="23">
        <f ca="1">SUM(OFFSET($H83,0,0,1,MONTH(封面!$G$13)))-SUM(OFFSET('2017预算制造费用'!$H83,0,0,1,MONTH(封面!$G$13)))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7">
        <f t="shared" si="1"/>
        <v>0</v>
      </c>
      <c r="U83" s="138"/>
    </row>
    <row r="84" s="5" customFormat="1" ht="17.25" customHeight="1" spans="1:21">
      <c r="A84" s="164"/>
      <c r="B84" s="143"/>
      <c r="C84" s="142" t="s">
        <v>146</v>
      </c>
      <c r="D84" s="23">
        <f ca="1">OFFSET($H84,0,MONTH(封面!$G$13)-1,)-OFFSET('2016制造费用'!$H84,0,MONTH(封面!$G$13)-1,)</f>
        <v>0</v>
      </c>
      <c r="E84" s="23">
        <f ca="1">OFFSET($H84,0,MONTH(封面!$G$13)-1,)-OFFSET('2017预算制造费用'!$H84,0,MONTH(封面!$G$13)-1,)</f>
        <v>0</v>
      </c>
      <c r="F84" s="23">
        <f ca="1">SUM(OFFSET($H84,0,0,1,MONTH(封面!$G$13)))-SUM(OFFSET('2016制造费用'!$H84,0,0,1,MONTH(封面!$G$13)))</f>
        <v>0</v>
      </c>
      <c r="G84" s="23">
        <f ca="1">SUM(OFFSET($H84,0,0,1,MONTH(封面!$G$13)))-SUM(OFFSET('2017预算制造费用'!$H84,0,0,1,MONTH(封面!$G$13)))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7">
        <f t="shared" si="1"/>
        <v>0</v>
      </c>
      <c r="U84" s="138"/>
    </row>
    <row r="85" s="5" customFormat="1" ht="17.25" customHeight="1" spans="1:21">
      <c r="A85" s="164"/>
      <c r="B85" s="144" t="s">
        <v>147</v>
      </c>
      <c r="C85" s="151" t="s">
        <v>147</v>
      </c>
      <c r="D85" s="23">
        <f ca="1">OFFSET($H85,0,MONTH(封面!$G$13)-1,)-OFFSET('2016制造费用'!$H85,0,MONTH(封面!$G$13)-1,)</f>
        <v>0</v>
      </c>
      <c r="E85" s="23">
        <f ca="1">OFFSET($H85,0,MONTH(封面!$G$13)-1,)-OFFSET('2017预算制造费用'!$H85,0,MONTH(封面!$G$13)-1,)</f>
        <v>0</v>
      </c>
      <c r="F85" s="23">
        <f ca="1">SUM(OFFSET($H85,0,0,1,MONTH(封面!$G$13)))-SUM(OFFSET('2016制造费用'!$H85,0,0,1,MONTH(封面!$G$13)))</f>
        <v>0</v>
      </c>
      <c r="G85" s="23">
        <f ca="1">SUM(OFFSET($H85,0,0,1,MONTH(封面!$G$13)))-SUM(OFFSET('2017预算制造费用'!$H85,0,0,1,MONTH(封面!$G$13)))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7">
        <f t="shared" si="1"/>
        <v>0</v>
      </c>
      <c r="U85" s="138"/>
    </row>
    <row r="86" s="5" customFormat="1" ht="17.25" customHeight="1" spans="1:21">
      <c r="A86" s="165" t="s">
        <v>148</v>
      </c>
      <c r="B86" s="144" t="s">
        <v>149</v>
      </c>
      <c r="C86" s="151" t="s">
        <v>149</v>
      </c>
      <c r="D86" s="23">
        <f ca="1">OFFSET($H86,0,MONTH(封面!$G$13)-1,)-OFFSET('2016制造费用'!$H86,0,MONTH(封面!$G$13)-1,)</f>
        <v>0</v>
      </c>
      <c r="E86" s="23">
        <f ca="1">OFFSET($H86,0,MONTH(封面!$G$13)-1,)-OFFSET('2017预算制造费用'!$H86,0,MONTH(封面!$G$13)-1,)</f>
        <v>0</v>
      </c>
      <c r="F86" s="23">
        <f ca="1">SUM(OFFSET($H86,0,0,1,MONTH(封面!$G$13)))-SUM(OFFSET('2016制造费用'!$H86,0,0,1,MONTH(封面!$G$13)))</f>
        <v>0</v>
      </c>
      <c r="G86" s="23">
        <f ca="1">SUM(OFFSET($H86,0,0,1,MONTH(封面!$G$13)))-SUM(OFFSET('2017预算制造费用'!$H86,0,0,1,MONTH(封面!$G$13)))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7">
        <f t="shared" si="1"/>
        <v>0</v>
      </c>
      <c r="U86" s="138"/>
    </row>
    <row r="87" s="5" customFormat="1" ht="17.25" customHeight="1" spans="1:21">
      <c r="A87" s="165"/>
      <c r="B87" s="144" t="s">
        <v>150</v>
      </c>
      <c r="C87" s="151" t="s">
        <v>150</v>
      </c>
      <c r="D87" s="23">
        <f ca="1">OFFSET($H87,0,MONTH(封面!$G$13)-1,)-OFFSET('2016制造费用'!$H87,0,MONTH(封面!$G$13)-1,)</f>
        <v>0</v>
      </c>
      <c r="E87" s="23">
        <f ca="1">OFFSET($H87,0,MONTH(封面!$G$13)-1,)-OFFSET('2017预算制造费用'!$H87,0,MONTH(封面!$G$13)-1,)</f>
        <v>0</v>
      </c>
      <c r="F87" s="23">
        <f ca="1">SUM(OFFSET($H87,0,0,1,MONTH(封面!$G$13)))-SUM(OFFSET('2016制造费用'!$H87,0,0,1,MONTH(封面!$G$13)))</f>
        <v>0</v>
      </c>
      <c r="G87" s="23">
        <f ca="1">SUM(OFFSET($H87,0,0,1,MONTH(封面!$G$13)))-SUM(OFFSET('2017预算制造费用'!$H87,0,0,1,MONTH(封面!$G$13)))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7">
        <f t="shared" si="1"/>
        <v>0</v>
      </c>
      <c r="U87" s="138"/>
    </row>
    <row r="88" s="5" customFormat="1" ht="17.25" customHeight="1" spans="1:21">
      <c r="A88" s="165"/>
      <c r="B88" s="144" t="s">
        <v>151</v>
      </c>
      <c r="C88" s="151" t="s">
        <v>151</v>
      </c>
      <c r="D88" s="23">
        <f ca="1">OFFSET($H88,0,MONTH(封面!$G$13)-1,)-OFFSET('2016制造费用'!$H88,0,MONTH(封面!$G$13)-1,)</f>
        <v>0</v>
      </c>
      <c r="E88" s="23">
        <f ca="1">OFFSET($H88,0,MONTH(封面!$G$13)-1,)-OFFSET('2017预算制造费用'!$H88,0,MONTH(封面!$G$13)-1,)</f>
        <v>0</v>
      </c>
      <c r="F88" s="23">
        <f ca="1">SUM(OFFSET($H88,0,0,1,MONTH(封面!$G$13)))-SUM(OFFSET('2016制造费用'!$H88,0,0,1,MONTH(封面!$G$13)))</f>
        <v>0</v>
      </c>
      <c r="G88" s="23">
        <f ca="1">SUM(OFFSET($H88,0,0,1,MONTH(封面!$G$13)))-SUM(OFFSET('2017预算制造费用'!$H88,0,0,1,MONTH(封面!$G$13)))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7">
        <f t="shared" si="1"/>
        <v>0</v>
      </c>
      <c r="U88" s="138"/>
    </row>
    <row r="89" s="5" customFormat="1" ht="17.25" customHeight="1" spans="1:21">
      <c r="A89" s="165"/>
      <c r="B89" s="144" t="s">
        <v>152</v>
      </c>
      <c r="C89" s="151" t="s">
        <v>152</v>
      </c>
      <c r="D89" s="23">
        <f ca="1">OFFSET($H89,0,MONTH(封面!$G$13)-1,)-OFFSET('2016制造费用'!$H89,0,MONTH(封面!$G$13)-1,)</f>
        <v>0</v>
      </c>
      <c r="E89" s="23">
        <f ca="1">OFFSET($H89,0,MONTH(封面!$G$13)-1,)-OFFSET('2017预算制造费用'!$H89,0,MONTH(封面!$G$13)-1,)</f>
        <v>0</v>
      </c>
      <c r="F89" s="23">
        <f ca="1">SUM(OFFSET($H89,0,0,1,MONTH(封面!$G$13)))-SUM(OFFSET('2016制造费用'!$H89,0,0,1,MONTH(封面!$G$13)))</f>
        <v>0</v>
      </c>
      <c r="G89" s="23">
        <f ca="1">SUM(OFFSET($H89,0,0,1,MONTH(封面!$G$13)))-SUM(OFFSET('2017预算制造费用'!$H89,0,0,1,MONTH(封面!$G$13)))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7">
        <f t="shared" si="1"/>
        <v>0</v>
      </c>
      <c r="U89" s="138"/>
    </row>
    <row r="90" s="5" customFormat="1" ht="17.25" customHeight="1" spans="1:21">
      <c r="A90" s="174" t="s">
        <v>153</v>
      </c>
      <c r="B90" s="144" t="s">
        <v>154</v>
      </c>
      <c r="C90" s="151" t="s">
        <v>154</v>
      </c>
      <c r="D90" s="23">
        <f ca="1">OFFSET($H90,0,MONTH(封面!$G$13)-1,)-OFFSET('2016制造费用'!$H90,0,MONTH(封面!$G$13)-1,)</f>
        <v>0</v>
      </c>
      <c r="E90" s="23">
        <f ca="1">OFFSET($H90,0,MONTH(封面!$G$13)-1,)-OFFSET('2017预算制造费用'!$H90,0,MONTH(封面!$G$13)-1,)</f>
        <v>0</v>
      </c>
      <c r="F90" s="23">
        <f ca="1">SUM(OFFSET($H90,0,0,1,MONTH(封面!$G$13)))-SUM(OFFSET('2016制造费用'!$H90,0,0,1,MONTH(封面!$G$13)))</f>
        <v>0</v>
      </c>
      <c r="G90" s="23">
        <f ca="1">SUM(OFFSET($H90,0,0,1,MONTH(封面!$G$13)))-SUM(OFFSET('2017预算制造费用'!$H90,0,0,1,MONTH(封面!$G$13)))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7">
        <f t="shared" si="1"/>
        <v>0</v>
      </c>
      <c r="U90" s="138"/>
    </row>
    <row r="91" s="5" customFormat="1" ht="17.25" customHeight="1" spans="1:21">
      <c r="A91" s="174"/>
      <c r="B91" s="144" t="s">
        <v>155</v>
      </c>
      <c r="C91" s="151" t="s">
        <v>155</v>
      </c>
      <c r="D91" s="23">
        <f ca="1">OFFSET($H91,0,MONTH(封面!$G$13)-1,)-OFFSET('2016制造费用'!$H91,0,MONTH(封面!$G$13)-1,)</f>
        <v>0</v>
      </c>
      <c r="E91" s="23">
        <f ca="1">OFFSET($H91,0,MONTH(封面!$G$13)-1,)-OFFSET('2017预算制造费用'!$H91,0,MONTH(封面!$G$13)-1,)</f>
        <v>0</v>
      </c>
      <c r="F91" s="23">
        <f ca="1">SUM(OFFSET($H91,0,0,1,MONTH(封面!$G$13)))-SUM(OFFSET('2016制造费用'!$H91,0,0,1,MONTH(封面!$G$13)))</f>
        <v>0</v>
      </c>
      <c r="G91" s="23">
        <f ca="1">SUM(OFFSET($H91,0,0,1,MONTH(封面!$G$13)))-SUM(OFFSET('2017预算制造费用'!$H91,0,0,1,MONTH(封面!$G$13)))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7">
        <f t="shared" si="1"/>
        <v>0</v>
      </c>
      <c r="U91" s="138"/>
    </row>
    <row r="92" s="5" customFormat="1" ht="17.25" customHeight="1" spans="1:21">
      <c r="A92" s="174"/>
      <c r="B92" s="144" t="s">
        <v>156</v>
      </c>
      <c r="C92" s="151" t="s">
        <v>156</v>
      </c>
      <c r="D92" s="23">
        <f ca="1">OFFSET($H92,0,MONTH(封面!$G$13)-1,)-OFFSET('2016制造费用'!$H92,0,MONTH(封面!$G$13)-1,)</f>
        <v>0</v>
      </c>
      <c r="E92" s="23">
        <f ca="1">OFFSET($H92,0,MONTH(封面!$G$13)-1,)-OFFSET('2017预算制造费用'!$H92,0,MONTH(封面!$G$13)-1,)</f>
        <v>0</v>
      </c>
      <c r="F92" s="23">
        <f ca="1">SUM(OFFSET($H92,0,0,1,MONTH(封面!$G$13)))-SUM(OFFSET('2016制造费用'!$H92,0,0,1,MONTH(封面!$G$13)))</f>
        <v>0</v>
      </c>
      <c r="G92" s="23">
        <f ca="1">SUM(OFFSET($H92,0,0,1,MONTH(封面!$G$13)))-SUM(OFFSET('2017预算制造费用'!$H92,0,0,1,MONTH(封面!$G$13)))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7">
        <f t="shared" si="1"/>
        <v>0</v>
      </c>
      <c r="U92" s="43"/>
    </row>
    <row r="93" s="28" customFormat="1" ht="15" customHeight="1" spans="1:29">
      <c r="A93" s="170" t="s">
        <v>157</v>
      </c>
      <c r="B93" s="170"/>
      <c r="C93" s="170"/>
      <c r="D93" s="27">
        <f ca="1">SUM(D6:D92)</f>
        <v>0</v>
      </c>
      <c r="E93" s="27">
        <f ca="1" t="shared" ref="E93:T93" si="2">SUM(E6:E92)</f>
        <v>0</v>
      </c>
      <c r="F93" s="27">
        <f ca="1" t="shared" si="2"/>
        <v>0</v>
      </c>
      <c r="G93" s="27">
        <f ca="1" t="shared" si="2"/>
        <v>0</v>
      </c>
      <c r="H93" s="27">
        <f ca="1" t="shared" si="2"/>
        <v>0</v>
      </c>
      <c r="I93" s="27">
        <f ca="1" t="shared" si="2"/>
        <v>0</v>
      </c>
      <c r="J93" s="27">
        <f ca="1" t="shared" si="2"/>
        <v>0</v>
      </c>
      <c r="K93" s="27">
        <f ca="1" t="shared" si="2"/>
        <v>0</v>
      </c>
      <c r="L93" s="27">
        <f ca="1" t="shared" si="2"/>
        <v>0</v>
      </c>
      <c r="M93" s="27">
        <f ca="1" t="shared" si="2"/>
        <v>0</v>
      </c>
      <c r="N93" s="27">
        <f ca="1" t="shared" si="2"/>
        <v>0</v>
      </c>
      <c r="O93" s="27">
        <f ca="1" t="shared" si="2"/>
        <v>0</v>
      </c>
      <c r="P93" s="27">
        <f ca="1" t="shared" si="2"/>
        <v>0</v>
      </c>
      <c r="Q93" s="27">
        <f ca="1" t="shared" si="2"/>
        <v>0</v>
      </c>
      <c r="R93" s="27">
        <f ca="1" t="shared" si="2"/>
        <v>0</v>
      </c>
      <c r="S93" s="27">
        <f ca="1" t="shared" si="2"/>
        <v>0</v>
      </c>
      <c r="T93" s="27">
        <f ca="1" t="shared" si="2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117" t="s">
        <v>166</v>
      </c>
      <c r="B94" s="117"/>
      <c r="C94" s="117"/>
      <c r="D94" s="23">
        <f ca="1">OFFSET(H94,0,MONTH(封面!$G$13)-1,)-OFFSET('2016制造费用'!H94,0,MONTH(封面!$G$13)-1,)</f>
        <v>0</v>
      </c>
      <c r="E94" s="23"/>
      <c r="F94" s="23">
        <f ca="1">SUM(OFFSET($H94,0,0,1,MONTH(封面!$G$13)))-SUM(OFFSET('2016制造费用'!$H94,0,0,1,MONTH(封面!$G$13)))</f>
        <v>0</v>
      </c>
      <c r="G94" s="23"/>
      <c r="H94" s="23">
        <v>0</v>
      </c>
      <c r="I94" s="23">
        <v>0</v>
      </c>
      <c r="J94" s="23">
        <v>0</v>
      </c>
      <c r="K94" s="23">
        <v>0</v>
      </c>
      <c r="L94" s="23"/>
      <c r="M94" s="23"/>
      <c r="N94" s="23"/>
      <c r="O94" s="23"/>
      <c r="P94" s="23"/>
      <c r="Q94" s="23"/>
      <c r="R94" s="23"/>
      <c r="S94" s="23"/>
      <c r="T94" s="27">
        <f t="shared" si="1"/>
        <v>0</v>
      </c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117" t="s">
        <v>167</v>
      </c>
      <c r="B95" s="117"/>
      <c r="C95" s="117"/>
      <c r="D95" s="23">
        <f ca="1">OFFSET(H95,0,MONTH(封面!$G$13)-1,)-OFFSET('2016制造费用'!H95,0,MONTH(封面!$G$13)-1,)</f>
        <v>0</v>
      </c>
      <c r="E95" s="23"/>
      <c r="F95" s="23">
        <f ca="1">SUM(OFFSET($H95,0,0,1,MONTH(封面!$G$13)))-SUM(OFFSET('2016制造费用'!$H95,0,0,1,MONTH(封面!$G$13)))</f>
        <v>0</v>
      </c>
      <c r="G95" s="23"/>
      <c r="H95" s="23">
        <v>0</v>
      </c>
      <c r="I95" s="23">
        <v>0</v>
      </c>
      <c r="J95" s="23">
        <v>0</v>
      </c>
      <c r="K95" s="23">
        <v>0</v>
      </c>
      <c r="L95" s="23"/>
      <c r="M95" s="23"/>
      <c r="N95" s="23"/>
      <c r="O95" s="23"/>
      <c r="P95" s="23"/>
      <c r="Q95" s="23"/>
      <c r="R95" s="23"/>
      <c r="S95" s="23"/>
      <c r="T95" s="27">
        <f t="shared" si="1"/>
        <v>0</v>
      </c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117" t="s">
        <v>168</v>
      </c>
      <c r="B96" s="117"/>
      <c r="C96" s="117"/>
      <c r="D96" s="23">
        <f ca="1">OFFSET(H96,0,MONTH(封面!$G$13)-1,)-OFFSET('2016制造费用'!H96,0,MONTH(封面!$G$13)-1,)</f>
        <v>0</v>
      </c>
      <c r="E96" s="23"/>
      <c r="F96" s="23">
        <f ca="1">SUM(OFFSET($H96,0,0,1,MONTH(封面!$G$13)))-SUM(OFFSET('2016制造费用'!$H96,0,0,1,MONTH(封面!$G$13)))</f>
        <v>0</v>
      </c>
      <c r="G96" s="23"/>
      <c r="H96" s="23">
        <v>0</v>
      </c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7">
        <f t="shared" si="1"/>
        <v>0</v>
      </c>
      <c r="U96" s="43"/>
      <c r="V96" s="5"/>
      <c r="W96" s="5"/>
      <c r="X96" s="5"/>
      <c r="Y96" s="5"/>
      <c r="Z96" s="5"/>
      <c r="AA96" s="5"/>
      <c r="AB96" s="5"/>
      <c r="AC96" s="5"/>
    </row>
    <row r="97" ht="15" customHeight="1" spans="1:21">
      <c r="A97" s="117" t="s">
        <v>179</v>
      </c>
      <c r="B97" s="117"/>
      <c r="C97" s="117"/>
      <c r="D97" s="23">
        <f ca="1">OFFSET(H97,0,MONTH(封面!$G$13)-1,)-OFFSET('2016制造费用'!H97,0,MONTH(封面!$G$13)-1,)</f>
        <v>0</v>
      </c>
      <c r="E97" s="175"/>
      <c r="F97" s="23">
        <f ca="1">SUM(OFFSET($H97,0,0,1,MONTH(封面!$G$13)))-SUM(OFFSET('2016制造费用'!$H97,0,0,1,MONTH(封面!$G$13)))</f>
        <v>0</v>
      </c>
      <c r="G97" s="175"/>
      <c r="H97" s="23">
        <v>0</v>
      </c>
      <c r="I97" s="23">
        <v>0</v>
      </c>
      <c r="J97" s="23">
        <v>0</v>
      </c>
      <c r="K97" s="23">
        <v>0</v>
      </c>
      <c r="L97" s="23"/>
      <c r="M97" s="23"/>
      <c r="N97" s="23"/>
      <c r="O97" s="23"/>
      <c r="P97" s="23"/>
      <c r="Q97" s="23"/>
      <c r="R97" s="23"/>
      <c r="S97" s="23"/>
      <c r="T97" s="27">
        <f t="shared" si="1"/>
        <v>0</v>
      </c>
      <c r="U97" s="173"/>
    </row>
    <row r="98" s="28" customFormat="1" spans="1:21">
      <c r="A98" s="172"/>
      <c r="B98" s="172"/>
      <c r="C98" s="28" t="s">
        <v>170</v>
      </c>
      <c r="D98" s="176">
        <f ca="1">D93-SUM(D94:D97)</f>
        <v>0</v>
      </c>
      <c r="E98" s="177"/>
      <c r="F98" s="176">
        <f ca="1">F93-SUM(F94:F97)</f>
        <v>0</v>
      </c>
      <c r="G98" s="177"/>
      <c r="H98" s="176">
        <f ca="1">H93-SUM(H94:H97)</f>
        <v>0</v>
      </c>
      <c r="I98" s="176">
        <f ca="1" t="shared" ref="I98:T98" si="3">I93-SUM(I94:I97)</f>
        <v>0</v>
      </c>
      <c r="J98" s="176">
        <f ca="1" t="shared" si="3"/>
        <v>0</v>
      </c>
      <c r="K98" s="176">
        <f ca="1" t="shared" si="3"/>
        <v>0</v>
      </c>
      <c r="L98" s="176">
        <f ca="1" t="shared" si="3"/>
        <v>0</v>
      </c>
      <c r="M98" s="176">
        <f ca="1" t="shared" si="3"/>
        <v>0</v>
      </c>
      <c r="N98" s="176">
        <f ca="1" t="shared" si="3"/>
        <v>0</v>
      </c>
      <c r="O98" s="176">
        <f ca="1" t="shared" si="3"/>
        <v>0</v>
      </c>
      <c r="P98" s="176">
        <f ca="1" t="shared" si="3"/>
        <v>0</v>
      </c>
      <c r="Q98" s="176">
        <f ca="1" t="shared" si="3"/>
        <v>0</v>
      </c>
      <c r="R98" s="176">
        <f ca="1" t="shared" si="3"/>
        <v>0</v>
      </c>
      <c r="S98" s="176">
        <f ca="1" t="shared" si="3"/>
        <v>0</v>
      </c>
      <c r="T98" s="176">
        <f ca="1" t="shared" si="3"/>
        <v>0</v>
      </c>
      <c r="U98" s="178"/>
    </row>
    <row r="99" spans="7:7">
      <c r="G99" s="30"/>
    </row>
  </sheetData>
  <autoFilter ref="A5:T98">
    <extLst/>
  </autoFilter>
  <mergeCells count="39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34:XFD34 A34:C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C99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10" style="6" customWidth="1"/>
    <col min="20" max="20" width="11.375" style="6" customWidth="1"/>
    <col min="21" max="21" width="12.625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60"/>
      <c r="P1" s="160"/>
    </row>
    <row r="2" s="34" customFormat="1" ht="12" spans="1:10">
      <c r="A2" s="9"/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2" spans="1:15">
      <c r="A3" s="9"/>
      <c r="G3" s="12"/>
      <c r="I3" s="37"/>
      <c r="L3" s="37"/>
      <c r="N3" s="161"/>
      <c r="O3" s="161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/>
    </row>
    <row r="5" s="5" customFormat="1" spans="1:21">
      <c r="A5" s="13"/>
      <c r="B5" s="13"/>
      <c r="C5" s="14"/>
      <c r="D5" s="19" t="s">
        <v>164</v>
      </c>
      <c r="E5" s="19" t="s">
        <v>165</v>
      </c>
      <c r="F5" s="19" t="s">
        <v>164</v>
      </c>
      <c r="G5" s="19" t="s">
        <v>165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136" t="s">
        <v>46</v>
      </c>
      <c r="B6" s="137" t="s">
        <v>47</v>
      </c>
      <c r="C6" s="138" t="s">
        <v>47</v>
      </c>
      <c r="D6" s="22"/>
      <c r="E6" s="22"/>
      <c r="F6" s="22"/>
      <c r="G6" s="22"/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27">
        <f>SUM(H6:S6)</f>
        <v>0</v>
      </c>
      <c r="U6" s="43"/>
    </row>
    <row r="7" s="5" customFormat="1" spans="1:21">
      <c r="A7" s="139"/>
      <c r="B7" s="140"/>
      <c r="C7" s="138" t="s">
        <v>48</v>
      </c>
      <c r="D7" s="22"/>
      <c r="E7" s="22"/>
      <c r="F7" s="22"/>
      <c r="G7" s="22"/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27">
        <f t="shared" ref="T7:T70" si="0">SUM(H7:S7)</f>
        <v>0</v>
      </c>
      <c r="U7" s="43"/>
    </row>
    <row r="8" s="5" customFormat="1" spans="1:21">
      <c r="A8" s="139"/>
      <c r="B8" s="137" t="s">
        <v>49</v>
      </c>
      <c r="C8" s="138" t="s">
        <v>49</v>
      </c>
      <c r="D8" s="22"/>
      <c r="E8" s="22"/>
      <c r="F8" s="22"/>
      <c r="G8" s="22"/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27">
        <f t="shared" si="0"/>
        <v>0</v>
      </c>
      <c r="U8" s="43"/>
    </row>
    <row r="9" s="5" customFormat="1" spans="1:21">
      <c r="A9" s="139"/>
      <c r="B9" s="137" t="s">
        <v>50</v>
      </c>
      <c r="C9" s="138" t="s">
        <v>50</v>
      </c>
      <c r="D9" s="22"/>
      <c r="E9" s="22"/>
      <c r="F9" s="22"/>
      <c r="G9" s="22"/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27">
        <f t="shared" si="0"/>
        <v>0</v>
      </c>
      <c r="U9" s="43"/>
    </row>
    <row r="10" s="5" customFormat="1" spans="1:21">
      <c r="A10" s="139"/>
      <c r="B10" s="137" t="s">
        <v>51</v>
      </c>
      <c r="C10" s="138" t="s">
        <v>52</v>
      </c>
      <c r="D10" s="22"/>
      <c r="E10" s="22"/>
      <c r="F10" s="22"/>
      <c r="G10" s="22"/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27">
        <f t="shared" si="0"/>
        <v>0</v>
      </c>
      <c r="U10" s="43"/>
    </row>
    <row r="11" s="5" customFormat="1" spans="1:21">
      <c r="A11" s="139"/>
      <c r="B11" s="141"/>
      <c r="C11" s="142" t="s">
        <v>53</v>
      </c>
      <c r="D11" s="22"/>
      <c r="E11" s="22"/>
      <c r="F11" s="22"/>
      <c r="G11" s="22"/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27">
        <f t="shared" si="0"/>
        <v>0</v>
      </c>
      <c r="U11" s="43"/>
    </row>
    <row r="12" s="5" customFormat="1" spans="1:21">
      <c r="A12" s="139"/>
      <c r="B12" s="141"/>
      <c r="C12" s="138" t="s">
        <v>54</v>
      </c>
      <c r="D12" s="22"/>
      <c r="E12" s="22"/>
      <c r="F12" s="22"/>
      <c r="G12" s="22"/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27">
        <f t="shared" si="0"/>
        <v>0</v>
      </c>
      <c r="U12" s="43"/>
    </row>
    <row r="13" s="5" customFormat="1" spans="1:21">
      <c r="A13" s="139"/>
      <c r="B13" s="141"/>
      <c r="C13" s="142" t="s">
        <v>55</v>
      </c>
      <c r="D13" s="22"/>
      <c r="E13" s="22"/>
      <c r="F13" s="22"/>
      <c r="G13" s="22"/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27">
        <f t="shared" si="0"/>
        <v>0</v>
      </c>
      <c r="U13" s="43"/>
    </row>
    <row r="14" s="5" customFormat="1" spans="1:21">
      <c r="A14" s="139"/>
      <c r="B14" s="141"/>
      <c r="C14" s="138" t="s">
        <v>56</v>
      </c>
      <c r="D14" s="22"/>
      <c r="E14" s="22"/>
      <c r="F14" s="22"/>
      <c r="G14" s="22"/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27">
        <f t="shared" si="0"/>
        <v>0</v>
      </c>
      <c r="U14" s="43"/>
    </row>
    <row r="15" s="5" customFormat="1" spans="1:21">
      <c r="A15" s="139"/>
      <c r="B15" s="141"/>
      <c r="C15" s="142" t="s">
        <v>57</v>
      </c>
      <c r="D15" s="22"/>
      <c r="E15" s="22"/>
      <c r="F15" s="22"/>
      <c r="G15" s="22"/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27">
        <f t="shared" si="0"/>
        <v>0</v>
      </c>
      <c r="U15" s="43"/>
    </row>
    <row r="16" s="5" customFormat="1" spans="1:21">
      <c r="A16" s="139"/>
      <c r="B16" s="141"/>
      <c r="C16" s="142" t="s">
        <v>58</v>
      </c>
      <c r="D16" s="22"/>
      <c r="E16" s="22"/>
      <c r="F16" s="22"/>
      <c r="G16" s="22"/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27">
        <f t="shared" si="0"/>
        <v>0</v>
      </c>
      <c r="U16" s="43"/>
    </row>
    <row r="17" s="5" customFormat="1" spans="1:21">
      <c r="A17" s="139"/>
      <c r="B17" s="141"/>
      <c r="C17" s="142" t="s">
        <v>59</v>
      </c>
      <c r="D17" s="22"/>
      <c r="E17" s="22"/>
      <c r="F17" s="22"/>
      <c r="G17" s="22"/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27">
        <f t="shared" si="0"/>
        <v>0</v>
      </c>
      <c r="U17" s="43"/>
    </row>
    <row r="18" s="5" customFormat="1" spans="1:21">
      <c r="A18" s="139"/>
      <c r="B18" s="143"/>
      <c r="C18" s="142" t="s">
        <v>156</v>
      </c>
      <c r="D18" s="22"/>
      <c r="E18" s="22"/>
      <c r="F18" s="22"/>
      <c r="G18" s="22"/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27">
        <f t="shared" si="0"/>
        <v>0</v>
      </c>
      <c r="U18" s="43"/>
    </row>
    <row r="19" s="5" customFormat="1" ht="22.5" spans="1:21">
      <c r="A19" s="139"/>
      <c r="B19" s="144" t="s">
        <v>61</v>
      </c>
      <c r="C19" s="142" t="s">
        <v>61</v>
      </c>
      <c r="D19" s="22"/>
      <c r="E19" s="22"/>
      <c r="F19" s="22"/>
      <c r="G19" s="22"/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27">
        <f t="shared" si="0"/>
        <v>0</v>
      </c>
      <c r="U19" s="43"/>
    </row>
    <row r="20" s="5" customFormat="1" spans="1:21">
      <c r="A20" s="139"/>
      <c r="B20" s="137" t="s">
        <v>62</v>
      </c>
      <c r="C20" s="138" t="s">
        <v>62</v>
      </c>
      <c r="D20" s="22"/>
      <c r="E20" s="22"/>
      <c r="F20" s="22"/>
      <c r="G20" s="22"/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27">
        <f t="shared" si="0"/>
        <v>0</v>
      </c>
      <c r="U20" s="43"/>
    </row>
    <row r="21" s="5" customFormat="1" spans="1:21">
      <c r="A21" s="139"/>
      <c r="B21" s="137" t="s">
        <v>63</v>
      </c>
      <c r="C21" s="138" t="s">
        <v>63</v>
      </c>
      <c r="D21" s="22"/>
      <c r="E21" s="22"/>
      <c r="F21" s="22"/>
      <c r="G21" s="22"/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27">
        <f t="shared" si="0"/>
        <v>0</v>
      </c>
      <c r="U21" s="43"/>
    </row>
    <row r="22" s="5" customFormat="1" spans="1:21">
      <c r="A22" s="139"/>
      <c r="B22" s="137" t="s">
        <v>64</v>
      </c>
      <c r="C22" s="142" t="s">
        <v>65</v>
      </c>
      <c r="D22" s="22"/>
      <c r="E22" s="22"/>
      <c r="F22" s="22"/>
      <c r="G22" s="22"/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27">
        <f t="shared" si="0"/>
        <v>0</v>
      </c>
      <c r="U22" s="43"/>
    </row>
    <row r="23" s="5" customFormat="1" spans="1:21">
      <c r="A23" s="139"/>
      <c r="B23" s="141"/>
      <c r="C23" s="142" t="s">
        <v>66</v>
      </c>
      <c r="D23" s="22"/>
      <c r="E23" s="22"/>
      <c r="F23" s="22"/>
      <c r="G23" s="22"/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0</v>
      </c>
      <c r="T23" s="27">
        <f t="shared" si="0"/>
        <v>0</v>
      </c>
      <c r="U23" s="43"/>
    </row>
    <row r="24" s="5" customFormat="1" spans="1:21">
      <c r="A24" s="139"/>
      <c r="B24" s="141"/>
      <c r="C24" s="142" t="s">
        <v>67</v>
      </c>
      <c r="D24" s="22"/>
      <c r="E24" s="22"/>
      <c r="F24" s="22"/>
      <c r="G24" s="22"/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27">
        <f t="shared" si="0"/>
        <v>0</v>
      </c>
      <c r="U24" s="43"/>
    </row>
    <row r="25" s="5" customFormat="1" spans="1:21">
      <c r="A25" s="139"/>
      <c r="B25" s="141"/>
      <c r="C25" s="142" t="s">
        <v>68</v>
      </c>
      <c r="D25" s="22"/>
      <c r="E25" s="22"/>
      <c r="F25" s="22"/>
      <c r="G25" s="22"/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27">
        <f t="shared" si="0"/>
        <v>0</v>
      </c>
      <c r="U25" s="43"/>
    </row>
    <row r="26" s="5" customFormat="1" spans="1:21">
      <c r="A26" s="139"/>
      <c r="B26" s="143"/>
      <c r="C26" s="142" t="s">
        <v>69</v>
      </c>
      <c r="D26" s="22"/>
      <c r="E26" s="22"/>
      <c r="F26" s="22"/>
      <c r="G26" s="22"/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27">
        <f t="shared" si="0"/>
        <v>0</v>
      </c>
      <c r="U26" s="43"/>
    </row>
    <row r="27" s="5" customFormat="1" spans="1:21">
      <c r="A27" s="139"/>
      <c r="B27" s="137" t="s">
        <v>70</v>
      </c>
      <c r="C27" s="138" t="s">
        <v>70</v>
      </c>
      <c r="D27" s="22"/>
      <c r="E27" s="22"/>
      <c r="F27" s="22"/>
      <c r="G27" s="22"/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27">
        <f t="shared" si="0"/>
        <v>0</v>
      </c>
      <c r="U27" s="43"/>
    </row>
    <row r="28" s="5" customFormat="1" customHeight="1" spans="1:21">
      <c r="A28" s="145" t="s">
        <v>71</v>
      </c>
      <c r="B28" s="137" t="s">
        <v>72</v>
      </c>
      <c r="C28" s="142" t="s">
        <v>73</v>
      </c>
      <c r="D28" s="22"/>
      <c r="E28" s="22"/>
      <c r="F28" s="22"/>
      <c r="G28" s="22"/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27">
        <f t="shared" si="0"/>
        <v>0</v>
      </c>
      <c r="U28" s="43"/>
    </row>
    <row r="29" s="5" customFormat="1" ht="22.5" spans="1:21">
      <c r="A29" s="146"/>
      <c r="B29" s="143"/>
      <c r="C29" s="138" t="s">
        <v>74</v>
      </c>
      <c r="D29" s="22"/>
      <c r="E29" s="22"/>
      <c r="F29" s="22"/>
      <c r="G29" s="22"/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27">
        <f t="shared" si="0"/>
        <v>0</v>
      </c>
      <c r="U29" s="43"/>
    </row>
    <row r="30" s="5" customFormat="1" spans="1:21">
      <c r="A30" s="146"/>
      <c r="B30" s="144" t="s">
        <v>75</v>
      </c>
      <c r="C30" s="142" t="s">
        <v>75</v>
      </c>
      <c r="D30" s="22"/>
      <c r="E30" s="22"/>
      <c r="F30" s="22"/>
      <c r="G30" s="22"/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27">
        <f t="shared" si="0"/>
        <v>0</v>
      </c>
      <c r="U30" s="43"/>
    </row>
    <row r="31" s="5" customFormat="1" spans="1:21">
      <c r="A31" s="146"/>
      <c r="B31" s="137" t="s">
        <v>76</v>
      </c>
      <c r="C31" s="142" t="s">
        <v>77</v>
      </c>
      <c r="D31" s="22"/>
      <c r="E31" s="22"/>
      <c r="F31" s="22"/>
      <c r="G31" s="22"/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27">
        <f t="shared" si="0"/>
        <v>0</v>
      </c>
      <c r="U31" s="43"/>
    </row>
    <row r="32" s="5" customFormat="1" spans="1:21">
      <c r="A32" s="146"/>
      <c r="B32" s="141"/>
      <c r="C32" s="142" t="s">
        <v>78</v>
      </c>
      <c r="D32" s="22"/>
      <c r="E32" s="22"/>
      <c r="F32" s="22"/>
      <c r="G32" s="22"/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27">
        <f t="shared" si="0"/>
        <v>0</v>
      </c>
      <c r="U32" s="43"/>
    </row>
    <row r="33" s="5" customFormat="1" spans="1:21">
      <c r="A33" s="146"/>
      <c r="B33" s="143"/>
      <c r="C33" s="138" t="s">
        <v>79</v>
      </c>
      <c r="D33" s="22"/>
      <c r="E33" s="22"/>
      <c r="F33" s="22"/>
      <c r="G33" s="22"/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27">
        <f t="shared" si="0"/>
        <v>0</v>
      </c>
      <c r="U33" s="43"/>
    </row>
    <row r="34" s="5" customFormat="1" spans="1:21">
      <c r="A34" s="146"/>
      <c r="B34" s="137" t="s">
        <v>80</v>
      </c>
      <c r="C34" s="142" t="s">
        <v>81</v>
      </c>
      <c r="D34" s="22"/>
      <c r="E34" s="22"/>
      <c r="F34" s="22"/>
      <c r="G34" s="22"/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27">
        <f t="shared" si="0"/>
        <v>0</v>
      </c>
      <c r="U34" s="43"/>
    </row>
    <row r="35" s="5" customFormat="1" spans="1:21">
      <c r="A35" s="146"/>
      <c r="B35" s="143"/>
      <c r="C35" s="142" t="s">
        <v>82</v>
      </c>
      <c r="D35" s="22"/>
      <c r="E35" s="22"/>
      <c r="F35" s="22"/>
      <c r="G35" s="22"/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27">
        <f t="shared" si="0"/>
        <v>0</v>
      </c>
      <c r="U35" s="43"/>
    </row>
    <row r="36" s="5" customFormat="1" spans="1:21">
      <c r="A36" s="146"/>
      <c r="B36" s="144" t="s">
        <v>83</v>
      </c>
      <c r="C36" s="142" t="s">
        <v>83</v>
      </c>
      <c r="D36" s="22"/>
      <c r="E36" s="22"/>
      <c r="F36" s="22"/>
      <c r="G36" s="22"/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27">
        <f t="shared" si="0"/>
        <v>0</v>
      </c>
      <c r="U36" s="43"/>
    </row>
    <row r="37" s="5" customFormat="1" ht="22.5" spans="1:21">
      <c r="A37" s="146"/>
      <c r="B37" s="144" t="s">
        <v>84</v>
      </c>
      <c r="C37" s="142" t="s">
        <v>84</v>
      </c>
      <c r="D37" s="22"/>
      <c r="E37" s="22"/>
      <c r="F37" s="22"/>
      <c r="G37" s="22"/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27">
        <f t="shared" si="0"/>
        <v>0</v>
      </c>
      <c r="U37" s="43"/>
    </row>
    <row r="38" s="5" customFormat="1" spans="1:21">
      <c r="A38" s="146"/>
      <c r="B38" s="137" t="s">
        <v>85</v>
      </c>
      <c r="C38" s="142" t="s">
        <v>86</v>
      </c>
      <c r="D38" s="22"/>
      <c r="E38" s="22"/>
      <c r="F38" s="22"/>
      <c r="G38" s="22"/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27">
        <f t="shared" si="0"/>
        <v>0</v>
      </c>
      <c r="U38" s="43"/>
    </row>
    <row r="39" s="5" customFormat="1" spans="1:21">
      <c r="A39" s="146"/>
      <c r="B39" s="143"/>
      <c r="C39" s="142" t="s">
        <v>87</v>
      </c>
      <c r="D39" s="22"/>
      <c r="E39" s="22"/>
      <c r="F39" s="22"/>
      <c r="G39" s="22"/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27">
        <f t="shared" si="0"/>
        <v>0</v>
      </c>
      <c r="U39" s="43"/>
    </row>
    <row r="40" s="5" customFormat="1" ht="22.5" spans="1:21">
      <c r="A40" s="146"/>
      <c r="B40" s="144" t="s">
        <v>88</v>
      </c>
      <c r="C40" s="142" t="s">
        <v>88</v>
      </c>
      <c r="D40" s="22"/>
      <c r="E40" s="22"/>
      <c r="F40" s="22"/>
      <c r="G40" s="22"/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27">
        <f t="shared" si="0"/>
        <v>0</v>
      </c>
      <c r="U40" s="43"/>
    </row>
    <row r="41" s="5" customFormat="1" customHeight="1" spans="1:21">
      <c r="A41" s="147" t="s">
        <v>89</v>
      </c>
      <c r="B41" s="148" t="s">
        <v>90</v>
      </c>
      <c r="C41" s="138" t="s">
        <v>90</v>
      </c>
      <c r="D41" s="22"/>
      <c r="E41" s="22"/>
      <c r="F41" s="22"/>
      <c r="G41" s="22"/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27">
        <f t="shared" si="0"/>
        <v>0</v>
      </c>
      <c r="U41" s="43"/>
    </row>
    <row r="42" s="5" customFormat="1" ht="22.5" spans="1:21">
      <c r="A42" s="149"/>
      <c r="B42" s="137" t="s">
        <v>91</v>
      </c>
      <c r="C42" s="150" t="s">
        <v>91</v>
      </c>
      <c r="D42" s="22"/>
      <c r="E42" s="22"/>
      <c r="F42" s="22"/>
      <c r="G42" s="22"/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27">
        <f t="shared" si="0"/>
        <v>0</v>
      </c>
      <c r="U42" s="43"/>
    </row>
    <row r="43" s="5" customFormat="1" spans="1:21">
      <c r="A43" s="149"/>
      <c r="B43" s="137" t="s">
        <v>92</v>
      </c>
      <c r="C43" s="150" t="s">
        <v>92</v>
      </c>
      <c r="D43" s="22"/>
      <c r="E43" s="22"/>
      <c r="F43" s="22"/>
      <c r="G43" s="22"/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27">
        <f t="shared" si="0"/>
        <v>0</v>
      </c>
      <c r="U43" s="43"/>
    </row>
    <row r="44" s="5" customFormat="1" spans="1:21">
      <c r="A44" s="149"/>
      <c r="B44" s="137" t="s">
        <v>93</v>
      </c>
      <c r="C44" s="150" t="s">
        <v>94</v>
      </c>
      <c r="D44" s="22"/>
      <c r="E44" s="22"/>
      <c r="F44" s="22"/>
      <c r="G44" s="22"/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27">
        <f t="shared" si="0"/>
        <v>0</v>
      </c>
      <c r="U44" s="43"/>
    </row>
    <row r="45" s="5" customFormat="1" spans="1:21">
      <c r="A45" s="149"/>
      <c r="B45" s="143"/>
      <c r="C45" s="150" t="s">
        <v>95</v>
      </c>
      <c r="D45" s="22"/>
      <c r="E45" s="22"/>
      <c r="F45" s="22"/>
      <c r="G45" s="22"/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27">
        <f t="shared" si="0"/>
        <v>0</v>
      </c>
      <c r="U45" s="43"/>
    </row>
    <row r="46" s="5" customFormat="1" ht="22.5" spans="1:21">
      <c r="A46" s="149"/>
      <c r="B46" s="144" t="s">
        <v>96</v>
      </c>
      <c r="C46" s="151" t="s">
        <v>96</v>
      </c>
      <c r="D46" s="22"/>
      <c r="E46" s="22"/>
      <c r="F46" s="22"/>
      <c r="G46" s="22"/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27">
        <f t="shared" si="0"/>
        <v>0</v>
      </c>
      <c r="U46" s="43"/>
    </row>
    <row r="47" s="5" customFormat="1" ht="22.5" spans="1:21">
      <c r="A47" s="149"/>
      <c r="B47" s="144" t="s">
        <v>97</v>
      </c>
      <c r="C47" s="151" t="s">
        <v>97</v>
      </c>
      <c r="D47" s="22"/>
      <c r="E47" s="22"/>
      <c r="F47" s="22"/>
      <c r="G47" s="22"/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27">
        <f t="shared" si="0"/>
        <v>0</v>
      </c>
      <c r="U47" s="43"/>
    </row>
    <row r="48" s="5" customFormat="1" spans="1:21">
      <c r="A48" s="149"/>
      <c r="B48" s="137" t="s">
        <v>98</v>
      </c>
      <c r="C48" s="150" t="s">
        <v>98</v>
      </c>
      <c r="D48" s="22"/>
      <c r="E48" s="22"/>
      <c r="F48" s="22"/>
      <c r="G48" s="22"/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27">
        <f t="shared" si="0"/>
        <v>0</v>
      </c>
      <c r="U48" s="43"/>
    </row>
    <row r="49" s="5" customFormat="1" customHeight="1" spans="1:21">
      <c r="A49" s="152" t="s">
        <v>99</v>
      </c>
      <c r="B49" s="153" t="s">
        <v>100</v>
      </c>
      <c r="C49" s="151" t="s">
        <v>101</v>
      </c>
      <c r="D49" s="22"/>
      <c r="E49" s="22"/>
      <c r="F49" s="22"/>
      <c r="G49" s="22"/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27">
        <f t="shared" si="0"/>
        <v>0</v>
      </c>
      <c r="U49" s="43"/>
    </row>
    <row r="50" s="5" customFormat="1" spans="1:21">
      <c r="A50" s="152"/>
      <c r="B50" s="154"/>
      <c r="C50" s="151" t="s">
        <v>102</v>
      </c>
      <c r="D50" s="22"/>
      <c r="E50" s="22"/>
      <c r="F50" s="22"/>
      <c r="G50" s="22"/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27">
        <f t="shared" si="0"/>
        <v>0</v>
      </c>
      <c r="U50" s="43"/>
    </row>
    <row r="51" s="5" customFormat="1" spans="1:21">
      <c r="A51" s="152"/>
      <c r="B51" s="155"/>
      <c r="C51" s="151" t="s">
        <v>156</v>
      </c>
      <c r="D51" s="22"/>
      <c r="E51" s="22"/>
      <c r="F51" s="22"/>
      <c r="G51" s="22"/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27">
        <f t="shared" si="0"/>
        <v>0</v>
      </c>
      <c r="U51" s="43"/>
    </row>
    <row r="52" s="5" customFormat="1" spans="1:21">
      <c r="A52" s="152"/>
      <c r="B52" s="137" t="s">
        <v>104</v>
      </c>
      <c r="C52" s="151" t="s">
        <v>105</v>
      </c>
      <c r="D52" s="22"/>
      <c r="E52" s="22"/>
      <c r="F52" s="22"/>
      <c r="G52" s="22"/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27">
        <f t="shared" si="0"/>
        <v>0</v>
      </c>
      <c r="U52" s="43"/>
    </row>
    <row r="53" s="5" customFormat="1" ht="22.5" spans="1:21">
      <c r="A53" s="152"/>
      <c r="B53" s="141"/>
      <c r="C53" s="151" t="s">
        <v>106</v>
      </c>
      <c r="D53" s="22"/>
      <c r="E53" s="22"/>
      <c r="F53" s="22"/>
      <c r="G53" s="22"/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27">
        <f t="shared" si="0"/>
        <v>0</v>
      </c>
      <c r="U53" s="43"/>
    </row>
    <row r="54" s="5" customFormat="1" spans="1:21">
      <c r="A54" s="152"/>
      <c r="B54" s="143"/>
      <c r="C54" s="151" t="s">
        <v>156</v>
      </c>
      <c r="D54" s="22"/>
      <c r="E54" s="22"/>
      <c r="F54" s="22"/>
      <c r="G54" s="22"/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27">
        <f t="shared" si="0"/>
        <v>0</v>
      </c>
      <c r="U54" s="43"/>
    </row>
    <row r="55" s="5" customFormat="1" spans="1:21">
      <c r="A55" s="152"/>
      <c r="B55" s="156" t="s">
        <v>108</v>
      </c>
      <c r="C55" s="151" t="s">
        <v>108</v>
      </c>
      <c r="D55" s="22"/>
      <c r="E55" s="22"/>
      <c r="F55" s="22"/>
      <c r="G55" s="22"/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27">
        <f t="shared" si="0"/>
        <v>0</v>
      </c>
      <c r="U55" s="43"/>
    </row>
    <row r="56" s="5" customFormat="1" spans="1:21">
      <c r="A56" s="152"/>
      <c r="B56" s="156" t="s">
        <v>109</v>
      </c>
      <c r="C56" s="151" t="s">
        <v>109</v>
      </c>
      <c r="D56" s="22"/>
      <c r="E56" s="22"/>
      <c r="F56" s="22"/>
      <c r="G56" s="22"/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27">
        <f t="shared" si="0"/>
        <v>0</v>
      </c>
      <c r="U56" s="43"/>
    </row>
    <row r="57" s="5" customFormat="1" customHeight="1" spans="1:21">
      <c r="A57" s="157" t="s">
        <v>110</v>
      </c>
      <c r="B57" s="144" t="s">
        <v>111</v>
      </c>
      <c r="C57" s="151" t="s">
        <v>111</v>
      </c>
      <c r="D57" s="22"/>
      <c r="E57" s="22"/>
      <c r="F57" s="22"/>
      <c r="G57" s="22"/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27">
        <f t="shared" si="0"/>
        <v>0</v>
      </c>
      <c r="U57" s="43"/>
    </row>
    <row r="58" s="5" customFormat="1" ht="22.5" spans="1:21">
      <c r="A58" s="157"/>
      <c r="B58" s="153" t="s">
        <v>112</v>
      </c>
      <c r="C58" s="151" t="s">
        <v>112</v>
      </c>
      <c r="D58" s="22"/>
      <c r="E58" s="22"/>
      <c r="F58" s="22"/>
      <c r="G58" s="22"/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27">
        <f t="shared" si="0"/>
        <v>0</v>
      </c>
      <c r="U58" s="43"/>
    </row>
    <row r="59" s="5" customFormat="1" spans="1:21">
      <c r="A59" s="157"/>
      <c r="B59" s="153" t="s">
        <v>113</v>
      </c>
      <c r="C59" s="151" t="s">
        <v>114</v>
      </c>
      <c r="D59" s="22"/>
      <c r="E59" s="22"/>
      <c r="F59" s="22"/>
      <c r="G59" s="22"/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27">
        <f t="shared" si="0"/>
        <v>0</v>
      </c>
      <c r="U59" s="43"/>
    </row>
    <row r="60" s="5" customFormat="1" spans="1:21">
      <c r="A60" s="157"/>
      <c r="B60" s="155"/>
      <c r="C60" s="151" t="s">
        <v>156</v>
      </c>
      <c r="D60" s="22"/>
      <c r="E60" s="22"/>
      <c r="F60" s="22"/>
      <c r="G60" s="22"/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27">
        <f t="shared" si="0"/>
        <v>0</v>
      </c>
      <c r="U60" s="43"/>
    </row>
    <row r="61" s="5" customFormat="1" ht="22.5" spans="1:21">
      <c r="A61" s="157"/>
      <c r="B61" s="156" t="s">
        <v>116</v>
      </c>
      <c r="C61" s="151" t="s">
        <v>116</v>
      </c>
      <c r="D61" s="22"/>
      <c r="E61" s="22"/>
      <c r="F61" s="22"/>
      <c r="G61" s="22"/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27">
        <f t="shared" si="0"/>
        <v>0</v>
      </c>
      <c r="U61" s="43"/>
    </row>
    <row r="62" s="5" customFormat="1" ht="22.5" spans="1:21">
      <c r="A62" s="157"/>
      <c r="B62" s="144" t="s">
        <v>117</v>
      </c>
      <c r="C62" s="151" t="s">
        <v>117</v>
      </c>
      <c r="D62" s="22"/>
      <c r="E62" s="22"/>
      <c r="F62" s="22"/>
      <c r="G62" s="22"/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27">
        <f t="shared" si="0"/>
        <v>0</v>
      </c>
      <c r="U62" s="43"/>
    </row>
    <row r="63" s="5" customFormat="1" customHeight="1" spans="1:21">
      <c r="A63" s="158" t="s">
        <v>118</v>
      </c>
      <c r="B63" s="159" t="s">
        <v>119</v>
      </c>
      <c r="C63" s="151" t="s">
        <v>119</v>
      </c>
      <c r="D63" s="22"/>
      <c r="E63" s="22"/>
      <c r="F63" s="22"/>
      <c r="G63" s="22"/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59">
        <v>0</v>
      </c>
      <c r="Q63" s="59">
        <v>0</v>
      </c>
      <c r="R63" s="59">
        <v>0</v>
      </c>
      <c r="S63" s="59">
        <v>0</v>
      </c>
      <c r="T63" s="27">
        <f t="shared" si="0"/>
        <v>0</v>
      </c>
      <c r="U63" s="43"/>
    </row>
    <row r="64" s="5" customFormat="1" spans="1:21">
      <c r="A64" s="158"/>
      <c r="B64" s="159" t="s">
        <v>120</v>
      </c>
      <c r="C64" s="151" t="s">
        <v>120</v>
      </c>
      <c r="D64" s="22"/>
      <c r="E64" s="22"/>
      <c r="F64" s="22"/>
      <c r="G64" s="22"/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27">
        <f t="shared" si="0"/>
        <v>0</v>
      </c>
      <c r="U64" s="43"/>
    </row>
    <row r="65" s="5" customFormat="1" spans="1:21">
      <c r="A65" s="158"/>
      <c r="B65" s="159" t="s">
        <v>121</v>
      </c>
      <c r="C65" s="151" t="s">
        <v>121</v>
      </c>
      <c r="D65" s="22"/>
      <c r="E65" s="22"/>
      <c r="F65" s="22"/>
      <c r="G65" s="22"/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27">
        <f t="shared" si="0"/>
        <v>0</v>
      </c>
      <c r="U65" s="43"/>
    </row>
    <row r="66" s="5" customFormat="1" ht="22.5" spans="1:21">
      <c r="A66" s="158"/>
      <c r="B66" s="159" t="s">
        <v>122</v>
      </c>
      <c r="C66" s="151" t="s">
        <v>122</v>
      </c>
      <c r="D66" s="22"/>
      <c r="E66" s="22"/>
      <c r="F66" s="22"/>
      <c r="G66" s="22"/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27">
        <f t="shared" si="0"/>
        <v>0</v>
      </c>
      <c r="U66" s="43"/>
    </row>
    <row r="67" s="5" customFormat="1" spans="1:21">
      <c r="A67" s="158"/>
      <c r="B67" s="159" t="s">
        <v>123</v>
      </c>
      <c r="C67" s="151" t="s">
        <v>123</v>
      </c>
      <c r="D67" s="22"/>
      <c r="E67" s="22"/>
      <c r="F67" s="22"/>
      <c r="G67" s="22"/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27">
        <f t="shared" si="0"/>
        <v>0</v>
      </c>
      <c r="U67" s="43"/>
    </row>
    <row r="68" s="5" customFormat="1" spans="1:21">
      <c r="A68" s="158"/>
      <c r="B68" s="153" t="s">
        <v>124</v>
      </c>
      <c r="C68" s="151" t="s">
        <v>125</v>
      </c>
      <c r="D68" s="22"/>
      <c r="E68" s="22"/>
      <c r="F68" s="22"/>
      <c r="G68" s="22"/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27">
        <f t="shared" si="0"/>
        <v>0</v>
      </c>
      <c r="U68" s="43"/>
    </row>
    <row r="69" s="5" customFormat="1" spans="1:21">
      <c r="A69" s="158"/>
      <c r="B69" s="155"/>
      <c r="C69" s="151" t="s">
        <v>126</v>
      </c>
      <c r="D69" s="22"/>
      <c r="E69" s="22"/>
      <c r="F69" s="22"/>
      <c r="G69" s="22"/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27">
        <f t="shared" si="0"/>
        <v>0</v>
      </c>
      <c r="U69" s="43"/>
    </row>
    <row r="70" s="5" customFormat="1" spans="1:21">
      <c r="A70" s="158"/>
      <c r="B70" s="153" t="s">
        <v>127</v>
      </c>
      <c r="C70" s="150" t="s">
        <v>127</v>
      </c>
      <c r="D70" s="22"/>
      <c r="E70" s="22"/>
      <c r="F70" s="22"/>
      <c r="G70" s="22"/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27">
        <f t="shared" si="0"/>
        <v>0</v>
      </c>
      <c r="U70" s="43"/>
    </row>
    <row r="71" s="5" customFormat="1" ht="22.5" spans="1:21">
      <c r="A71" s="158"/>
      <c r="B71" s="156" t="s">
        <v>128</v>
      </c>
      <c r="C71" s="151" t="s">
        <v>128</v>
      </c>
      <c r="D71" s="22"/>
      <c r="E71" s="22"/>
      <c r="F71" s="22"/>
      <c r="G71" s="22"/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27">
        <f t="shared" ref="T71:T93" si="1">SUM(H71:S71)</f>
        <v>0</v>
      </c>
      <c r="U71" s="43"/>
    </row>
    <row r="72" s="5" customFormat="1" ht="22.5" spans="1:21">
      <c r="A72" s="158"/>
      <c r="B72" s="156" t="s">
        <v>129</v>
      </c>
      <c r="C72" s="151" t="s">
        <v>129</v>
      </c>
      <c r="D72" s="22"/>
      <c r="E72" s="22"/>
      <c r="F72" s="22"/>
      <c r="G72" s="22"/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27">
        <f t="shared" si="1"/>
        <v>0</v>
      </c>
      <c r="U72" s="43"/>
    </row>
    <row r="73" s="5" customFormat="1" spans="1:21">
      <c r="A73" s="158"/>
      <c r="B73" s="153" t="s">
        <v>130</v>
      </c>
      <c r="C73" s="151" t="s">
        <v>131</v>
      </c>
      <c r="D73" s="22"/>
      <c r="E73" s="22"/>
      <c r="F73" s="22"/>
      <c r="G73" s="22"/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27">
        <f t="shared" si="1"/>
        <v>0</v>
      </c>
      <c r="U73" s="43"/>
    </row>
    <row r="74" s="5" customFormat="1" spans="1:21">
      <c r="A74" s="158"/>
      <c r="B74" s="155"/>
      <c r="C74" s="162" t="s">
        <v>132</v>
      </c>
      <c r="D74" s="22"/>
      <c r="E74" s="22"/>
      <c r="F74" s="22"/>
      <c r="G74" s="22"/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27">
        <f t="shared" si="1"/>
        <v>0</v>
      </c>
      <c r="U74" s="43"/>
    </row>
    <row r="75" s="5" customFormat="1" ht="22.5" spans="1:21">
      <c r="A75" s="158"/>
      <c r="B75" s="156" t="s">
        <v>133</v>
      </c>
      <c r="C75" s="151" t="s">
        <v>133</v>
      </c>
      <c r="D75" s="22"/>
      <c r="E75" s="22"/>
      <c r="F75" s="22"/>
      <c r="G75" s="22"/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  <c r="S75" s="59">
        <v>0</v>
      </c>
      <c r="T75" s="27">
        <f t="shared" si="1"/>
        <v>0</v>
      </c>
      <c r="U75" s="43"/>
    </row>
    <row r="76" s="5" customFormat="1" customHeight="1" spans="1:21">
      <c r="A76" s="163" t="s">
        <v>134</v>
      </c>
      <c r="B76" s="137" t="s">
        <v>135</v>
      </c>
      <c r="C76" s="150" t="s">
        <v>135</v>
      </c>
      <c r="D76" s="22"/>
      <c r="E76" s="22"/>
      <c r="F76" s="22"/>
      <c r="G76" s="22"/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27">
        <f t="shared" si="1"/>
        <v>0</v>
      </c>
      <c r="U76" s="43"/>
    </row>
    <row r="77" s="5" customFormat="1" spans="1:21">
      <c r="A77" s="163"/>
      <c r="B77" s="137" t="s">
        <v>136</v>
      </c>
      <c r="C77" s="151" t="s">
        <v>137</v>
      </c>
      <c r="D77" s="22"/>
      <c r="E77" s="22"/>
      <c r="F77" s="22"/>
      <c r="G77" s="22"/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27">
        <f t="shared" si="1"/>
        <v>0</v>
      </c>
      <c r="U77" s="43"/>
    </row>
    <row r="78" s="5" customFormat="1" spans="1:21">
      <c r="A78" s="163"/>
      <c r="B78" s="143"/>
      <c r="C78" s="162" t="s">
        <v>138</v>
      </c>
      <c r="D78" s="22"/>
      <c r="E78" s="22"/>
      <c r="F78" s="22"/>
      <c r="G78" s="22"/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27">
        <f t="shared" si="1"/>
        <v>0</v>
      </c>
      <c r="U78" s="43"/>
    </row>
    <row r="79" s="5" customFormat="1" spans="1:21">
      <c r="A79" s="163"/>
      <c r="B79" s="144" t="s">
        <v>139</v>
      </c>
      <c r="C79" s="151" t="s">
        <v>139</v>
      </c>
      <c r="D79" s="22"/>
      <c r="E79" s="22"/>
      <c r="F79" s="22"/>
      <c r="G79" s="22"/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27">
        <f t="shared" si="1"/>
        <v>0</v>
      </c>
      <c r="U79" s="43"/>
    </row>
    <row r="80" s="5" customFormat="1" customHeight="1" spans="1:21">
      <c r="A80" s="164" t="s">
        <v>140</v>
      </c>
      <c r="B80" s="144" t="s">
        <v>141</v>
      </c>
      <c r="C80" s="151" t="s">
        <v>141</v>
      </c>
      <c r="D80" s="22"/>
      <c r="E80" s="22"/>
      <c r="F80" s="22"/>
      <c r="G80" s="22"/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27">
        <f t="shared" si="1"/>
        <v>0</v>
      </c>
      <c r="U80" s="43"/>
    </row>
    <row r="81" s="5" customFormat="1" ht="17.25" customHeight="1" spans="1:21">
      <c r="A81" s="164"/>
      <c r="B81" s="144" t="s">
        <v>142</v>
      </c>
      <c r="C81" s="142" t="s">
        <v>142</v>
      </c>
      <c r="D81" s="22"/>
      <c r="E81" s="22"/>
      <c r="F81" s="22"/>
      <c r="G81" s="22"/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27">
        <f t="shared" si="1"/>
        <v>0</v>
      </c>
      <c r="U81" s="43"/>
    </row>
    <row r="82" s="5" customFormat="1" ht="17.25" customHeight="1" spans="1:21">
      <c r="A82" s="164"/>
      <c r="B82" s="137" t="s">
        <v>143</v>
      </c>
      <c r="C82" s="142" t="s">
        <v>144</v>
      </c>
      <c r="D82" s="22"/>
      <c r="E82" s="22"/>
      <c r="F82" s="22"/>
      <c r="G82" s="22"/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27">
        <f t="shared" si="1"/>
        <v>0</v>
      </c>
      <c r="U82" s="43"/>
    </row>
    <row r="83" s="5" customFormat="1" ht="17.25" customHeight="1" spans="1:21">
      <c r="A83" s="164"/>
      <c r="B83" s="141"/>
      <c r="C83" s="142" t="s">
        <v>145</v>
      </c>
      <c r="D83" s="22"/>
      <c r="E83" s="22"/>
      <c r="F83" s="22"/>
      <c r="G83" s="22"/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27">
        <f t="shared" si="1"/>
        <v>0</v>
      </c>
      <c r="U83" s="43"/>
    </row>
    <row r="84" s="5" customFormat="1" ht="17.25" customHeight="1" spans="1:21">
      <c r="A84" s="164"/>
      <c r="B84" s="143"/>
      <c r="C84" s="142" t="s">
        <v>146</v>
      </c>
      <c r="D84" s="22"/>
      <c r="E84" s="22"/>
      <c r="F84" s="22"/>
      <c r="G84" s="22"/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27">
        <f t="shared" si="1"/>
        <v>0</v>
      </c>
      <c r="U84" s="43"/>
    </row>
    <row r="85" s="5" customFormat="1" ht="17.25" customHeight="1" spans="1:21">
      <c r="A85" s="164"/>
      <c r="B85" s="144" t="s">
        <v>147</v>
      </c>
      <c r="C85" s="151" t="s">
        <v>147</v>
      </c>
      <c r="D85" s="22"/>
      <c r="E85" s="22"/>
      <c r="F85" s="22"/>
      <c r="G85" s="22"/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27">
        <f t="shared" si="1"/>
        <v>0</v>
      </c>
      <c r="U85" s="43"/>
    </row>
    <row r="86" s="5" customFormat="1" ht="17.25" customHeight="1" spans="1:21">
      <c r="A86" s="165" t="s">
        <v>148</v>
      </c>
      <c r="B86" s="144" t="s">
        <v>149</v>
      </c>
      <c r="C86" s="151" t="s">
        <v>149</v>
      </c>
      <c r="D86" s="22"/>
      <c r="E86" s="22"/>
      <c r="F86" s="22"/>
      <c r="G86" s="22"/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27">
        <f t="shared" si="1"/>
        <v>0</v>
      </c>
      <c r="U86" s="43"/>
    </row>
    <row r="87" s="5" customFormat="1" ht="17.25" customHeight="1" spans="1:21">
      <c r="A87" s="165"/>
      <c r="B87" s="144" t="s">
        <v>150</v>
      </c>
      <c r="C87" s="151" t="s">
        <v>150</v>
      </c>
      <c r="D87" s="22"/>
      <c r="E87" s="22"/>
      <c r="F87" s="22"/>
      <c r="G87" s="22"/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27">
        <f t="shared" si="1"/>
        <v>0</v>
      </c>
      <c r="U87" s="43"/>
    </row>
    <row r="88" s="5" customFormat="1" ht="17.25" customHeight="1" spans="1:21">
      <c r="A88" s="165"/>
      <c r="B88" s="144" t="s">
        <v>151</v>
      </c>
      <c r="C88" s="151" t="s">
        <v>151</v>
      </c>
      <c r="D88" s="22"/>
      <c r="E88" s="22"/>
      <c r="F88" s="22"/>
      <c r="G88" s="22"/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27">
        <f t="shared" si="1"/>
        <v>0</v>
      </c>
      <c r="U88" s="43"/>
    </row>
    <row r="89" s="5" customFormat="1" ht="17.25" customHeight="1" spans="1:21">
      <c r="A89" s="165"/>
      <c r="B89" s="137" t="s">
        <v>152</v>
      </c>
      <c r="C89" s="150" t="s">
        <v>152</v>
      </c>
      <c r="D89" s="22"/>
      <c r="E89" s="22"/>
      <c r="F89" s="22"/>
      <c r="G89" s="22"/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27">
        <f t="shared" si="1"/>
        <v>0</v>
      </c>
      <c r="U89" s="43"/>
    </row>
    <row r="90" s="5" customFormat="1" ht="17.25" customHeight="1" spans="1:21">
      <c r="A90" s="166" t="s">
        <v>153</v>
      </c>
      <c r="B90" s="137" t="s">
        <v>154</v>
      </c>
      <c r="C90" s="150" t="s">
        <v>154</v>
      </c>
      <c r="D90" s="22"/>
      <c r="E90" s="22"/>
      <c r="F90" s="22"/>
      <c r="G90" s="22"/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27">
        <f t="shared" si="1"/>
        <v>0</v>
      </c>
      <c r="U90" s="43"/>
    </row>
    <row r="91" s="5" customFormat="1" ht="17.25" customHeight="1" spans="1:21">
      <c r="A91" s="167"/>
      <c r="B91" s="143" t="s">
        <v>155</v>
      </c>
      <c r="C91" s="168" t="s">
        <v>155</v>
      </c>
      <c r="D91" s="22"/>
      <c r="E91" s="22"/>
      <c r="F91" s="22"/>
      <c r="G91" s="22"/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27">
        <f t="shared" si="1"/>
        <v>0</v>
      </c>
      <c r="U91" s="43"/>
    </row>
    <row r="92" s="5" customFormat="1" ht="17.25" customHeight="1" spans="1:21">
      <c r="A92" s="169"/>
      <c r="B92" s="144" t="s">
        <v>156</v>
      </c>
      <c r="C92" s="151" t="s">
        <v>156</v>
      </c>
      <c r="D92" s="22"/>
      <c r="E92" s="22"/>
      <c r="F92" s="22"/>
      <c r="G92" s="22"/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27">
        <f t="shared" si="1"/>
        <v>0</v>
      </c>
      <c r="U92" s="43"/>
    </row>
    <row r="93" s="28" customFormat="1" ht="15" customHeight="1" spans="1:29">
      <c r="A93" s="170" t="s">
        <v>157</v>
      </c>
      <c r="B93" s="170"/>
      <c r="C93" s="170"/>
      <c r="D93" s="26"/>
      <c r="E93" s="26"/>
      <c r="F93" s="26"/>
      <c r="G93" s="26"/>
      <c r="H93" s="27">
        <f>SUM(H6:H92)</f>
        <v>0</v>
      </c>
      <c r="I93" s="27">
        <f t="shared" ref="I93:S93" si="2">SUM(I6:I92)</f>
        <v>0</v>
      </c>
      <c r="J93" s="27">
        <f t="shared" si="2"/>
        <v>0</v>
      </c>
      <c r="K93" s="27">
        <f t="shared" si="2"/>
        <v>0</v>
      </c>
      <c r="L93" s="27">
        <f t="shared" si="2"/>
        <v>0</v>
      </c>
      <c r="M93" s="27">
        <f t="shared" si="2"/>
        <v>0</v>
      </c>
      <c r="N93" s="27">
        <f t="shared" si="2"/>
        <v>0</v>
      </c>
      <c r="O93" s="27">
        <f t="shared" si="2"/>
        <v>0</v>
      </c>
      <c r="P93" s="27">
        <f t="shared" si="2"/>
        <v>0</v>
      </c>
      <c r="Q93" s="27">
        <f t="shared" si="2"/>
        <v>0</v>
      </c>
      <c r="R93" s="27">
        <f t="shared" si="2"/>
        <v>0</v>
      </c>
      <c r="S93" s="27">
        <f t="shared" si="2"/>
        <v>0</v>
      </c>
      <c r="T93" s="27">
        <f t="shared" si="1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117" t="s">
        <v>166</v>
      </c>
      <c r="B94" s="117"/>
      <c r="C94" s="117"/>
      <c r="D94" s="22"/>
      <c r="E94" s="22"/>
      <c r="F94" s="22"/>
      <c r="G94" s="22"/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7"/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117" t="s">
        <v>167</v>
      </c>
      <c r="B95" s="117"/>
      <c r="C95" s="117"/>
      <c r="D95" s="22"/>
      <c r="E95" s="22"/>
      <c r="F95" s="22"/>
      <c r="G95" s="22"/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7"/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117" t="s">
        <v>168</v>
      </c>
      <c r="B96" s="117"/>
      <c r="C96" s="117"/>
      <c r="D96" s="22"/>
      <c r="E96" s="22"/>
      <c r="F96" s="22"/>
      <c r="G96" s="22"/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7"/>
      <c r="U96" s="43"/>
      <c r="V96" s="5"/>
      <c r="W96" s="5"/>
      <c r="X96" s="5"/>
      <c r="Y96" s="5"/>
      <c r="Z96" s="5"/>
      <c r="AA96" s="5"/>
      <c r="AB96" s="5"/>
      <c r="AC96" s="5"/>
    </row>
    <row r="97" spans="1:21">
      <c r="A97" s="117" t="s">
        <v>179</v>
      </c>
      <c r="B97" s="117"/>
      <c r="C97" s="117"/>
      <c r="D97" s="22"/>
      <c r="E97" s="171"/>
      <c r="F97" s="22"/>
      <c r="G97" s="171"/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7"/>
      <c r="U97" s="173"/>
    </row>
    <row r="98" s="28" customFormat="1" spans="1:7">
      <c r="A98" s="172"/>
      <c r="B98" s="172"/>
      <c r="E98" s="172"/>
      <c r="G98" s="172"/>
    </row>
    <row r="99" spans="7:7">
      <c r="G99" s="30"/>
    </row>
  </sheetData>
  <mergeCells count="39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34:XFD34 A34:C34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C99"/>
  <sheetViews>
    <sheetView workbookViewId="0">
      <pane xSplit="7" ySplit="5" topLeftCell="H36" activePane="bottomRight" state="frozen"/>
      <selection/>
      <selection pane="topRight"/>
      <selection pane="bottomLeft"/>
      <selection pane="bottomRight" activeCell="I42" sqref="I4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9.125" style="6" customWidth="1"/>
    <col min="20" max="20" width="10" style="6" customWidth="1"/>
    <col min="21" max="21" width="12.625" style="6" customWidth="1"/>
    <col min="22" max="16384" width="9" style="6"/>
  </cols>
  <sheetData>
    <row r="1" s="1" customFormat="1" ht="25.5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60"/>
      <c r="P1" s="160"/>
    </row>
    <row r="2" s="34" customFormat="1" ht="12" spans="1:10">
      <c r="A2" s="9"/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2" spans="1:15">
      <c r="A3" s="9"/>
      <c r="G3" s="12"/>
      <c r="I3" s="37"/>
      <c r="L3" s="37"/>
      <c r="N3" s="161"/>
      <c r="O3" s="161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181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/>
    </row>
    <row r="5" s="5" customFormat="1" spans="1:21">
      <c r="A5" s="13"/>
      <c r="B5" s="13"/>
      <c r="C5" s="14"/>
      <c r="D5" s="19" t="s">
        <v>164</v>
      </c>
      <c r="E5" s="19" t="s">
        <v>165</v>
      </c>
      <c r="F5" s="19" t="s">
        <v>164</v>
      </c>
      <c r="G5" s="19" t="s">
        <v>165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customHeight="1" spans="1:21">
      <c r="A6" s="136" t="s">
        <v>46</v>
      </c>
      <c r="B6" s="137" t="s">
        <v>47</v>
      </c>
      <c r="C6" s="138" t="s">
        <v>47</v>
      </c>
      <c r="D6" s="22"/>
      <c r="E6" s="22"/>
      <c r="F6" s="22"/>
      <c r="G6" s="22"/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46">
        <f>SUM(H6:S6)</f>
        <v>0</v>
      </c>
      <c r="U6" s="43"/>
    </row>
    <row r="7" s="5" customFormat="1" spans="1:21">
      <c r="A7" s="139"/>
      <c r="B7" s="140"/>
      <c r="C7" s="138" t="s">
        <v>48</v>
      </c>
      <c r="D7" s="22"/>
      <c r="E7" s="22"/>
      <c r="F7" s="22"/>
      <c r="G7" s="22"/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46">
        <f t="shared" ref="T7:T70" si="0">SUM(H7:S7)</f>
        <v>0</v>
      </c>
      <c r="U7" s="43"/>
    </row>
    <row r="8" s="5" customFormat="1" spans="1:21">
      <c r="A8" s="139"/>
      <c r="B8" s="137" t="s">
        <v>49</v>
      </c>
      <c r="C8" s="138" t="s">
        <v>49</v>
      </c>
      <c r="D8" s="22"/>
      <c r="E8" s="22"/>
      <c r="F8" s="22"/>
      <c r="G8" s="22"/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46">
        <f t="shared" si="0"/>
        <v>0</v>
      </c>
      <c r="U8" s="43"/>
    </row>
    <row r="9" s="5" customFormat="1" spans="1:21">
      <c r="A9" s="139"/>
      <c r="B9" s="137" t="s">
        <v>50</v>
      </c>
      <c r="C9" s="138" t="s">
        <v>50</v>
      </c>
      <c r="D9" s="22"/>
      <c r="E9" s="22"/>
      <c r="F9" s="22"/>
      <c r="G9" s="22"/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46">
        <f t="shared" si="0"/>
        <v>0</v>
      </c>
      <c r="U9" s="43"/>
    </row>
    <row r="10" s="5" customFormat="1" spans="1:21">
      <c r="A10" s="139"/>
      <c r="B10" s="137" t="s">
        <v>51</v>
      </c>
      <c r="C10" s="138" t="s">
        <v>52</v>
      </c>
      <c r="D10" s="22"/>
      <c r="E10" s="22"/>
      <c r="F10" s="22"/>
      <c r="G10" s="22"/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46">
        <f t="shared" si="0"/>
        <v>0</v>
      </c>
      <c r="U10" s="43"/>
    </row>
    <row r="11" s="5" customFormat="1" spans="1:21">
      <c r="A11" s="139"/>
      <c r="B11" s="141"/>
      <c r="C11" s="142" t="s">
        <v>53</v>
      </c>
      <c r="D11" s="22"/>
      <c r="E11" s="22"/>
      <c r="F11" s="22"/>
      <c r="G11" s="22"/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46">
        <f t="shared" si="0"/>
        <v>0</v>
      </c>
      <c r="U11" s="43"/>
    </row>
    <row r="12" s="5" customFormat="1" spans="1:21">
      <c r="A12" s="139"/>
      <c r="B12" s="141"/>
      <c r="C12" s="138" t="s">
        <v>54</v>
      </c>
      <c r="D12" s="22"/>
      <c r="E12" s="22"/>
      <c r="F12" s="22"/>
      <c r="G12" s="22"/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46">
        <f t="shared" si="0"/>
        <v>0</v>
      </c>
      <c r="U12" s="43"/>
    </row>
    <row r="13" s="5" customFormat="1" spans="1:21">
      <c r="A13" s="139"/>
      <c r="B13" s="141"/>
      <c r="C13" s="142" t="s">
        <v>55</v>
      </c>
      <c r="D13" s="22"/>
      <c r="E13" s="22"/>
      <c r="F13" s="22"/>
      <c r="G13" s="22"/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46">
        <f t="shared" si="0"/>
        <v>0</v>
      </c>
      <c r="U13" s="43"/>
    </row>
    <row r="14" s="5" customFormat="1" spans="1:21">
      <c r="A14" s="139"/>
      <c r="B14" s="141"/>
      <c r="C14" s="138" t="s">
        <v>56</v>
      </c>
      <c r="D14" s="22"/>
      <c r="E14" s="22"/>
      <c r="F14" s="22"/>
      <c r="G14" s="22"/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46">
        <f t="shared" si="0"/>
        <v>0</v>
      </c>
      <c r="U14" s="43"/>
    </row>
    <row r="15" s="5" customFormat="1" spans="1:21">
      <c r="A15" s="139"/>
      <c r="B15" s="141"/>
      <c r="C15" s="142" t="s">
        <v>57</v>
      </c>
      <c r="D15" s="22"/>
      <c r="E15" s="22"/>
      <c r="F15" s="22"/>
      <c r="G15" s="22"/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46">
        <f t="shared" si="0"/>
        <v>0</v>
      </c>
      <c r="U15" s="43"/>
    </row>
    <row r="16" s="5" customFormat="1" spans="1:21">
      <c r="A16" s="139"/>
      <c r="B16" s="141"/>
      <c r="C16" s="142" t="s">
        <v>58</v>
      </c>
      <c r="D16" s="22"/>
      <c r="E16" s="22"/>
      <c r="F16" s="22"/>
      <c r="G16" s="22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46">
        <f t="shared" si="0"/>
        <v>0</v>
      </c>
      <c r="U16" s="43"/>
    </row>
    <row r="17" s="5" customFormat="1" spans="1:21">
      <c r="A17" s="139"/>
      <c r="B17" s="141"/>
      <c r="C17" s="142" t="s">
        <v>59</v>
      </c>
      <c r="D17" s="22"/>
      <c r="E17" s="22"/>
      <c r="F17" s="22"/>
      <c r="G17" s="22"/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46">
        <f t="shared" si="0"/>
        <v>0</v>
      </c>
      <c r="U17" s="43"/>
    </row>
    <row r="18" s="5" customFormat="1" spans="1:21">
      <c r="A18" s="139"/>
      <c r="B18" s="143"/>
      <c r="C18" s="142" t="s">
        <v>156</v>
      </c>
      <c r="D18" s="22"/>
      <c r="E18" s="22"/>
      <c r="F18" s="22"/>
      <c r="G18" s="22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46">
        <f t="shared" si="0"/>
        <v>0</v>
      </c>
      <c r="U18" s="43"/>
    </row>
    <row r="19" s="5" customFormat="1" ht="22.5" spans="1:21">
      <c r="A19" s="139"/>
      <c r="B19" s="144" t="s">
        <v>61</v>
      </c>
      <c r="C19" s="142" t="s">
        <v>61</v>
      </c>
      <c r="D19" s="22"/>
      <c r="E19" s="22"/>
      <c r="F19" s="22"/>
      <c r="G19" s="22"/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46">
        <f t="shared" si="0"/>
        <v>0</v>
      </c>
      <c r="U19" s="43"/>
    </row>
    <row r="20" s="5" customFormat="1" spans="1:21">
      <c r="A20" s="139"/>
      <c r="B20" s="137" t="s">
        <v>62</v>
      </c>
      <c r="C20" s="138" t="s">
        <v>62</v>
      </c>
      <c r="D20" s="22"/>
      <c r="E20" s="22"/>
      <c r="F20" s="22"/>
      <c r="G20" s="22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46">
        <f t="shared" si="0"/>
        <v>0</v>
      </c>
      <c r="U20" s="43"/>
    </row>
    <row r="21" s="5" customFormat="1" spans="1:21">
      <c r="A21" s="139"/>
      <c r="B21" s="137" t="s">
        <v>63</v>
      </c>
      <c r="C21" s="138" t="s">
        <v>63</v>
      </c>
      <c r="D21" s="22"/>
      <c r="E21" s="22"/>
      <c r="F21" s="22"/>
      <c r="G21" s="22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46">
        <f t="shared" si="0"/>
        <v>0</v>
      </c>
      <c r="U21" s="43"/>
    </row>
    <row r="22" s="5" customFormat="1" spans="1:21">
      <c r="A22" s="139"/>
      <c r="B22" s="137" t="s">
        <v>64</v>
      </c>
      <c r="C22" s="142" t="s">
        <v>65</v>
      </c>
      <c r="D22" s="22"/>
      <c r="E22" s="22"/>
      <c r="F22" s="22"/>
      <c r="G22" s="22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46">
        <f t="shared" si="0"/>
        <v>0</v>
      </c>
      <c r="U22" s="43"/>
    </row>
    <row r="23" s="5" customFormat="1" spans="1:21">
      <c r="A23" s="139"/>
      <c r="B23" s="141"/>
      <c r="C23" s="142" t="s">
        <v>66</v>
      </c>
      <c r="D23" s="22"/>
      <c r="E23" s="22"/>
      <c r="F23" s="22"/>
      <c r="G23" s="22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46">
        <f t="shared" si="0"/>
        <v>0</v>
      </c>
      <c r="U23" s="43"/>
    </row>
    <row r="24" s="5" customFormat="1" spans="1:21">
      <c r="A24" s="139"/>
      <c r="B24" s="141"/>
      <c r="C24" s="142" t="s">
        <v>67</v>
      </c>
      <c r="D24" s="22"/>
      <c r="E24" s="22"/>
      <c r="F24" s="22"/>
      <c r="G24" s="22"/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46">
        <f t="shared" si="0"/>
        <v>0</v>
      </c>
      <c r="U24" s="43"/>
    </row>
    <row r="25" s="5" customFormat="1" spans="1:21">
      <c r="A25" s="139"/>
      <c r="B25" s="141"/>
      <c r="C25" s="142" t="s">
        <v>68</v>
      </c>
      <c r="D25" s="22"/>
      <c r="E25" s="22"/>
      <c r="F25" s="22"/>
      <c r="G25" s="22"/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46">
        <f t="shared" si="0"/>
        <v>0</v>
      </c>
      <c r="U25" s="43"/>
    </row>
    <row r="26" s="5" customFormat="1" spans="1:21">
      <c r="A26" s="139"/>
      <c r="B26" s="143"/>
      <c r="C26" s="142" t="s">
        <v>69</v>
      </c>
      <c r="D26" s="22"/>
      <c r="E26" s="22"/>
      <c r="F26" s="22"/>
      <c r="G26" s="22"/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46">
        <f t="shared" si="0"/>
        <v>0</v>
      </c>
      <c r="U26" s="43"/>
    </row>
    <row r="27" s="5" customFormat="1" spans="1:21">
      <c r="A27" s="139"/>
      <c r="B27" s="137" t="s">
        <v>70</v>
      </c>
      <c r="C27" s="138" t="s">
        <v>70</v>
      </c>
      <c r="D27" s="22"/>
      <c r="E27" s="22"/>
      <c r="F27" s="22"/>
      <c r="G27" s="22"/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46">
        <f t="shared" si="0"/>
        <v>0</v>
      </c>
      <c r="U27" s="43"/>
    </row>
    <row r="28" s="5" customFormat="1" customHeight="1" spans="1:21">
      <c r="A28" s="145" t="s">
        <v>71</v>
      </c>
      <c r="B28" s="137" t="s">
        <v>72</v>
      </c>
      <c r="C28" s="142" t="s">
        <v>73</v>
      </c>
      <c r="D28" s="22"/>
      <c r="E28" s="22"/>
      <c r="F28" s="22"/>
      <c r="G28" s="22"/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46">
        <f t="shared" si="0"/>
        <v>0</v>
      </c>
      <c r="U28" s="43"/>
    </row>
    <row r="29" s="5" customFormat="1" ht="22.5" spans="1:21">
      <c r="A29" s="146"/>
      <c r="B29" s="143"/>
      <c r="C29" s="138" t="s">
        <v>74</v>
      </c>
      <c r="D29" s="22"/>
      <c r="E29" s="22"/>
      <c r="F29" s="22"/>
      <c r="G29" s="22"/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46">
        <f t="shared" si="0"/>
        <v>0</v>
      </c>
      <c r="U29" s="43"/>
    </row>
    <row r="30" s="5" customFormat="1" spans="1:21">
      <c r="A30" s="146"/>
      <c r="B30" s="144" t="s">
        <v>75</v>
      </c>
      <c r="C30" s="142" t="s">
        <v>75</v>
      </c>
      <c r="D30" s="22"/>
      <c r="E30" s="22"/>
      <c r="F30" s="22"/>
      <c r="G30" s="22"/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46">
        <f t="shared" si="0"/>
        <v>0</v>
      </c>
      <c r="U30" s="43"/>
    </row>
    <row r="31" s="5" customFormat="1" spans="1:21">
      <c r="A31" s="146"/>
      <c r="B31" s="137" t="s">
        <v>76</v>
      </c>
      <c r="C31" s="142" t="s">
        <v>77</v>
      </c>
      <c r="D31" s="22"/>
      <c r="E31" s="22"/>
      <c r="F31" s="22"/>
      <c r="G31" s="22"/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46">
        <f t="shared" si="0"/>
        <v>0</v>
      </c>
      <c r="U31" s="43"/>
    </row>
    <row r="32" s="5" customFormat="1" spans="1:21">
      <c r="A32" s="146"/>
      <c r="B32" s="141"/>
      <c r="C32" s="142" t="s">
        <v>78</v>
      </c>
      <c r="D32" s="22"/>
      <c r="E32" s="22"/>
      <c r="F32" s="22"/>
      <c r="G32" s="22"/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46">
        <f t="shared" si="0"/>
        <v>0</v>
      </c>
      <c r="U32" s="43"/>
    </row>
    <row r="33" s="5" customFormat="1" spans="1:21">
      <c r="A33" s="146"/>
      <c r="B33" s="143"/>
      <c r="C33" s="138" t="s">
        <v>79</v>
      </c>
      <c r="D33" s="22"/>
      <c r="E33" s="22"/>
      <c r="F33" s="22"/>
      <c r="G33" s="22"/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46">
        <f t="shared" si="0"/>
        <v>0</v>
      </c>
      <c r="U33" s="43"/>
    </row>
    <row r="34" s="5" customFormat="1" spans="1:21">
      <c r="A34" s="146"/>
      <c r="B34" s="137" t="s">
        <v>80</v>
      </c>
      <c r="C34" s="142" t="s">
        <v>81</v>
      </c>
      <c r="D34" s="22"/>
      <c r="E34" s="22"/>
      <c r="F34" s="22"/>
      <c r="G34" s="22"/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46">
        <f t="shared" si="0"/>
        <v>0</v>
      </c>
      <c r="U34" s="43"/>
    </row>
    <row r="35" s="5" customFormat="1" spans="1:21">
      <c r="A35" s="146"/>
      <c r="B35" s="143"/>
      <c r="C35" s="142" t="s">
        <v>82</v>
      </c>
      <c r="D35" s="22"/>
      <c r="E35" s="22"/>
      <c r="F35" s="22"/>
      <c r="G35" s="22"/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46">
        <f t="shared" si="0"/>
        <v>0</v>
      </c>
      <c r="U35" s="43"/>
    </row>
    <row r="36" s="5" customFormat="1" spans="1:21">
      <c r="A36" s="146"/>
      <c r="B36" s="144" t="s">
        <v>83</v>
      </c>
      <c r="C36" s="142" t="s">
        <v>83</v>
      </c>
      <c r="D36" s="22"/>
      <c r="E36" s="22"/>
      <c r="F36" s="22"/>
      <c r="G36" s="22"/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46">
        <f t="shared" si="0"/>
        <v>0</v>
      </c>
      <c r="U36" s="43"/>
    </row>
    <row r="37" s="5" customFormat="1" ht="22.5" spans="1:21">
      <c r="A37" s="146"/>
      <c r="B37" s="144" t="s">
        <v>84</v>
      </c>
      <c r="C37" s="142" t="s">
        <v>84</v>
      </c>
      <c r="D37" s="22"/>
      <c r="E37" s="22"/>
      <c r="F37" s="22"/>
      <c r="G37" s="22"/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46">
        <f t="shared" si="0"/>
        <v>0</v>
      </c>
      <c r="U37" s="43"/>
    </row>
    <row r="38" s="5" customFormat="1" spans="1:21">
      <c r="A38" s="146"/>
      <c r="B38" s="137" t="s">
        <v>85</v>
      </c>
      <c r="C38" s="142" t="s">
        <v>86</v>
      </c>
      <c r="D38" s="22"/>
      <c r="E38" s="22"/>
      <c r="F38" s="22"/>
      <c r="G38" s="22"/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46">
        <f t="shared" si="0"/>
        <v>0</v>
      </c>
      <c r="U38" s="43"/>
    </row>
    <row r="39" s="5" customFormat="1" spans="1:21">
      <c r="A39" s="146"/>
      <c r="B39" s="143"/>
      <c r="C39" s="142" t="s">
        <v>87</v>
      </c>
      <c r="D39" s="22"/>
      <c r="E39" s="22"/>
      <c r="F39" s="22"/>
      <c r="G39" s="22"/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46">
        <f t="shared" si="0"/>
        <v>0</v>
      </c>
      <c r="U39" s="43"/>
    </row>
    <row r="40" s="5" customFormat="1" ht="22.5" spans="1:21">
      <c r="A40" s="146"/>
      <c r="B40" s="144" t="s">
        <v>88</v>
      </c>
      <c r="C40" s="142" t="s">
        <v>88</v>
      </c>
      <c r="D40" s="22"/>
      <c r="E40" s="22"/>
      <c r="F40" s="22"/>
      <c r="G40" s="22"/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46">
        <f t="shared" si="0"/>
        <v>0</v>
      </c>
      <c r="U40" s="43"/>
    </row>
    <row r="41" s="5" customFormat="1" customHeight="1" spans="1:21">
      <c r="A41" s="147" t="s">
        <v>89</v>
      </c>
      <c r="B41" s="148" t="s">
        <v>90</v>
      </c>
      <c r="C41" s="138" t="s">
        <v>90</v>
      </c>
      <c r="D41" s="22"/>
      <c r="E41" s="22"/>
      <c r="F41" s="22"/>
      <c r="G41" s="22"/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46">
        <f t="shared" si="0"/>
        <v>0</v>
      </c>
      <c r="U41" s="43"/>
    </row>
    <row r="42" s="5" customFormat="1" ht="22.5" spans="1:21">
      <c r="A42" s="149"/>
      <c r="B42" s="137" t="s">
        <v>91</v>
      </c>
      <c r="C42" s="150" t="s">
        <v>91</v>
      </c>
      <c r="D42" s="22"/>
      <c r="E42" s="22"/>
      <c r="F42" s="22"/>
      <c r="G42" s="22"/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46">
        <f t="shared" si="0"/>
        <v>0</v>
      </c>
      <c r="U42" s="43"/>
    </row>
    <row r="43" s="5" customFormat="1" spans="1:21">
      <c r="A43" s="149"/>
      <c r="B43" s="137" t="s">
        <v>92</v>
      </c>
      <c r="C43" s="150" t="s">
        <v>92</v>
      </c>
      <c r="D43" s="22"/>
      <c r="E43" s="22"/>
      <c r="F43" s="22"/>
      <c r="G43" s="22"/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46">
        <f t="shared" si="0"/>
        <v>0</v>
      </c>
      <c r="U43" s="43"/>
    </row>
    <row r="44" s="5" customFormat="1" spans="1:21">
      <c r="A44" s="149"/>
      <c r="B44" s="137" t="s">
        <v>93</v>
      </c>
      <c r="C44" s="150" t="s">
        <v>94</v>
      </c>
      <c r="D44" s="22"/>
      <c r="E44" s="22"/>
      <c r="F44" s="22"/>
      <c r="G44" s="22"/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46">
        <f t="shared" si="0"/>
        <v>0</v>
      </c>
      <c r="U44" s="43"/>
    </row>
    <row r="45" s="5" customFormat="1" spans="1:21">
      <c r="A45" s="149"/>
      <c r="B45" s="143"/>
      <c r="C45" s="150" t="s">
        <v>95</v>
      </c>
      <c r="D45" s="22"/>
      <c r="E45" s="22"/>
      <c r="F45" s="22"/>
      <c r="G45" s="22"/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46">
        <f t="shared" si="0"/>
        <v>0</v>
      </c>
      <c r="U45" s="43"/>
    </row>
    <row r="46" s="5" customFormat="1" ht="22.5" spans="1:21">
      <c r="A46" s="149"/>
      <c r="B46" s="144" t="s">
        <v>96</v>
      </c>
      <c r="C46" s="151" t="s">
        <v>96</v>
      </c>
      <c r="D46" s="22"/>
      <c r="E46" s="22"/>
      <c r="F46" s="22"/>
      <c r="G46" s="22"/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46">
        <f t="shared" si="0"/>
        <v>0</v>
      </c>
      <c r="U46" s="43"/>
    </row>
    <row r="47" s="5" customFormat="1" ht="22.5" spans="1:21">
      <c r="A47" s="149"/>
      <c r="B47" s="144" t="s">
        <v>97</v>
      </c>
      <c r="C47" s="151" t="s">
        <v>97</v>
      </c>
      <c r="D47" s="22"/>
      <c r="E47" s="22"/>
      <c r="F47" s="22"/>
      <c r="G47" s="22"/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46">
        <f t="shared" si="0"/>
        <v>0</v>
      </c>
      <c r="U47" s="43"/>
    </row>
    <row r="48" s="5" customFormat="1" spans="1:21">
      <c r="A48" s="149"/>
      <c r="B48" s="137" t="s">
        <v>98</v>
      </c>
      <c r="C48" s="150" t="s">
        <v>98</v>
      </c>
      <c r="D48" s="22"/>
      <c r="E48" s="22"/>
      <c r="F48" s="22"/>
      <c r="G48" s="22"/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46">
        <f t="shared" si="0"/>
        <v>0</v>
      </c>
      <c r="U48" s="43"/>
    </row>
    <row r="49" s="5" customFormat="1" customHeight="1" spans="1:21">
      <c r="A49" s="152" t="s">
        <v>99</v>
      </c>
      <c r="B49" s="153" t="s">
        <v>100</v>
      </c>
      <c r="C49" s="151" t="s">
        <v>101</v>
      </c>
      <c r="D49" s="22"/>
      <c r="E49" s="22"/>
      <c r="F49" s="22"/>
      <c r="G49" s="22"/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46">
        <f t="shared" si="0"/>
        <v>0</v>
      </c>
      <c r="U49" s="43"/>
    </row>
    <row r="50" s="5" customFormat="1" spans="1:21">
      <c r="A50" s="152"/>
      <c r="B50" s="154"/>
      <c r="C50" s="151" t="s">
        <v>102</v>
      </c>
      <c r="D50" s="22"/>
      <c r="E50" s="22"/>
      <c r="F50" s="22"/>
      <c r="G50" s="22"/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46">
        <f t="shared" si="0"/>
        <v>0</v>
      </c>
      <c r="U50" s="43"/>
    </row>
    <row r="51" s="5" customFormat="1" spans="1:21">
      <c r="A51" s="152"/>
      <c r="B51" s="155"/>
      <c r="C51" s="151" t="s">
        <v>156</v>
      </c>
      <c r="D51" s="22"/>
      <c r="E51" s="22"/>
      <c r="F51" s="22"/>
      <c r="G51" s="22"/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46">
        <f t="shared" si="0"/>
        <v>0</v>
      </c>
      <c r="U51" s="43"/>
    </row>
    <row r="52" s="5" customFormat="1" spans="1:21">
      <c r="A52" s="152"/>
      <c r="B52" s="137" t="s">
        <v>104</v>
      </c>
      <c r="C52" s="151" t="s">
        <v>105</v>
      </c>
      <c r="D52" s="22"/>
      <c r="E52" s="22"/>
      <c r="F52" s="22"/>
      <c r="G52" s="22"/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46">
        <f t="shared" si="0"/>
        <v>0</v>
      </c>
      <c r="U52" s="43"/>
    </row>
    <row r="53" s="5" customFormat="1" ht="22.5" spans="1:21">
      <c r="A53" s="152"/>
      <c r="B53" s="141"/>
      <c r="C53" s="151" t="s">
        <v>106</v>
      </c>
      <c r="D53" s="22"/>
      <c r="E53" s="22"/>
      <c r="F53" s="22"/>
      <c r="G53" s="22"/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46">
        <f t="shared" si="0"/>
        <v>0</v>
      </c>
      <c r="U53" s="43"/>
    </row>
    <row r="54" s="5" customFormat="1" spans="1:21">
      <c r="A54" s="152"/>
      <c r="B54" s="143"/>
      <c r="C54" s="151" t="s">
        <v>156</v>
      </c>
      <c r="D54" s="22"/>
      <c r="E54" s="22"/>
      <c r="F54" s="22"/>
      <c r="G54" s="22"/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46">
        <f t="shared" si="0"/>
        <v>0</v>
      </c>
      <c r="U54" s="43"/>
    </row>
    <row r="55" s="5" customFormat="1" spans="1:21">
      <c r="A55" s="152"/>
      <c r="B55" s="156" t="s">
        <v>108</v>
      </c>
      <c r="C55" s="151" t="s">
        <v>108</v>
      </c>
      <c r="D55" s="22"/>
      <c r="E55" s="22"/>
      <c r="F55" s="22"/>
      <c r="G55" s="22"/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46">
        <f t="shared" si="0"/>
        <v>0</v>
      </c>
      <c r="U55" s="43"/>
    </row>
    <row r="56" s="5" customFormat="1" spans="1:21">
      <c r="A56" s="152"/>
      <c r="B56" s="156" t="s">
        <v>109</v>
      </c>
      <c r="C56" s="151" t="s">
        <v>109</v>
      </c>
      <c r="D56" s="22"/>
      <c r="E56" s="22"/>
      <c r="F56" s="22"/>
      <c r="G56" s="22"/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46">
        <f t="shared" si="0"/>
        <v>0</v>
      </c>
      <c r="U56" s="43"/>
    </row>
    <row r="57" s="5" customFormat="1" customHeight="1" spans="1:21">
      <c r="A57" s="157" t="s">
        <v>110</v>
      </c>
      <c r="B57" s="144" t="s">
        <v>111</v>
      </c>
      <c r="C57" s="151" t="s">
        <v>111</v>
      </c>
      <c r="D57" s="22"/>
      <c r="E57" s="22"/>
      <c r="F57" s="22"/>
      <c r="G57" s="22"/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46">
        <f t="shared" si="0"/>
        <v>0</v>
      </c>
      <c r="U57" s="43"/>
    </row>
    <row r="58" s="5" customFormat="1" ht="22.5" spans="1:21">
      <c r="A58" s="157"/>
      <c r="B58" s="153" t="s">
        <v>112</v>
      </c>
      <c r="C58" s="151" t="s">
        <v>112</v>
      </c>
      <c r="D58" s="22"/>
      <c r="E58" s="22"/>
      <c r="F58" s="22"/>
      <c r="G58" s="22"/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46">
        <f t="shared" si="0"/>
        <v>0</v>
      </c>
      <c r="U58" s="43"/>
    </row>
    <row r="59" s="5" customFormat="1" spans="1:21">
      <c r="A59" s="157"/>
      <c r="B59" s="153" t="s">
        <v>113</v>
      </c>
      <c r="C59" s="151" t="s">
        <v>114</v>
      </c>
      <c r="D59" s="22"/>
      <c r="E59" s="22"/>
      <c r="F59" s="22"/>
      <c r="G59" s="22"/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46">
        <f t="shared" si="0"/>
        <v>0</v>
      </c>
      <c r="U59" s="43"/>
    </row>
    <row r="60" s="5" customFormat="1" spans="1:21">
      <c r="A60" s="157"/>
      <c r="B60" s="155"/>
      <c r="C60" s="151" t="s">
        <v>156</v>
      </c>
      <c r="D60" s="22"/>
      <c r="E60" s="22"/>
      <c r="F60" s="22"/>
      <c r="G60" s="22"/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46">
        <f t="shared" si="0"/>
        <v>0</v>
      </c>
      <c r="U60" s="43"/>
    </row>
    <row r="61" s="5" customFormat="1" ht="22.5" spans="1:21">
      <c r="A61" s="157"/>
      <c r="B61" s="156" t="s">
        <v>116</v>
      </c>
      <c r="C61" s="151" t="s">
        <v>116</v>
      </c>
      <c r="D61" s="22"/>
      <c r="E61" s="22"/>
      <c r="F61" s="22"/>
      <c r="G61" s="22"/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46">
        <f t="shared" si="0"/>
        <v>0</v>
      </c>
      <c r="U61" s="43"/>
    </row>
    <row r="62" s="5" customFormat="1" ht="22.5" spans="1:21">
      <c r="A62" s="157"/>
      <c r="B62" s="144" t="s">
        <v>117</v>
      </c>
      <c r="C62" s="151" t="s">
        <v>117</v>
      </c>
      <c r="D62" s="22"/>
      <c r="E62" s="22"/>
      <c r="F62" s="22"/>
      <c r="G62" s="22"/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46">
        <f t="shared" si="0"/>
        <v>0</v>
      </c>
      <c r="U62" s="43"/>
    </row>
    <row r="63" s="5" customFormat="1" customHeight="1" spans="1:21">
      <c r="A63" s="158" t="s">
        <v>118</v>
      </c>
      <c r="B63" s="159" t="s">
        <v>119</v>
      </c>
      <c r="C63" s="151" t="s">
        <v>119</v>
      </c>
      <c r="D63" s="22"/>
      <c r="E63" s="22"/>
      <c r="F63" s="22"/>
      <c r="G63" s="22"/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46">
        <f t="shared" si="0"/>
        <v>0</v>
      </c>
      <c r="U63" s="43"/>
    </row>
    <row r="64" s="5" customFormat="1" spans="1:21">
      <c r="A64" s="158"/>
      <c r="B64" s="159" t="s">
        <v>120</v>
      </c>
      <c r="C64" s="151" t="s">
        <v>120</v>
      </c>
      <c r="D64" s="22"/>
      <c r="E64" s="22"/>
      <c r="F64" s="22"/>
      <c r="G64" s="22"/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46">
        <f t="shared" si="0"/>
        <v>0</v>
      </c>
      <c r="U64" s="43"/>
    </row>
    <row r="65" s="5" customFormat="1" spans="1:21">
      <c r="A65" s="158"/>
      <c r="B65" s="159" t="s">
        <v>121</v>
      </c>
      <c r="C65" s="151" t="s">
        <v>121</v>
      </c>
      <c r="D65" s="22"/>
      <c r="E65" s="22"/>
      <c r="F65" s="22"/>
      <c r="G65" s="22"/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46">
        <f t="shared" si="0"/>
        <v>0</v>
      </c>
      <c r="U65" s="43"/>
    </row>
    <row r="66" s="5" customFormat="1" ht="22.5" spans="1:21">
      <c r="A66" s="158"/>
      <c r="B66" s="159" t="s">
        <v>122</v>
      </c>
      <c r="C66" s="151" t="s">
        <v>122</v>
      </c>
      <c r="D66" s="22"/>
      <c r="E66" s="22"/>
      <c r="F66" s="22"/>
      <c r="G66" s="22"/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46">
        <f t="shared" si="0"/>
        <v>0</v>
      </c>
      <c r="U66" s="43"/>
    </row>
    <row r="67" s="5" customFormat="1" spans="1:21">
      <c r="A67" s="158"/>
      <c r="B67" s="159" t="s">
        <v>123</v>
      </c>
      <c r="C67" s="151" t="s">
        <v>123</v>
      </c>
      <c r="D67" s="22"/>
      <c r="E67" s="22"/>
      <c r="F67" s="22"/>
      <c r="G67" s="22"/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46">
        <f t="shared" si="0"/>
        <v>0</v>
      </c>
      <c r="U67" s="43"/>
    </row>
    <row r="68" s="5" customFormat="1" spans="1:21">
      <c r="A68" s="158"/>
      <c r="B68" s="153" t="s">
        <v>124</v>
      </c>
      <c r="C68" s="151" t="s">
        <v>125</v>
      </c>
      <c r="D68" s="22"/>
      <c r="E68" s="22"/>
      <c r="F68" s="22"/>
      <c r="G68" s="22"/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46">
        <f t="shared" si="0"/>
        <v>0</v>
      </c>
      <c r="U68" s="43"/>
    </row>
    <row r="69" s="5" customFormat="1" spans="1:21">
      <c r="A69" s="158"/>
      <c r="B69" s="155"/>
      <c r="C69" s="151" t="s">
        <v>126</v>
      </c>
      <c r="D69" s="22"/>
      <c r="E69" s="22"/>
      <c r="F69" s="22"/>
      <c r="G69" s="22"/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46">
        <f t="shared" si="0"/>
        <v>0</v>
      </c>
      <c r="U69" s="43"/>
    </row>
    <row r="70" s="5" customFormat="1" spans="1:21">
      <c r="A70" s="158"/>
      <c r="B70" s="153" t="s">
        <v>127</v>
      </c>
      <c r="C70" s="150" t="s">
        <v>127</v>
      </c>
      <c r="D70" s="22"/>
      <c r="E70" s="22"/>
      <c r="F70" s="22"/>
      <c r="G70" s="22"/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46">
        <f t="shared" si="0"/>
        <v>0</v>
      </c>
      <c r="U70" s="43"/>
    </row>
    <row r="71" s="5" customFormat="1" ht="22.5" spans="1:21">
      <c r="A71" s="158"/>
      <c r="B71" s="156" t="s">
        <v>128</v>
      </c>
      <c r="C71" s="151" t="s">
        <v>128</v>
      </c>
      <c r="D71" s="22"/>
      <c r="E71" s="22"/>
      <c r="F71" s="22"/>
      <c r="G71" s="22"/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46">
        <f t="shared" ref="T71:T93" si="1">SUM(H71:S71)</f>
        <v>0</v>
      </c>
      <c r="U71" s="43"/>
    </row>
    <row r="72" s="5" customFormat="1" ht="22.5" spans="1:21">
      <c r="A72" s="158"/>
      <c r="B72" s="156" t="s">
        <v>129</v>
      </c>
      <c r="C72" s="151" t="s">
        <v>129</v>
      </c>
      <c r="D72" s="22"/>
      <c r="E72" s="22"/>
      <c r="F72" s="22"/>
      <c r="G72" s="22"/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46">
        <f t="shared" si="1"/>
        <v>0</v>
      </c>
      <c r="U72" s="43"/>
    </row>
    <row r="73" s="5" customFormat="1" spans="1:21">
      <c r="A73" s="158"/>
      <c r="B73" s="153" t="s">
        <v>130</v>
      </c>
      <c r="C73" s="151" t="s">
        <v>131</v>
      </c>
      <c r="D73" s="22"/>
      <c r="E73" s="22"/>
      <c r="F73" s="22"/>
      <c r="G73" s="22"/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46">
        <f t="shared" si="1"/>
        <v>0</v>
      </c>
      <c r="U73" s="43"/>
    </row>
    <row r="74" s="5" customFormat="1" spans="1:21">
      <c r="A74" s="158"/>
      <c r="B74" s="155"/>
      <c r="C74" s="162" t="s">
        <v>132</v>
      </c>
      <c r="D74" s="22"/>
      <c r="E74" s="22"/>
      <c r="F74" s="22"/>
      <c r="G74" s="22"/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46">
        <f t="shared" si="1"/>
        <v>0</v>
      </c>
      <c r="U74" s="43"/>
    </row>
    <row r="75" s="5" customFormat="1" ht="22.5" spans="1:21">
      <c r="A75" s="158"/>
      <c r="B75" s="156" t="s">
        <v>133</v>
      </c>
      <c r="C75" s="151" t="s">
        <v>133</v>
      </c>
      <c r="D75" s="22"/>
      <c r="E75" s="22"/>
      <c r="F75" s="22"/>
      <c r="G75" s="22"/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46">
        <f t="shared" si="1"/>
        <v>0</v>
      </c>
      <c r="U75" s="43"/>
    </row>
    <row r="76" s="5" customFormat="1" customHeight="1" spans="1:21">
      <c r="A76" s="163" t="s">
        <v>134</v>
      </c>
      <c r="B76" s="137" t="s">
        <v>135</v>
      </c>
      <c r="C76" s="150" t="s">
        <v>135</v>
      </c>
      <c r="D76" s="22"/>
      <c r="E76" s="22"/>
      <c r="F76" s="22"/>
      <c r="G76" s="22"/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46">
        <f t="shared" si="1"/>
        <v>0</v>
      </c>
      <c r="U76" s="43"/>
    </row>
    <row r="77" s="5" customFormat="1" spans="1:21">
      <c r="A77" s="163"/>
      <c r="B77" s="137" t="s">
        <v>136</v>
      </c>
      <c r="C77" s="151" t="s">
        <v>137</v>
      </c>
      <c r="D77" s="22"/>
      <c r="E77" s="22"/>
      <c r="F77" s="22"/>
      <c r="G77" s="22"/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46">
        <f t="shared" si="1"/>
        <v>0</v>
      </c>
      <c r="U77" s="43"/>
    </row>
    <row r="78" s="5" customFormat="1" spans="1:21">
      <c r="A78" s="163"/>
      <c r="B78" s="143"/>
      <c r="C78" s="162" t="s">
        <v>138</v>
      </c>
      <c r="D78" s="22"/>
      <c r="E78" s="22"/>
      <c r="F78" s="22"/>
      <c r="G78" s="22"/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46">
        <f t="shared" si="1"/>
        <v>0</v>
      </c>
      <c r="U78" s="43"/>
    </row>
    <row r="79" s="5" customFormat="1" spans="1:21">
      <c r="A79" s="163"/>
      <c r="B79" s="144" t="s">
        <v>139</v>
      </c>
      <c r="C79" s="151" t="s">
        <v>139</v>
      </c>
      <c r="D79" s="22"/>
      <c r="E79" s="22"/>
      <c r="F79" s="22"/>
      <c r="G79" s="22"/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46">
        <f t="shared" si="1"/>
        <v>0</v>
      </c>
      <c r="U79" s="43"/>
    </row>
    <row r="80" s="5" customFormat="1" customHeight="1" spans="1:21">
      <c r="A80" s="164" t="s">
        <v>140</v>
      </c>
      <c r="B80" s="144" t="s">
        <v>141</v>
      </c>
      <c r="C80" s="151" t="s">
        <v>141</v>
      </c>
      <c r="D80" s="22"/>
      <c r="E80" s="22"/>
      <c r="F80" s="22"/>
      <c r="G80" s="22"/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46">
        <f t="shared" si="1"/>
        <v>0</v>
      </c>
      <c r="U80" s="43"/>
    </row>
    <row r="81" s="5" customFormat="1" ht="17.25" customHeight="1" spans="1:21">
      <c r="A81" s="164"/>
      <c r="B81" s="144" t="s">
        <v>142</v>
      </c>
      <c r="C81" s="142" t="s">
        <v>142</v>
      </c>
      <c r="D81" s="22"/>
      <c r="E81" s="22"/>
      <c r="F81" s="22"/>
      <c r="G81" s="22"/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46">
        <f t="shared" si="1"/>
        <v>0</v>
      </c>
      <c r="U81" s="43"/>
    </row>
    <row r="82" s="5" customFormat="1" ht="17.25" customHeight="1" spans="1:21">
      <c r="A82" s="164"/>
      <c r="B82" s="137" t="s">
        <v>143</v>
      </c>
      <c r="C82" s="142" t="s">
        <v>144</v>
      </c>
      <c r="D82" s="22"/>
      <c r="E82" s="22"/>
      <c r="F82" s="22"/>
      <c r="G82" s="22"/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46">
        <f t="shared" si="1"/>
        <v>0</v>
      </c>
      <c r="U82" s="43"/>
    </row>
    <row r="83" s="5" customFormat="1" ht="17.25" customHeight="1" spans="1:21">
      <c r="A83" s="164"/>
      <c r="B83" s="141"/>
      <c r="C83" s="142" t="s">
        <v>145</v>
      </c>
      <c r="D83" s="22"/>
      <c r="E83" s="22"/>
      <c r="F83" s="22"/>
      <c r="G83" s="22"/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46">
        <f t="shared" si="1"/>
        <v>0</v>
      </c>
      <c r="U83" s="43"/>
    </row>
    <row r="84" s="5" customFormat="1" ht="17.25" customHeight="1" spans="1:21">
      <c r="A84" s="164"/>
      <c r="B84" s="143"/>
      <c r="C84" s="142" t="s">
        <v>146</v>
      </c>
      <c r="D84" s="22"/>
      <c r="E84" s="22"/>
      <c r="F84" s="22"/>
      <c r="G84" s="22"/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46">
        <f t="shared" si="1"/>
        <v>0</v>
      </c>
      <c r="U84" s="43"/>
    </row>
    <row r="85" s="5" customFormat="1" ht="17.25" customHeight="1" spans="1:21">
      <c r="A85" s="164"/>
      <c r="B85" s="144" t="s">
        <v>147</v>
      </c>
      <c r="C85" s="151" t="s">
        <v>147</v>
      </c>
      <c r="D85" s="22"/>
      <c r="E85" s="22"/>
      <c r="F85" s="22"/>
      <c r="G85" s="22"/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46">
        <f t="shared" si="1"/>
        <v>0</v>
      </c>
      <c r="U85" s="43"/>
    </row>
    <row r="86" s="5" customFormat="1" ht="17.25" customHeight="1" spans="1:21">
      <c r="A86" s="165" t="s">
        <v>148</v>
      </c>
      <c r="B86" s="144" t="s">
        <v>149</v>
      </c>
      <c r="C86" s="151" t="s">
        <v>149</v>
      </c>
      <c r="D86" s="22"/>
      <c r="E86" s="22"/>
      <c r="F86" s="22"/>
      <c r="G86" s="22"/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46">
        <f t="shared" si="1"/>
        <v>0</v>
      </c>
      <c r="U86" s="43"/>
    </row>
    <row r="87" s="5" customFormat="1" ht="17.25" customHeight="1" spans="1:21">
      <c r="A87" s="165"/>
      <c r="B87" s="144" t="s">
        <v>150</v>
      </c>
      <c r="C87" s="151" t="s">
        <v>150</v>
      </c>
      <c r="D87" s="22"/>
      <c r="E87" s="22"/>
      <c r="F87" s="22"/>
      <c r="G87" s="22"/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46">
        <f t="shared" si="1"/>
        <v>0</v>
      </c>
      <c r="U87" s="43"/>
    </row>
    <row r="88" s="5" customFormat="1" ht="17.25" customHeight="1" spans="1:21">
      <c r="A88" s="165"/>
      <c r="B88" s="144" t="s">
        <v>151</v>
      </c>
      <c r="C88" s="151" t="s">
        <v>151</v>
      </c>
      <c r="D88" s="22"/>
      <c r="E88" s="22"/>
      <c r="F88" s="22"/>
      <c r="G88" s="22"/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46">
        <f t="shared" si="1"/>
        <v>0</v>
      </c>
      <c r="U88" s="43"/>
    </row>
    <row r="89" s="5" customFormat="1" ht="17.25" customHeight="1" spans="1:21">
      <c r="A89" s="165"/>
      <c r="B89" s="137" t="s">
        <v>152</v>
      </c>
      <c r="C89" s="150" t="s">
        <v>152</v>
      </c>
      <c r="D89" s="22"/>
      <c r="E89" s="22"/>
      <c r="F89" s="22"/>
      <c r="G89" s="22"/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46">
        <f t="shared" si="1"/>
        <v>0</v>
      </c>
      <c r="U89" s="43"/>
    </row>
    <row r="90" s="5" customFormat="1" ht="17.25" customHeight="1" spans="1:21">
      <c r="A90" s="166" t="s">
        <v>153</v>
      </c>
      <c r="B90" s="137" t="s">
        <v>154</v>
      </c>
      <c r="C90" s="150" t="s">
        <v>154</v>
      </c>
      <c r="D90" s="22"/>
      <c r="E90" s="22"/>
      <c r="F90" s="22"/>
      <c r="G90" s="22"/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46">
        <f t="shared" si="1"/>
        <v>0</v>
      </c>
      <c r="U90" s="43"/>
    </row>
    <row r="91" s="5" customFormat="1" ht="17.25" customHeight="1" spans="1:21">
      <c r="A91" s="167"/>
      <c r="B91" s="143" t="s">
        <v>155</v>
      </c>
      <c r="C91" s="168" t="s">
        <v>155</v>
      </c>
      <c r="D91" s="22"/>
      <c r="E91" s="22"/>
      <c r="F91" s="22"/>
      <c r="G91" s="22"/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46">
        <f t="shared" si="1"/>
        <v>0</v>
      </c>
      <c r="U91" s="43"/>
    </row>
    <row r="92" s="5" customFormat="1" ht="17.25" customHeight="1" spans="1:21">
      <c r="A92" s="169"/>
      <c r="B92" s="144" t="s">
        <v>156</v>
      </c>
      <c r="C92" s="151" t="s">
        <v>156</v>
      </c>
      <c r="D92" s="22"/>
      <c r="E92" s="22"/>
      <c r="F92" s="22"/>
      <c r="G92" s="22"/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46">
        <f t="shared" si="1"/>
        <v>0</v>
      </c>
      <c r="U92" s="43"/>
    </row>
    <row r="93" s="28" customFormat="1" ht="15" customHeight="1" spans="1:29">
      <c r="A93" s="170" t="s">
        <v>157</v>
      </c>
      <c r="B93" s="170"/>
      <c r="C93" s="170"/>
      <c r="D93" s="26"/>
      <c r="E93" s="26"/>
      <c r="F93" s="26"/>
      <c r="G93" s="26"/>
      <c r="H93" s="46">
        <f>SUM(H6:H92)</f>
        <v>0</v>
      </c>
      <c r="I93" s="46">
        <f t="shared" ref="I93:S93" si="2">SUM(I6:I92)</f>
        <v>0</v>
      </c>
      <c r="J93" s="46">
        <f t="shared" si="2"/>
        <v>0</v>
      </c>
      <c r="K93" s="46">
        <f t="shared" si="2"/>
        <v>0</v>
      </c>
      <c r="L93" s="46">
        <f t="shared" si="2"/>
        <v>0</v>
      </c>
      <c r="M93" s="46">
        <f t="shared" si="2"/>
        <v>0</v>
      </c>
      <c r="N93" s="46">
        <f t="shared" si="2"/>
        <v>0</v>
      </c>
      <c r="O93" s="46">
        <f t="shared" si="2"/>
        <v>0</v>
      </c>
      <c r="P93" s="46">
        <f t="shared" si="2"/>
        <v>0</v>
      </c>
      <c r="Q93" s="46">
        <f t="shared" si="2"/>
        <v>0</v>
      </c>
      <c r="R93" s="46">
        <f t="shared" si="2"/>
        <v>0</v>
      </c>
      <c r="S93" s="46">
        <f t="shared" si="2"/>
        <v>0</v>
      </c>
      <c r="T93" s="46">
        <f t="shared" si="1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117" t="s">
        <v>166</v>
      </c>
      <c r="B94" s="117"/>
      <c r="C94" s="117"/>
      <c r="D94" s="22"/>
      <c r="E94" s="22"/>
      <c r="F94" s="22"/>
      <c r="G94" s="22"/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46"/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117" t="s">
        <v>167</v>
      </c>
      <c r="B95" s="117"/>
      <c r="C95" s="117"/>
      <c r="D95" s="22"/>
      <c r="E95" s="22"/>
      <c r="F95" s="22"/>
      <c r="G95" s="22"/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46"/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117" t="s">
        <v>168</v>
      </c>
      <c r="B96" s="117"/>
      <c r="C96" s="117"/>
      <c r="D96" s="22"/>
      <c r="E96" s="22"/>
      <c r="F96" s="22"/>
      <c r="G96" s="22"/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46"/>
      <c r="U96" s="43"/>
      <c r="V96" s="5"/>
      <c r="W96" s="5"/>
      <c r="X96" s="5"/>
      <c r="Y96" s="5"/>
      <c r="Z96" s="5"/>
      <c r="AA96" s="5"/>
      <c r="AB96" s="5"/>
      <c r="AC96" s="5"/>
    </row>
    <row r="97" spans="1:21">
      <c r="A97" s="117" t="s">
        <v>179</v>
      </c>
      <c r="B97" s="117"/>
      <c r="C97" s="117"/>
      <c r="D97" s="22"/>
      <c r="E97" s="171"/>
      <c r="F97" s="22"/>
      <c r="G97" s="171"/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46"/>
      <c r="U97" s="173"/>
    </row>
    <row r="98" s="28" customFormat="1" spans="1:19">
      <c r="A98" s="172"/>
      <c r="B98" s="172"/>
      <c r="E98" s="172"/>
      <c r="G98" s="172"/>
      <c r="H98" s="98">
        <f>H93-SUM(H94:H97)</f>
        <v>0</v>
      </c>
      <c r="I98" s="98">
        <f t="shared" ref="I98:S98" si="3">I93-SUM(I94:I97)</f>
        <v>0</v>
      </c>
      <c r="J98" s="98">
        <f t="shared" si="3"/>
        <v>0</v>
      </c>
      <c r="K98" s="98">
        <f t="shared" si="3"/>
        <v>0</v>
      </c>
      <c r="L98" s="98">
        <f t="shared" si="3"/>
        <v>0</v>
      </c>
      <c r="M98" s="98">
        <f t="shared" si="3"/>
        <v>0</v>
      </c>
      <c r="N98" s="98">
        <f t="shared" si="3"/>
        <v>0</v>
      </c>
      <c r="O98" s="98">
        <f t="shared" si="3"/>
        <v>0</v>
      </c>
      <c r="P98" s="98">
        <f t="shared" si="3"/>
        <v>0</v>
      </c>
      <c r="Q98" s="98">
        <f t="shared" si="3"/>
        <v>0</v>
      </c>
      <c r="R98" s="98">
        <f t="shared" si="3"/>
        <v>0</v>
      </c>
      <c r="S98" s="98">
        <f t="shared" si="3"/>
        <v>0</v>
      </c>
    </row>
    <row r="99" spans="7:7">
      <c r="G99" s="30"/>
    </row>
  </sheetData>
  <mergeCells count="39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34:XFD34 A34:C34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05"/>
  <sheetViews>
    <sheetView workbookViewId="0">
      <pane xSplit="3" ySplit="5" topLeftCell="D9" activePane="bottomRight" state="frozen"/>
      <selection/>
      <selection pane="topRight"/>
      <selection pane="bottomLeft"/>
      <selection pane="bottomRight" activeCell="G34" sqref="G34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9.75" style="7" customWidth="1"/>
    <col min="5" max="7" width="11.5" style="7" customWidth="1"/>
    <col min="8" max="9" width="11.5" style="6" customWidth="1"/>
    <col min="10" max="14" width="11.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="1" customFormat="1" ht="28.5" customHeight="1" spans="1:16">
      <c r="A1" s="101" t="s">
        <v>182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="34" customFormat="1" ht="18" customHeight="1" spans="1:10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</row>
    <row r="3" s="10" customFormat="1" ht="15" customHeight="1" spans="1:15">
      <c r="A3" s="9" t="str">
        <f>"编制期间："&amp;YEAR(封面!$G$13)&amp;"年"&amp;MONTH(封面!$G$13)&amp;"月"</f>
        <v>编制期间：2020年4月</v>
      </c>
      <c r="G3" s="12"/>
      <c r="I3" s="37"/>
      <c r="L3" s="37" t="str">
        <f>"编制日期："&amp;YEAR(封面!$G$14)&amp;"年"&amp;MONTH(封面!$G$14)&amp;"月2日"</f>
        <v>编制日期：2020年5月2日</v>
      </c>
      <c r="N3" s="37"/>
      <c r="O3" s="37"/>
    </row>
    <row r="4" s="4" customFormat="1" customHeight="1" spans="1:18">
      <c r="A4" s="13" t="s">
        <v>24</v>
      </c>
      <c r="B4" s="13" t="s">
        <v>25</v>
      </c>
      <c r="C4" s="14" t="s">
        <v>26</v>
      </c>
      <c r="D4" s="102" t="s">
        <v>159</v>
      </c>
      <c r="E4" s="103" t="s">
        <v>160</v>
      </c>
      <c r="F4" s="104"/>
      <c r="G4" s="104"/>
      <c r="H4" s="104"/>
      <c r="I4" s="108"/>
      <c r="J4" s="109" t="s">
        <v>161</v>
      </c>
      <c r="K4" s="110"/>
      <c r="L4" s="110"/>
      <c r="M4" s="110"/>
      <c r="N4" s="111"/>
      <c r="O4" s="112" t="s">
        <v>31</v>
      </c>
      <c r="P4" s="6"/>
      <c r="Q4" s="6"/>
      <c r="R4" s="6"/>
    </row>
    <row r="5" s="5" customFormat="1" spans="1:18">
      <c r="A5" s="13"/>
      <c r="B5" s="13"/>
      <c r="C5" s="14"/>
      <c r="D5" s="105"/>
      <c r="E5" s="106" t="s">
        <v>162</v>
      </c>
      <c r="F5" s="107" t="s">
        <v>159</v>
      </c>
      <c r="G5" s="107" t="s">
        <v>163</v>
      </c>
      <c r="H5" s="106" t="s">
        <v>164</v>
      </c>
      <c r="I5" s="106" t="s">
        <v>165</v>
      </c>
      <c r="J5" s="113" t="s">
        <v>162</v>
      </c>
      <c r="K5" s="114" t="s">
        <v>159</v>
      </c>
      <c r="L5" s="114" t="s">
        <v>163</v>
      </c>
      <c r="M5" s="106" t="s">
        <v>164</v>
      </c>
      <c r="N5" s="106" t="s">
        <v>165</v>
      </c>
      <c r="O5" s="115"/>
      <c r="P5" s="71"/>
      <c r="Q5" s="71"/>
      <c r="R5" s="71"/>
    </row>
    <row r="6" s="5" customFormat="1" ht="17.25" customHeight="1" spans="1:18">
      <c r="A6" s="76" t="s">
        <v>46</v>
      </c>
      <c r="B6" s="77" t="s">
        <v>47</v>
      </c>
      <c r="C6" s="78" t="s">
        <v>47</v>
      </c>
      <c r="D6" s="58">
        <f>'2017预算管理费用'!T6</f>
        <v>0</v>
      </c>
      <c r="E6" s="58">
        <f ca="1">OFFSET('2019管理费用'!$H6,0,MONTH(封面!$G$13)-1,)</f>
        <v>0</v>
      </c>
      <c r="F6" s="59">
        <f ca="1">OFFSET('2017预算管理费用'!$H6,0,MONTH(封面!$G$13)-1,)</f>
        <v>0</v>
      </c>
      <c r="G6" s="59">
        <f ca="1">OFFSET('2020实际管理费用'!$H6,0,MONTH(封面!$G$13)-1,)</f>
        <v>0</v>
      </c>
      <c r="H6" s="58">
        <f ca="1" t="shared" ref="H6" si="0">G6-E6</f>
        <v>0</v>
      </c>
      <c r="I6" s="58">
        <f ca="1" t="shared" ref="I6" si="1">G6-F6</f>
        <v>0</v>
      </c>
      <c r="J6" s="58">
        <f ca="1">SUM(OFFSET('2019管理费用'!$H6,0,0,1,MONTH(封面!$G$13)))</f>
        <v>0</v>
      </c>
      <c r="K6" s="58">
        <f ca="1">SUM(OFFSET('2017预算管理费用'!$H6,0,0,1,MONTH(封面!$G$13)))</f>
        <v>0</v>
      </c>
      <c r="L6" s="58">
        <f ca="1">SUM(OFFSET('2020实际管理费用'!$H6,0,0,1,MONTH(封面!$G$13)))</f>
        <v>0</v>
      </c>
      <c r="M6" s="58">
        <f ca="1">L6-J6</f>
        <v>0</v>
      </c>
      <c r="N6" s="58">
        <f ca="1">L6-K6</f>
        <v>0</v>
      </c>
      <c r="O6" s="134" t="str">
        <f>IF('2020实际管理费用'!U6="","",'2020实际管理费用'!U6)</f>
        <v/>
      </c>
      <c r="P6" s="73"/>
      <c r="Q6" s="73"/>
      <c r="R6" s="73"/>
    </row>
    <row r="7" s="5" customFormat="1" ht="17.25" customHeight="1" spans="1:18">
      <c r="A7" s="76"/>
      <c r="B7" s="77"/>
      <c r="C7" s="78" t="s">
        <v>48</v>
      </c>
      <c r="D7" s="58">
        <f>'2017预算管理费用'!T7</f>
        <v>0</v>
      </c>
      <c r="E7" s="58">
        <f ca="1">OFFSET('2019管理费用'!$H7,0,MONTH(封面!$G$13)-1,)</f>
        <v>0</v>
      </c>
      <c r="F7" s="59">
        <f ca="1">OFFSET('2017预算管理费用'!$H7,0,MONTH(封面!$G$13)-1,)</f>
        <v>0</v>
      </c>
      <c r="G7" s="59">
        <f ca="1">OFFSET('2020实际管理费用'!$H7,0,MONTH(封面!$G$13)-1,)</f>
        <v>0</v>
      </c>
      <c r="H7" s="58">
        <f ca="1" t="shared" ref="H7:H70" si="2">G7-E7</f>
        <v>0</v>
      </c>
      <c r="I7" s="58">
        <f ca="1" t="shared" ref="I7:I70" si="3">G7-F7</f>
        <v>0</v>
      </c>
      <c r="J7" s="58">
        <f ca="1">SUM(OFFSET('2019管理费用'!$H7,0,0,1,MONTH(封面!$G$13)))</f>
        <v>0</v>
      </c>
      <c r="K7" s="58">
        <f ca="1">SUM(OFFSET('2017预算管理费用'!$H7,0,0,1,MONTH(封面!$G$13)))</f>
        <v>0</v>
      </c>
      <c r="L7" s="58">
        <f ca="1">SUM(OFFSET('2020实际管理费用'!$H7,0,0,1,MONTH(封面!$G$13)))</f>
        <v>0</v>
      </c>
      <c r="M7" s="58">
        <f ca="1" t="shared" ref="M7:M70" si="4">L7-J7</f>
        <v>0</v>
      </c>
      <c r="N7" s="58">
        <f ca="1" t="shared" ref="N7:N70" si="5">L7-K7</f>
        <v>0</v>
      </c>
      <c r="O7" s="134" t="str">
        <f>IF('2020实际管理费用'!U7="","",'2020实际管理费用'!U7)</f>
        <v/>
      </c>
      <c r="P7" s="73"/>
      <c r="Q7" s="73"/>
      <c r="R7" s="73"/>
    </row>
    <row r="8" s="5" customFormat="1" ht="17.25" customHeight="1" spans="1:18">
      <c r="A8" s="76"/>
      <c r="B8" s="77" t="s">
        <v>49</v>
      </c>
      <c r="C8" s="78" t="s">
        <v>49</v>
      </c>
      <c r="D8" s="58">
        <f>'2017预算管理费用'!T8</f>
        <v>0</v>
      </c>
      <c r="E8" s="58">
        <f ca="1">OFFSET('2019管理费用'!$H8,0,MONTH(封面!$G$13)-1,)</f>
        <v>0</v>
      </c>
      <c r="F8" s="59">
        <f ca="1">OFFSET('2017预算管理费用'!$H8,0,MONTH(封面!$G$13)-1,)</f>
        <v>0</v>
      </c>
      <c r="G8" s="59">
        <f ca="1">OFFSET('2020实际管理费用'!$H8,0,MONTH(封面!$G$13)-1,)</f>
        <v>0</v>
      </c>
      <c r="H8" s="58">
        <f ca="1" t="shared" si="2"/>
        <v>0</v>
      </c>
      <c r="I8" s="58">
        <f ca="1" t="shared" si="3"/>
        <v>0</v>
      </c>
      <c r="J8" s="58">
        <f ca="1">SUM(OFFSET('2019管理费用'!$H8,0,0,1,MONTH(封面!$G$13)))</f>
        <v>0</v>
      </c>
      <c r="K8" s="58">
        <f ca="1">SUM(OFFSET('2017预算管理费用'!$H8,0,0,1,MONTH(封面!$G$13)))</f>
        <v>0</v>
      </c>
      <c r="L8" s="58">
        <f ca="1">SUM(OFFSET('2020实际管理费用'!$H8,0,0,1,MONTH(封面!$G$13)))</f>
        <v>0</v>
      </c>
      <c r="M8" s="58">
        <f ca="1" t="shared" si="4"/>
        <v>0</v>
      </c>
      <c r="N8" s="58">
        <f ca="1" t="shared" si="5"/>
        <v>0</v>
      </c>
      <c r="O8" s="134" t="str">
        <f>IF('2020实际管理费用'!U8="","",'2020实际管理费用'!U8)</f>
        <v/>
      </c>
      <c r="P8" s="73"/>
      <c r="Q8" s="73"/>
      <c r="R8" s="73"/>
    </row>
    <row r="9" s="5" customFormat="1" ht="17.25" customHeight="1" spans="1:18">
      <c r="A9" s="76"/>
      <c r="B9" s="77" t="s">
        <v>50</v>
      </c>
      <c r="C9" s="78" t="s">
        <v>50</v>
      </c>
      <c r="D9" s="58">
        <f>'2017预算管理费用'!T9</f>
        <v>0</v>
      </c>
      <c r="E9" s="58">
        <f ca="1">OFFSET('2019管理费用'!$H9,0,MONTH(封面!$G$13)-1,)</f>
        <v>0</v>
      </c>
      <c r="F9" s="59">
        <f ca="1">OFFSET('2017预算管理费用'!$H9,0,MONTH(封面!$G$13)-1,)</f>
        <v>0</v>
      </c>
      <c r="G9" s="59">
        <f ca="1">OFFSET('2020实际管理费用'!$H9,0,MONTH(封面!$G$13)-1,)</f>
        <v>0</v>
      </c>
      <c r="H9" s="58">
        <f ca="1" t="shared" si="2"/>
        <v>0</v>
      </c>
      <c r="I9" s="58">
        <f ca="1" t="shared" si="3"/>
        <v>0</v>
      </c>
      <c r="J9" s="58">
        <f ca="1">SUM(OFFSET('2019管理费用'!$H9,0,0,1,MONTH(封面!$G$13)))</f>
        <v>0</v>
      </c>
      <c r="K9" s="58">
        <f ca="1">SUM(OFFSET('2017预算管理费用'!$H9,0,0,1,MONTH(封面!$G$13)))</f>
        <v>0</v>
      </c>
      <c r="L9" s="58">
        <f ca="1">SUM(OFFSET('2020实际管理费用'!$H9,0,0,1,MONTH(封面!$G$13)))</f>
        <v>0</v>
      </c>
      <c r="M9" s="58">
        <f ca="1" t="shared" si="4"/>
        <v>0</v>
      </c>
      <c r="N9" s="58">
        <f ca="1" t="shared" si="5"/>
        <v>0</v>
      </c>
      <c r="O9" s="134" t="str">
        <f>IF('2020实际管理费用'!U9="","",'2020实际管理费用'!U9)</f>
        <v/>
      </c>
      <c r="P9" s="73"/>
      <c r="Q9" s="73"/>
      <c r="R9" s="73"/>
    </row>
    <row r="10" s="5" customFormat="1" ht="17.25" customHeight="1" spans="1:18">
      <c r="A10" s="76"/>
      <c r="B10" s="77" t="s">
        <v>51</v>
      </c>
      <c r="C10" s="78" t="s">
        <v>52</v>
      </c>
      <c r="D10" s="58">
        <f>'2017预算管理费用'!T10</f>
        <v>0</v>
      </c>
      <c r="E10" s="58">
        <f ca="1">OFFSET('2019管理费用'!$H10,0,MONTH(封面!$G$13)-1,)</f>
        <v>0</v>
      </c>
      <c r="F10" s="59">
        <f ca="1">OFFSET('2017预算管理费用'!$H10,0,MONTH(封面!$G$13)-1,)</f>
        <v>0</v>
      </c>
      <c r="G10" s="59">
        <f ca="1">OFFSET('2020实际管理费用'!$H10,0,MONTH(封面!$G$13)-1,)</f>
        <v>0</v>
      </c>
      <c r="H10" s="58">
        <f ca="1" t="shared" si="2"/>
        <v>0</v>
      </c>
      <c r="I10" s="58">
        <f ca="1" t="shared" si="3"/>
        <v>0</v>
      </c>
      <c r="J10" s="58">
        <f ca="1">SUM(OFFSET('2019管理费用'!$H10,0,0,1,MONTH(封面!$G$13)))</f>
        <v>0</v>
      </c>
      <c r="K10" s="58">
        <f ca="1">SUM(OFFSET('2017预算管理费用'!$H10,0,0,1,MONTH(封面!$G$13)))</f>
        <v>0</v>
      </c>
      <c r="L10" s="58">
        <f ca="1">SUM(OFFSET('2020实际管理费用'!$H10,0,0,1,MONTH(封面!$G$13)))</f>
        <v>0</v>
      </c>
      <c r="M10" s="58">
        <f ca="1" t="shared" si="4"/>
        <v>0</v>
      </c>
      <c r="N10" s="58">
        <f ca="1" t="shared" si="5"/>
        <v>0</v>
      </c>
      <c r="O10" s="134" t="str">
        <f>IF('2020实际管理费用'!U10="","",'2020实际管理费用'!U10)</f>
        <v/>
      </c>
      <c r="P10" s="73"/>
      <c r="Q10" s="73"/>
      <c r="R10" s="73"/>
    </row>
    <row r="11" s="5" customFormat="1" ht="17.25" customHeight="1" spans="1:18">
      <c r="A11" s="76"/>
      <c r="B11" s="77"/>
      <c r="C11" s="78" t="s">
        <v>53</v>
      </c>
      <c r="D11" s="58">
        <f>'2017预算管理费用'!T11</f>
        <v>0</v>
      </c>
      <c r="E11" s="58">
        <f ca="1">OFFSET('2019管理费用'!$H11,0,MONTH(封面!$G$13)-1,)</f>
        <v>0</v>
      </c>
      <c r="F11" s="59">
        <f ca="1">OFFSET('2017预算管理费用'!$H11,0,MONTH(封面!$G$13)-1,)</f>
        <v>0</v>
      </c>
      <c r="G11" s="59">
        <f ca="1">OFFSET('2020实际管理费用'!$H11,0,MONTH(封面!$G$13)-1,)</f>
        <v>0</v>
      </c>
      <c r="H11" s="58">
        <f ca="1" t="shared" si="2"/>
        <v>0</v>
      </c>
      <c r="I11" s="58">
        <f ca="1" t="shared" si="3"/>
        <v>0</v>
      </c>
      <c r="J11" s="58">
        <f ca="1">SUM(OFFSET('2019管理费用'!$H11,0,0,1,MONTH(封面!$G$13)))</f>
        <v>0</v>
      </c>
      <c r="K11" s="58">
        <f ca="1">SUM(OFFSET('2017预算管理费用'!$H11,0,0,1,MONTH(封面!$G$13)))</f>
        <v>0</v>
      </c>
      <c r="L11" s="58">
        <f ca="1">SUM(OFFSET('2020实际管理费用'!$H11,0,0,1,MONTH(封面!$G$13)))</f>
        <v>0</v>
      </c>
      <c r="M11" s="58">
        <f ca="1" t="shared" si="4"/>
        <v>0</v>
      </c>
      <c r="N11" s="58">
        <f ca="1" t="shared" si="5"/>
        <v>0</v>
      </c>
      <c r="O11" s="134" t="str">
        <f>IF('2020实际管理费用'!U11="","",'2020实际管理费用'!U11)</f>
        <v/>
      </c>
      <c r="P11" s="73"/>
      <c r="Q11" s="73"/>
      <c r="R11" s="73"/>
    </row>
    <row r="12" s="5" customFormat="1" ht="17.25" customHeight="1" spans="1:18">
      <c r="A12" s="76"/>
      <c r="B12" s="77"/>
      <c r="C12" s="78" t="s">
        <v>54</v>
      </c>
      <c r="D12" s="58">
        <f>'2017预算管理费用'!T12</f>
        <v>0</v>
      </c>
      <c r="E12" s="58">
        <f ca="1">OFFSET('2019管理费用'!$H12,0,MONTH(封面!$G$13)-1,)</f>
        <v>0</v>
      </c>
      <c r="F12" s="59">
        <f ca="1">OFFSET('2017预算管理费用'!$H12,0,MONTH(封面!$G$13)-1,)</f>
        <v>0</v>
      </c>
      <c r="G12" s="59">
        <f ca="1">OFFSET('2020实际管理费用'!$H12,0,MONTH(封面!$G$13)-1,)</f>
        <v>0</v>
      </c>
      <c r="H12" s="58">
        <f ca="1" t="shared" si="2"/>
        <v>0</v>
      </c>
      <c r="I12" s="58">
        <f ca="1" t="shared" si="3"/>
        <v>0</v>
      </c>
      <c r="J12" s="58">
        <f ca="1">SUM(OFFSET('2019管理费用'!$H12,0,0,1,MONTH(封面!$G$13)))</f>
        <v>0</v>
      </c>
      <c r="K12" s="58">
        <f ca="1">SUM(OFFSET('2017预算管理费用'!$H12,0,0,1,MONTH(封面!$G$13)))</f>
        <v>0</v>
      </c>
      <c r="L12" s="58">
        <f ca="1">SUM(OFFSET('2020实际管理费用'!$H12,0,0,1,MONTH(封面!$G$13)))</f>
        <v>0</v>
      </c>
      <c r="M12" s="58">
        <f ca="1" t="shared" si="4"/>
        <v>0</v>
      </c>
      <c r="N12" s="58">
        <f ca="1" t="shared" si="5"/>
        <v>0</v>
      </c>
      <c r="O12" s="134" t="str">
        <f>IF('2020实际管理费用'!U12="","",'2020实际管理费用'!U12)</f>
        <v/>
      </c>
      <c r="P12" s="73"/>
      <c r="Q12" s="73"/>
      <c r="R12" s="73"/>
    </row>
    <row r="13" s="5" customFormat="1" ht="17.25" customHeight="1" spans="1:18">
      <c r="A13" s="76"/>
      <c r="B13" s="77"/>
      <c r="C13" s="78" t="s">
        <v>55</v>
      </c>
      <c r="D13" s="58">
        <f>'2017预算管理费用'!T13</f>
        <v>0</v>
      </c>
      <c r="E13" s="58">
        <f ca="1">OFFSET('2019管理费用'!$H13,0,MONTH(封面!$G$13)-1,)</f>
        <v>0</v>
      </c>
      <c r="F13" s="59">
        <f ca="1">OFFSET('2017预算管理费用'!$H13,0,MONTH(封面!$G$13)-1,)</f>
        <v>0</v>
      </c>
      <c r="G13" s="59">
        <f ca="1">OFFSET('2020实际管理费用'!$H13,0,MONTH(封面!$G$13)-1,)</f>
        <v>0</v>
      </c>
      <c r="H13" s="58">
        <f ca="1" t="shared" si="2"/>
        <v>0</v>
      </c>
      <c r="I13" s="58">
        <f ca="1" t="shared" si="3"/>
        <v>0</v>
      </c>
      <c r="J13" s="58">
        <f ca="1">SUM(OFFSET('2019管理费用'!$H13,0,0,1,MONTH(封面!$G$13)))</f>
        <v>0</v>
      </c>
      <c r="K13" s="58">
        <f ca="1">SUM(OFFSET('2017预算管理费用'!$H13,0,0,1,MONTH(封面!$G$13)))</f>
        <v>0</v>
      </c>
      <c r="L13" s="58">
        <f ca="1">SUM(OFFSET('2020实际管理费用'!$H13,0,0,1,MONTH(封面!$G$13)))</f>
        <v>0</v>
      </c>
      <c r="M13" s="58">
        <f ca="1" t="shared" si="4"/>
        <v>0</v>
      </c>
      <c r="N13" s="58">
        <f ca="1" t="shared" si="5"/>
        <v>0</v>
      </c>
      <c r="O13" s="134" t="str">
        <f>IF('2020实际管理费用'!U13="","",'2020实际管理费用'!U13)</f>
        <v/>
      </c>
      <c r="P13" s="73"/>
      <c r="Q13" s="73"/>
      <c r="R13" s="73"/>
    </row>
    <row r="14" s="5" customFormat="1" ht="17.25" customHeight="1" spans="1:18">
      <c r="A14" s="76"/>
      <c r="B14" s="77"/>
      <c r="C14" s="78" t="s">
        <v>56</v>
      </c>
      <c r="D14" s="58">
        <f>'2017预算管理费用'!T14</f>
        <v>0</v>
      </c>
      <c r="E14" s="58">
        <f ca="1">OFFSET('2019管理费用'!$H14,0,MONTH(封面!$G$13)-1,)</f>
        <v>0</v>
      </c>
      <c r="F14" s="59">
        <f ca="1">OFFSET('2017预算管理费用'!$H14,0,MONTH(封面!$G$13)-1,)</f>
        <v>0</v>
      </c>
      <c r="G14" s="59">
        <f ca="1">OFFSET('2020实际管理费用'!$H14,0,MONTH(封面!$G$13)-1,)</f>
        <v>0</v>
      </c>
      <c r="H14" s="58">
        <f ca="1" t="shared" si="2"/>
        <v>0</v>
      </c>
      <c r="I14" s="58">
        <f ca="1" t="shared" si="3"/>
        <v>0</v>
      </c>
      <c r="J14" s="58">
        <f ca="1">SUM(OFFSET('2019管理费用'!$H14,0,0,1,MONTH(封面!$G$13)))</f>
        <v>0</v>
      </c>
      <c r="K14" s="58">
        <f ca="1">SUM(OFFSET('2017预算管理费用'!$H14,0,0,1,MONTH(封面!$G$13)))</f>
        <v>0</v>
      </c>
      <c r="L14" s="58">
        <f ca="1">SUM(OFFSET('2020实际管理费用'!$H14,0,0,1,MONTH(封面!$G$13)))</f>
        <v>0</v>
      </c>
      <c r="M14" s="58">
        <f ca="1" t="shared" si="4"/>
        <v>0</v>
      </c>
      <c r="N14" s="58">
        <f ca="1" t="shared" si="5"/>
        <v>0</v>
      </c>
      <c r="O14" s="134" t="str">
        <f>IF('2020实际管理费用'!U14="","",'2020实际管理费用'!U14)</f>
        <v/>
      </c>
      <c r="P14" s="73"/>
      <c r="Q14" s="73"/>
      <c r="R14" s="73"/>
    </row>
    <row r="15" s="5" customFormat="1" ht="17.25" customHeight="1" spans="1:18">
      <c r="A15" s="76"/>
      <c r="B15" s="77"/>
      <c r="C15" s="78" t="s">
        <v>57</v>
      </c>
      <c r="D15" s="58">
        <f>'2017预算管理费用'!T15</f>
        <v>0</v>
      </c>
      <c r="E15" s="58">
        <f ca="1">OFFSET('2019管理费用'!$H15,0,MONTH(封面!$G$13)-1,)</f>
        <v>0</v>
      </c>
      <c r="F15" s="59">
        <f ca="1">OFFSET('2017预算管理费用'!$H15,0,MONTH(封面!$G$13)-1,)</f>
        <v>0</v>
      </c>
      <c r="G15" s="59">
        <f ca="1">OFFSET('2020实际管理费用'!$H15,0,MONTH(封面!$G$13)-1,)</f>
        <v>0</v>
      </c>
      <c r="H15" s="58">
        <f ca="1" t="shared" si="2"/>
        <v>0</v>
      </c>
      <c r="I15" s="58">
        <f ca="1" t="shared" si="3"/>
        <v>0</v>
      </c>
      <c r="J15" s="58">
        <f ca="1">SUM(OFFSET('2019管理费用'!$H15,0,0,1,MONTH(封面!$G$13)))</f>
        <v>0</v>
      </c>
      <c r="K15" s="58">
        <f ca="1">SUM(OFFSET('2017预算管理费用'!$H15,0,0,1,MONTH(封面!$G$13)))</f>
        <v>0</v>
      </c>
      <c r="L15" s="58">
        <f ca="1">SUM(OFFSET('2020实际管理费用'!$H15,0,0,1,MONTH(封面!$G$13)))</f>
        <v>0</v>
      </c>
      <c r="M15" s="58">
        <f ca="1" t="shared" si="4"/>
        <v>0</v>
      </c>
      <c r="N15" s="58">
        <f ca="1" t="shared" si="5"/>
        <v>0</v>
      </c>
      <c r="O15" s="134" t="str">
        <f>IF('2020实际管理费用'!U15="","",'2020实际管理费用'!U15)</f>
        <v/>
      </c>
      <c r="P15" s="73"/>
      <c r="Q15" s="73"/>
      <c r="R15" s="73"/>
    </row>
    <row r="16" s="5" customFormat="1" ht="17.25" customHeight="1" spans="1:18">
      <c r="A16" s="76"/>
      <c r="B16" s="77"/>
      <c r="C16" s="78" t="s">
        <v>58</v>
      </c>
      <c r="D16" s="58">
        <f>'2017预算管理费用'!T16</f>
        <v>0</v>
      </c>
      <c r="E16" s="58">
        <f ca="1">OFFSET('2019管理费用'!$H16,0,MONTH(封面!$G$13)-1,)</f>
        <v>0</v>
      </c>
      <c r="F16" s="59">
        <f ca="1">OFFSET('2017预算管理费用'!$H16,0,MONTH(封面!$G$13)-1,)</f>
        <v>0</v>
      </c>
      <c r="G16" s="59">
        <f ca="1">OFFSET('2020实际管理费用'!$H16,0,MONTH(封面!$G$13)-1,)</f>
        <v>0</v>
      </c>
      <c r="H16" s="58">
        <f ca="1" t="shared" si="2"/>
        <v>0</v>
      </c>
      <c r="I16" s="58">
        <f ca="1" t="shared" si="3"/>
        <v>0</v>
      </c>
      <c r="J16" s="58">
        <f ca="1">SUM(OFFSET('2019管理费用'!$H16,0,0,1,MONTH(封面!$G$13)))</f>
        <v>0</v>
      </c>
      <c r="K16" s="58">
        <f ca="1">SUM(OFFSET('2017预算管理费用'!$H16,0,0,1,MONTH(封面!$G$13)))</f>
        <v>0</v>
      </c>
      <c r="L16" s="58">
        <f ca="1">SUM(OFFSET('2020实际管理费用'!$H16,0,0,1,MONTH(封面!$G$13)))</f>
        <v>0</v>
      </c>
      <c r="M16" s="58">
        <f ca="1" t="shared" si="4"/>
        <v>0</v>
      </c>
      <c r="N16" s="58">
        <f ca="1" t="shared" si="5"/>
        <v>0</v>
      </c>
      <c r="O16" s="134" t="str">
        <f>IF('2020实际管理费用'!U16="","",'2020实际管理费用'!U16)</f>
        <v/>
      </c>
      <c r="P16" s="73"/>
      <c r="Q16" s="73"/>
      <c r="R16" s="73"/>
    </row>
    <row r="17" s="5" customFormat="1" ht="17.25" customHeight="1" spans="1:18">
      <c r="A17" s="76"/>
      <c r="B17" s="77"/>
      <c r="C17" s="78" t="s">
        <v>59</v>
      </c>
      <c r="D17" s="58">
        <f>'2017预算管理费用'!T17</f>
        <v>0</v>
      </c>
      <c r="E17" s="58">
        <f ca="1">OFFSET('2019管理费用'!$H17,0,MONTH(封面!$G$13)-1,)</f>
        <v>0</v>
      </c>
      <c r="F17" s="59">
        <f ca="1">OFFSET('2017预算管理费用'!$H17,0,MONTH(封面!$G$13)-1,)</f>
        <v>0</v>
      </c>
      <c r="G17" s="59">
        <f ca="1">OFFSET('2020实际管理费用'!$H17,0,MONTH(封面!$G$13)-1,)</f>
        <v>0</v>
      </c>
      <c r="H17" s="58">
        <f ca="1" t="shared" si="2"/>
        <v>0</v>
      </c>
      <c r="I17" s="58">
        <f ca="1" t="shared" si="3"/>
        <v>0</v>
      </c>
      <c r="J17" s="58">
        <f ca="1">SUM(OFFSET('2019管理费用'!$H17,0,0,1,MONTH(封面!$G$13)))</f>
        <v>0</v>
      </c>
      <c r="K17" s="58">
        <f ca="1">SUM(OFFSET('2017预算管理费用'!$H17,0,0,1,MONTH(封面!$G$13)))</f>
        <v>0</v>
      </c>
      <c r="L17" s="58">
        <f ca="1">SUM(OFFSET('2020实际管理费用'!$H17,0,0,1,MONTH(封面!$G$13)))</f>
        <v>0</v>
      </c>
      <c r="M17" s="58">
        <f ca="1" t="shared" si="4"/>
        <v>0</v>
      </c>
      <c r="N17" s="58">
        <f ca="1" t="shared" si="5"/>
        <v>0</v>
      </c>
      <c r="O17" s="134" t="str">
        <f>IF('2020实际管理费用'!U17="","",'2020实际管理费用'!U17)</f>
        <v/>
      </c>
      <c r="P17" s="73"/>
      <c r="Q17" s="73"/>
      <c r="R17" s="73"/>
    </row>
    <row r="18" s="5" customFormat="1" ht="17.25" customHeight="1" spans="1:18">
      <c r="A18" s="76"/>
      <c r="B18" s="77"/>
      <c r="C18" s="78" t="s">
        <v>60</v>
      </c>
      <c r="D18" s="58">
        <f>'2017预算管理费用'!T18</f>
        <v>0</v>
      </c>
      <c r="E18" s="58">
        <f ca="1">OFFSET('2019管理费用'!$H18,0,MONTH(封面!$G$13)-1,)</f>
        <v>0</v>
      </c>
      <c r="F18" s="59">
        <f ca="1">OFFSET('2017预算管理费用'!$H18,0,MONTH(封面!$G$13)-1,)</f>
        <v>0</v>
      </c>
      <c r="G18" s="59">
        <f ca="1">OFFSET('2020实际管理费用'!$H18,0,MONTH(封面!$G$13)-1,)</f>
        <v>0</v>
      </c>
      <c r="H18" s="58">
        <f ca="1" t="shared" si="2"/>
        <v>0</v>
      </c>
      <c r="I18" s="58">
        <f ca="1" t="shared" si="3"/>
        <v>0</v>
      </c>
      <c r="J18" s="58">
        <f ca="1">SUM(OFFSET('2019管理费用'!$H18,0,0,1,MONTH(封面!$G$13)))</f>
        <v>0</v>
      </c>
      <c r="K18" s="58">
        <f ca="1">SUM(OFFSET('2017预算管理费用'!$H18,0,0,1,MONTH(封面!$G$13)))</f>
        <v>0</v>
      </c>
      <c r="L18" s="58">
        <f ca="1">SUM(OFFSET('2020实际管理费用'!$H18,0,0,1,MONTH(封面!$G$13)))</f>
        <v>0</v>
      </c>
      <c r="M18" s="58">
        <f ca="1" t="shared" si="4"/>
        <v>0</v>
      </c>
      <c r="N18" s="58">
        <f ca="1" t="shared" si="5"/>
        <v>0</v>
      </c>
      <c r="O18" s="134" t="str">
        <f>IF('2020实际管理费用'!U18="","",'2020实际管理费用'!U18)</f>
        <v/>
      </c>
      <c r="P18" s="73"/>
      <c r="Q18" s="73"/>
      <c r="R18" s="73"/>
    </row>
    <row r="19" s="5" customFormat="1" ht="17.25" customHeight="1" spans="1:18">
      <c r="A19" s="76"/>
      <c r="B19" s="77" t="s">
        <v>61</v>
      </c>
      <c r="C19" s="78" t="s">
        <v>61</v>
      </c>
      <c r="D19" s="58">
        <f>'2017预算管理费用'!T19</f>
        <v>0</v>
      </c>
      <c r="E19" s="58">
        <f ca="1">OFFSET('2019管理费用'!$H19,0,MONTH(封面!$G$13)-1,)</f>
        <v>0</v>
      </c>
      <c r="F19" s="59">
        <f ca="1">OFFSET('2017预算管理费用'!$H19,0,MONTH(封面!$G$13)-1,)</f>
        <v>0</v>
      </c>
      <c r="G19" s="59">
        <f ca="1">OFFSET('2020实际管理费用'!$H19,0,MONTH(封面!$G$13)-1,)</f>
        <v>0</v>
      </c>
      <c r="H19" s="58">
        <f ca="1" t="shared" si="2"/>
        <v>0</v>
      </c>
      <c r="I19" s="58">
        <f ca="1" t="shared" si="3"/>
        <v>0</v>
      </c>
      <c r="J19" s="58">
        <f ca="1">SUM(OFFSET('2019管理费用'!$H19,0,0,1,MONTH(封面!$G$13)))</f>
        <v>0</v>
      </c>
      <c r="K19" s="58">
        <f ca="1">SUM(OFFSET('2017预算管理费用'!$H19,0,0,1,MONTH(封面!$G$13)))</f>
        <v>0</v>
      </c>
      <c r="L19" s="58">
        <f ca="1">SUM(OFFSET('2020实际管理费用'!$H19,0,0,1,MONTH(封面!$G$13)))</f>
        <v>0</v>
      </c>
      <c r="M19" s="58">
        <f ca="1" t="shared" si="4"/>
        <v>0</v>
      </c>
      <c r="N19" s="58">
        <f ca="1" t="shared" si="5"/>
        <v>0</v>
      </c>
      <c r="O19" s="134" t="str">
        <f>IF('2020实际管理费用'!U19="","",'2020实际管理费用'!U19)</f>
        <v/>
      </c>
      <c r="P19" s="73"/>
      <c r="Q19" s="73"/>
      <c r="R19" s="73"/>
    </row>
    <row r="20" s="5" customFormat="1" ht="17.25" customHeight="1" spans="1:18">
      <c r="A20" s="76"/>
      <c r="B20" s="77" t="s">
        <v>62</v>
      </c>
      <c r="C20" s="78" t="s">
        <v>62</v>
      </c>
      <c r="D20" s="58">
        <f>'2017预算管理费用'!T20</f>
        <v>0</v>
      </c>
      <c r="E20" s="58">
        <f ca="1">OFFSET('2019管理费用'!$H20,0,MONTH(封面!$G$13)-1,)</f>
        <v>0</v>
      </c>
      <c r="F20" s="59">
        <f ca="1">OFFSET('2017预算管理费用'!$H20,0,MONTH(封面!$G$13)-1,)</f>
        <v>0</v>
      </c>
      <c r="G20" s="59">
        <f ca="1">OFFSET('2020实际管理费用'!$H20,0,MONTH(封面!$G$13)-1,)</f>
        <v>0</v>
      </c>
      <c r="H20" s="58">
        <f ca="1" t="shared" si="2"/>
        <v>0</v>
      </c>
      <c r="I20" s="58">
        <f ca="1" t="shared" si="3"/>
        <v>0</v>
      </c>
      <c r="J20" s="58">
        <f ca="1">SUM(OFFSET('2019管理费用'!$H20,0,0,1,MONTH(封面!$G$13)))</f>
        <v>0</v>
      </c>
      <c r="K20" s="58">
        <f ca="1">SUM(OFFSET('2017预算管理费用'!$H20,0,0,1,MONTH(封面!$G$13)))</f>
        <v>0</v>
      </c>
      <c r="L20" s="58">
        <f ca="1">SUM(OFFSET('2020实际管理费用'!$H20,0,0,1,MONTH(封面!$G$13)))</f>
        <v>0</v>
      </c>
      <c r="M20" s="58">
        <f ca="1" t="shared" si="4"/>
        <v>0</v>
      </c>
      <c r="N20" s="58">
        <f ca="1" t="shared" si="5"/>
        <v>0</v>
      </c>
      <c r="O20" s="134" t="str">
        <f>IF('2020实际管理费用'!U20="","",'2020实际管理费用'!U20)</f>
        <v/>
      </c>
      <c r="P20" s="73"/>
      <c r="Q20" s="73"/>
      <c r="R20" s="73"/>
    </row>
    <row r="21" s="5" customFormat="1" ht="17.25" customHeight="1" spans="1:18">
      <c r="A21" s="76"/>
      <c r="B21" s="77" t="s">
        <v>63</v>
      </c>
      <c r="C21" s="78" t="s">
        <v>63</v>
      </c>
      <c r="D21" s="58">
        <f>'2017预算管理费用'!T21</f>
        <v>0</v>
      </c>
      <c r="E21" s="58">
        <f ca="1">OFFSET('2019管理费用'!$H21,0,MONTH(封面!$G$13)-1,)</f>
        <v>0</v>
      </c>
      <c r="F21" s="59">
        <f ca="1">OFFSET('2017预算管理费用'!$H21,0,MONTH(封面!$G$13)-1,)</f>
        <v>0</v>
      </c>
      <c r="G21" s="59">
        <f ca="1">OFFSET('2020实际管理费用'!$H21,0,MONTH(封面!$G$13)-1,)</f>
        <v>0</v>
      </c>
      <c r="H21" s="58">
        <f ca="1" t="shared" si="2"/>
        <v>0</v>
      </c>
      <c r="I21" s="58">
        <f ca="1" t="shared" si="3"/>
        <v>0</v>
      </c>
      <c r="J21" s="58">
        <f ca="1">SUM(OFFSET('2019管理费用'!$H21,0,0,1,MONTH(封面!$G$13)))</f>
        <v>0</v>
      </c>
      <c r="K21" s="58">
        <f ca="1">SUM(OFFSET('2017预算管理费用'!$H21,0,0,1,MONTH(封面!$G$13)))</f>
        <v>0</v>
      </c>
      <c r="L21" s="58">
        <f ca="1">SUM(OFFSET('2020实际管理费用'!$H21,0,0,1,MONTH(封面!$G$13)))</f>
        <v>0</v>
      </c>
      <c r="M21" s="58">
        <f ca="1" t="shared" si="4"/>
        <v>0</v>
      </c>
      <c r="N21" s="58">
        <f ca="1" t="shared" si="5"/>
        <v>0</v>
      </c>
      <c r="O21" s="134" t="str">
        <f>IF('2020实际管理费用'!U21="","",'2020实际管理费用'!U21)</f>
        <v/>
      </c>
      <c r="P21" s="73"/>
      <c r="Q21" s="73"/>
      <c r="R21" s="73"/>
    </row>
    <row r="22" s="5" customFormat="1" ht="17.25" customHeight="1" spans="1:18">
      <c r="A22" s="76"/>
      <c r="B22" s="77" t="s">
        <v>64</v>
      </c>
      <c r="C22" s="78" t="s">
        <v>65</v>
      </c>
      <c r="D22" s="58">
        <f>'2017预算管理费用'!T22</f>
        <v>0</v>
      </c>
      <c r="E22" s="58">
        <f ca="1">OFFSET('2019管理费用'!$H22,0,MONTH(封面!$G$13)-1,)</f>
        <v>0</v>
      </c>
      <c r="F22" s="59">
        <f ca="1">OFFSET('2017预算管理费用'!$H22,0,MONTH(封面!$G$13)-1,)</f>
        <v>0</v>
      </c>
      <c r="G22" s="59">
        <f ca="1">OFFSET('2020实际管理费用'!$H22,0,MONTH(封面!$G$13)-1,)</f>
        <v>0</v>
      </c>
      <c r="H22" s="58">
        <f ca="1" t="shared" si="2"/>
        <v>0</v>
      </c>
      <c r="I22" s="58">
        <f ca="1" t="shared" si="3"/>
        <v>0</v>
      </c>
      <c r="J22" s="58">
        <f ca="1">SUM(OFFSET('2019管理费用'!$H22,0,0,1,MONTH(封面!$G$13)))</f>
        <v>0</v>
      </c>
      <c r="K22" s="58">
        <f ca="1">SUM(OFFSET('2017预算管理费用'!$H22,0,0,1,MONTH(封面!$G$13)))</f>
        <v>0</v>
      </c>
      <c r="L22" s="58">
        <f ca="1">SUM(OFFSET('2020实际管理费用'!$H22,0,0,1,MONTH(封面!$G$13)))</f>
        <v>0</v>
      </c>
      <c r="M22" s="58">
        <f ca="1" t="shared" si="4"/>
        <v>0</v>
      </c>
      <c r="N22" s="58">
        <f ca="1" t="shared" si="5"/>
        <v>0</v>
      </c>
      <c r="O22" s="134" t="str">
        <f>IF('2020实际管理费用'!U22="","",'2020实际管理费用'!U22)</f>
        <v/>
      </c>
      <c r="P22" s="73"/>
      <c r="Q22" s="73"/>
      <c r="R22" s="73"/>
    </row>
    <row r="23" s="5" customFormat="1" ht="17.25" customHeight="1" spans="1:18">
      <c r="A23" s="76"/>
      <c r="B23" s="77"/>
      <c r="C23" s="78" t="s">
        <v>66</v>
      </c>
      <c r="D23" s="58">
        <f>'2017预算管理费用'!T23</f>
        <v>0</v>
      </c>
      <c r="E23" s="58">
        <f ca="1">OFFSET('2019管理费用'!$H23,0,MONTH(封面!$G$13)-1,)</f>
        <v>0</v>
      </c>
      <c r="F23" s="59">
        <f ca="1">OFFSET('2017预算管理费用'!$H23,0,MONTH(封面!$G$13)-1,)</f>
        <v>0</v>
      </c>
      <c r="G23" s="59">
        <f ca="1">OFFSET('2020实际管理费用'!$H23,0,MONTH(封面!$G$13)-1,)</f>
        <v>0</v>
      </c>
      <c r="H23" s="58">
        <f ca="1" t="shared" si="2"/>
        <v>0</v>
      </c>
      <c r="I23" s="58">
        <f ca="1" t="shared" si="3"/>
        <v>0</v>
      </c>
      <c r="J23" s="58">
        <f ca="1">SUM(OFFSET('2019管理费用'!$H23,0,0,1,MONTH(封面!$G$13)))</f>
        <v>0</v>
      </c>
      <c r="K23" s="58">
        <f ca="1">SUM(OFFSET('2017预算管理费用'!$H23,0,0,1,MONTH(封面!$G$13)))</f>
        <v>0</v>
      </c>
      <c r="L23" s="58">
        <f ca="1">SUM(OFFSET('2020实际管理费用'!$H23,0,0,1,MONTH(封面!$G$13)))</f>
        <v>0</v>
      </c>
      <c r="M23" s="58">
        <f ca="1" t="shared" si="4"/>
        <v>0</v>
      </c>
      <c r="N23" s="58">
        <f ca="1" t="shared" si="5"/>
        <v>0</v>
      </c>
      <c r="O23" s="134" t="str">
        <f>IF('2020实际管理费用'!U23="","",'2020实际管理费用'!U23)</f>
        <v/>
      </c>
      <c r="P23" s="73"/>
      <c r="Q23" s="73"/>
      <c r="R23" s="73"/>
    </row>
    <row r="24" s="5" customFormat="1" ht="17.25" customHeight="1" spans="1:18">
      <c r="A24" s="76"/>
      <c r="B24" s="77"/>
      <c r="C24" s="78" t="s">
        <v>67</v>
      </c>
      <c r="D24" s="58">
        <f>'2017预算管理费用'!T24</f>
        <v>0</v>
      </c>
      <c r="E24" s="58">
        <f ca="1">OFFSET('2019管理费用'!$H24,0,MONTH(封面!$G$13)-1,)</f>
        <v>0</v>
      </c>
      <c r="F24" s="59">
        <f ca="1">OFFSET('2017预算管理费用'!$H24,0,MONTH(封面!$G$13)-1,)</f>
        <v>0</v>
      </c>
      <c r="G24" s="59">
        <f ca="1">OFFSET('2020实际管理费用'!$H24,0,MONTH(封面!$G$13)-1,)</f>
        <v>0</v>
      </c>
      <c r="H24" s="58">
        <f ca="1" t="shared" si="2"/>
        <v>0</v>
      </c>
      <c r="I24" s="58">
        <f ca="1" t="shared" si="3"/>
        <v>0</v>
      </c>
      <c r="J24" s="58">
        <f ca="1">SUM(OFFSET('2019管理费用'!$H24,0,0,1,MONTH(封面!$G$13)))</f>
        <v>0</v>
      </c>
      <c r="K24" s="58">
        <f ca="1">SUM(OFFSET('2017预算管理费用'!$H24,0,0,1,MONTH(封面!$G$13)))</f>
        <v>0</v>
      </c>
      <c r="L24" s="58">
        <f ca="1">SUM(OFFSET('2020实际管理费用'!$H24,0,0,1,MONTH(封面!$G$13)))</f>
        <v>0</v>
      </c>
      <c r="M24" s="58">
        <f ca="1" t="shared" si="4"/>
        <v>0</v>
      </c>
      <c r="N24" s="58">
        <f ca="1" t="shared" si="5"/>
        <v>0</v>
      </c>
      <c r="O24" s="134" t="str">
        <f>IF('2020实际管理费用'!U24="","",'2020实际管理费用'!U24)</f>
        <v/>
      </c>
      <c r="P24" s="73"/>
      <c r="Q24" s="73"/>
      <c r="R24" s="73"/>
    </row>
    <row r="25" s="5" customFormat="1" ht="17.25" customHeight="1" spans="1:18">
      <c r="A25" s="76"/>
      <c r="B25" s="77"/>
      <c r="C25" s="78" t="s">
        <v>68</v>
      </c>
      <c r="D25" s="58">
        <f>'2017预算管理费用'!T25</f>
        <v>0</v>
      </c>
      <c r="E25" s="58">
        <f ca="1">OFFSET('2019管理费用'!$H25,0,MONTH(封面!$G$13)-1,)</f>
        <v>0</v>
      </c>
      <c r="F25" s="59">
        <f ca="1">OFFSET('2017预算管理费用'!$H25,0,MONTH(封面!$G$13)-1,)</f>
        <v>0</v>
      </c>
      <c r="G25" s="59">
        <f ca="1">OFFSET('2020实际管理费用'!$H25,0,MONTH(封面!$G$13)-1,)</f>
        <v>0</v>
      </c>
      <c r="H25" s="58">
        <f ca="1" t="shared" si="2"/>
        <v>0</v>
      </c>
      <c r="I25" s="58">
        <f ca="1" t="shared" si="3"/>
        <v>0</v>
      </c>
      <c r="J25" s="58">
        <f ca="1">SUM(OFFSET('2019管理费用'!$H25,0,0,1,MONTH(封面!$G$13)))</f>
        <v>0</v>
      </c>
      <c r="K25" s="58">
        <f ca="1">SUM(OFFSET('2017预算管理费用'!$H25,0,0,1,MONTH(封面!$G$13)))</f>
        <v>0</v>
      </c>
      <c r="L25" s="58">
        <f ca="1">SUM(OFFSET('2020实际管理费用'!$H25,0,0,1,MONTH(封面!$G$13)))</f>
        <v>0</v>
      </c>
      <c r="M25" s="58">
        <f ca="1" t="shared" si="4"/>
        <v>0</v>
      </c>
      <c r="N25" s="58">
        <f ca="1" t="shared" si="5"/>
        <v>0</v>
      </c>
      <c r="O25" s="134" t="str">
        <f>IF('2020实际管理费用'!U25="","",'2020实际管理费用'!U25)</f>
        <v/>
      </c>
      <c r="P25" s="73"/>
      <c r="Q25" s="73"/>
      <c r="R25" s="73"/>
    </row>
    <row r="26" s="5" customFormat="1" ht="17.25" customHeight="1" spans="1:18">
      <c r="A26" s="76"/>
      <c r="B26" s="77"/>
      <c r="C26" s="78" t="s">
        <v>69</v>
      </c>
      <c r="D26" s="58">
        <f>'2017预算管理费用'!T26</f>
        <v>0</v>
      </c>
      <c r="E26" s="58">
        <f ca="1">OFFSET('2019管理费用'!$H26,0,MONTH(封面!$G$13)-1,)</f>
        <v>0</v>
      </c>
      <c r="F26" s="59">
        <f ca="1">OFFSET('2017预算管理费用'!$H26,0,MONTH(封面!$G$13)-1,)</f>
        <v>0</v>
      </c>
      <c r="G26" s="59">
        <f ca="1">OFFSET('2020实际管理费用'!$H26,0,MONTH(封面!$G$13)-1,)</f>
        <v>0</v>
      </c>
      <c r="H26" s="58">
        <f ca="1" t="shared" si="2"/>
        <v>0</v>
      </c>
      <c r="I26" s="58">
        <f ca="1" t="shared" si="3"/>
        <v>0</v>
      </c>
      <c r="J26" s="58">
        <f ca="1">SUM(OFFSET('2019管理费用'!$H26,0,0,1,MONTH(封面!$G$13)))</f>
        <v>0</v>
      </c>
      <c r="K26" s="58">
        <f ca="1">SUM(OFFSET('2017预算管理费用'!$H26,0,0,1,MONTH(封面!$G$13)))</f>
        <v>0</v>
      </c>
      <c r="L26" s="58">
        <f ca="1">SUM(OFFSET('2020实际管理费用'!$H26,0,0,1,MONTH(封面!$G$13)))</f>
        <v>0</v>
      </c>
      <c r="M26" s="58">
        <f ca="1" t="shared" si="4"/>
        <v>0</v>
      </c>
      <c r="N26" s="58">
        <f ca="1" t="shared" si="5"/>
        <v>0</v>
      </c>
      <c r="O26" s="134" t="str">
        <f>IF('2020实际管理费用'!U26="","",'2020实际管理费用'!U26)</f>
        <v/>
      </c>
      <c r="P26" s="73"/>
      <c r="Q26" s="73"/>
      <c r="R26" s="73"/>
    </row>
    <row r="27" s="5" customFormat="1" ht="17.25" customHeight="1" spans="1:18">
      <c r="A27" s="76"/>
      <c r="B27" s="77" t="s">
        <v>70</v>
      </c>
      <c r="C27" s="78" t="s">
        <v>70</v>
      </c>
      <c r="D27" s="58">
        <f>'2017预算管理费用'!T27</f>
        <v>0</v>
      </c>
      <c r="E27" s="58">
        <f ca="1">OFFSET('2019管理费用'!$H27,0,MONTH(封面!$G$13)-1,)</f>
        <v>0</v>
      </c>
      <c r="F27" s="59">
        <f ca="1">OFFSET('2017预算管理费用'!$H27,0,MONTH(封面!$G$13)-1,)</f>
        <v>0</v>
      </c>
      <c r="G27" s="59">
        <f ca="1">OFFSET('2020实际管理费用'!$H27,0,MONTH(封面!$G$13)-1,)</f>
        <v>0</v>
      </c>
      <c r="H27" s="58">
        <f ca="1" t="shared" si="2"/>
        <v>0</v>
      </c>
      <c r="I27" s="58">
        <f ca="1" t="shared" si="3"/>
        <v>0</v>
      </c>
      <c r="J27" s="58">
        <f ca="1">SUM(OFFSET('2019管理费用'!$H27,0,0,1,MONTH(封面!$G$13)))</f>
        <v>0</v>
      </c>
      <c r="K27" s="58">
        <f ca="1">SUM(OFFSET('2017预算管理费用'!$H27,0,0,1,MONTH(封面!$G$13)))</f>
        <v>0</v>
      </c>
      <c r="L27" s="58">
        <f ca="1">SUM(OFFSET('2020实际管理费用'!$H27,0,0,1,MONTH(封面!$G$13)))</f>
        <v>0</v>
      </c>
      <c r="M27" s="58">
        <f ca="1" t="shared" si="4"/>
        <v>0</v>
      </c>
      <c r="N27" s="58">
        <f ca="1" t="shared" si="5"/>
        <v>0</v>
      </c>
      <c r="O27" s="134" t="str">
        <f>IF('2020实际管理费用'!U27="","",'2020实际管理费用'!U27)</f>
        <v/>
      </c>
      <c r="P27" s="73"/>
      <c r="Q27" s="73"/>
      <c r="R27" s="73"/>
    </row>
    <row r="28" s="5" customFormat="1" ht="17.25" customHeight="1" spans="1:18">
      <c r="A28" s="79" t="s">
        <v>71</v>
      </c>
      <c r="B28" s="77" t="s">
        <v>72</v>
      </c>
      <c r="C28" s="78" t="s">
        <v>73</v>
      </c>
      <c r="D28" s="58">
        <f>'2017预算管理费用'!T28</f>
        <v>0</v>
      </c>
      <c r="E28" s="58">
        <f ca="1">OFFSET('2019管理费用'!$H28,0,MONTH(封面!$G$13)-1,)</f>
        <v>0</v>
      </c>
      <c r="F28" s="59">
        <f ca="1">OFFSET('2017预算管理费用'!$H28,0,MONTH(封面!$G$13)-1,)</f>
        <v>0</v>
      </c>
      <c r="G28" s="59">
        <f ca="1">OFFSET('2020实际管理费用'!$H28,0,MONTH(封面!$G$13)-1,)</f>
        <v>0</v>
      </c>
      <c r="H28" s="58">
        <f ca="1" t="shared" si="2"/>
        <v>0</v>
      </c>
      <c r="I28" s="58">
        <f ca="1" t="shared" si="3"/>
        <v>0</v>
      </c>
      <c r="J28" s="58">
        <f ca="1">SUM(OFFSET('2019管理费用'!$H28,0,0,1,MONTH(封面!$G$13)))</f>
        <v>0</v>
      </c>
      <c r="K28" s="58">
        <f ca="1">SUM(OFFSET('2017预算管理费用'!$H28,0,0,1,MONTH(封面!$G$13)))</f>
        <v>0</v>
      </c>
      <c r="L28" s="58">
        <f ca="1">SUM(OFFSET('2020实际管理费用'!$H28,0,0,1,MONTH(封面!$G$13)))</f>
        <v>0</v>
      </c>
      <c r="M28" s="58">
        <f ca="1" t="shared" si="4"/>
        <v>0</v>
      </c>
      <c r="N28" s="58">
        <f ca="1" t="shared" si="5"/>
        <v>0</v>
      </c>
      <c r="O28" s="134" t="str">
        <f>IF('2020实际管理费用'!U28="","",'2020实际管理费用'!U28)</f>
        <v/>
      </c>
      <c r="P28" s="73"/>
      <c r="Q28" s="73"/>
      <c r="R28" s="73"/>
    </row>
    <row r="29" s="5" customFormat="1" ht="17.25" customHeight="1" spans="1:18">
      <c r="A29" s="79"/>
      <c r="B29" s="77"/>
      <c r="C29" s="78" t="s">
        <v>74</v>
      </c>
      <c r="D29" s="58">
        <f>'2017预算管理费用'!T29</f>
        <v>0</v>
      </c>
      <c r="E29" s="58">
        <f ca="1">OFFSET('2019管理费用'!$H29,0,MONTH(封面!$G$13)-1,)</f>
        <v>0</v>
      </c>
      <c r="F29" s="59">
        <f ca="1">OFFSET('2017预算管理费用'!$H29,0,MONTH(封面!$G$13)-1,)</f>
        <v>0</v>
      </c>
      <c r="G29" s="59">
        <f ca="1">OFFSET('2020实际管理费用'!$H29,0,MONTH(封面!$G$13)-1,)</f>
        <v>0</v>
      </c>
      <c r="H29" s="58">
        <f ca="1" t="shared" si="2"/>
        <v>0</v>
      </c>
      <c r="I29" s="58">
        <f ca="1" t="shared" si="3"/>
        <v>0</v>
      </c>
      <c r="J29" s="58">
        <f ca="1">SUM(OFFSET('2019管理费用'!$H29,0,0,1,MONTH(封面!$G$13)))</f>
        <v>0</v>
      </c>
      <c r="K29" s="58">
        <f ca="1">SUM(OFFSET('2017预算管理费用'!$H29,0,0,1,MONTH(封面!$G$13)))</f>
        <v>0</v>
      </c>
      <c r="L29" s="58">
        <f ca="1">SUM(OFFSET('2020实际管理费用'!$H29,0,0,1,MONTH(封面!$G$13)))</f>
        <v>0</v>
      </c>
      <c r="M29" s="58">
        <f ca="1" t="shared" si="4"/>
        <v>0</v>
      </c>
      <c r="N29" s="58">
        <f ca="1" t="shared" si="5"/>
        <v>0</v>
      </c>
      <c r="O29" s="134" t="str">
        <f>IF('2020实际管理费用'!U29="","",'2020实际管理费用'!U29)</f>
        <v/>
      </c>
      <c r="P29" s="73"/>
      <c r="Q29" s="73"/>
      <c r="R29" s="73"/>
    </row>
    <row r="30" s="5" customFormat="1" ht="17.25" customHeight="1" spans="1:18">
      <c r="A30" s="79"/>
      <c r="B30" s="77" t="s">
        <v>75</v>
      </c>
      <c r="C30" s="78" t="s">
        <v>75</v>
      </c>
      <c r="D30" s="58">
        <f>'2017预算管理费用'!T30</f>
        <v>0</v>
      </c>
      <c r="E30" s="58">
        <f ca="1">OFFSET('2019管理费用'!$H30,0,MONTH(封面!$G$13)-1,)</f>
        <v>0</v>
      </c>
      <c r="F30" s="59">
        <f ca="1">OFFSET('2017预算管理费用'!$H30,0,MONTH(封面!$G$13)-1,)</f>
        <v>0</v>
      </c>
      <c r="G30" s="59">
        <f ca="1">OFFSET('2020实际管理费用'!$H30,0,MONTH(封面!$G$13)-1,)</f>
        <v>0</v>
      </c>
      <c r="H30" s="58">
        <f ca="1" t="shared" si="2"/>
        <v>0</v>
      </c>
      <c r="I30" s="58">
        <f ca="1" t="shared" si="3"/>
        <v>0</v>
      </c>
      <c r="J30" s="58">
        <f ca="1">SUM(OFFSET('2019管理费用'!$H30,0,0,1,MONTH(封面!$G$13)))</f>
        <v>0</v>
      </c>
      <c r="K30" s="58">
        <f ca="1">SUM(OFFSET('2017预算管理费用'!$H30,0,0,1,MONTH(封面!$G$13)))</f>
        <v>0</v>
      </c>
      <c r="L30" s="58">
        <f ca="1">SUM(OFFSET('2020实际管理费用'!$H30,0,0,1,MONTH(封面!$G$13)))</f>
        <v>0</v>
      </c>
      <c r="M30" s="58">
        <f ca="1" t="shared" si="4"/>
        <v>0</v>
      </c>
      <c r="N30" s="58">
        <f ca="1" t="shared" si="5"/>
        <v>0</v>
      </c>
      <c r="O30" s="134" t="str">
        <f>IF('2020实际管理费用'!U30="","",'2020实际管理费用'!U30)</f>
        <v/>
      </c>
      <c r="P30" s="73"/>
      <c r="Q30" s="73"/>
      <c r="R30" s="73"/>
    </row>
    <row r="31" s="5" customFormat="1" ht="17.25" customHeight="1" spans="1:18">
      <c r="A31" s="79"/>
      <c r="B31" s="77" t="s">
        <v>76</v>
      </c>
      <c r="C31" s="78" t="s">
        <v>77</v>
      </c>
      <c r="D31" s="58">
        <f>'2017预算管理费用'!T31</f>
        <v>0</v>
      </c>
      <c r="E31" s="58">
        <f ca="1">OFFSET('2019管理费用'!$H31,0,MONTH(封面!$G$13)-1,)</f>
        <v>0</v>
      </c>
      <c r="F31" s="59">
        <f ca="1">OFFSET('2017预算管理费用'!$H31,0,MONTH(封面!$G$13)-1,)</f>
        <v>0</v>
      </c>
      <c r="G31" s="59">
        <f ca="1">OFFSET('2020实际管理费用'!$H31,0,MONTH(封面!$G$13)-1,)</f>
        <v>0</v>
      </c>
      <c r="H31" s="58">
        <f ca="1" t="shared" si="2"/>
        <v>0</v>
      </c>
      <c r="I31" s="58">
        <f ca="1" t="shared" si="3"/>
        <v>0</v>
      </c>
      <c r="J31" s="58">
        <f ca="1">SUM(OFFSET('2019管理费用'!$H31,0,0,1,MONTH(封面!$G$13)))</f>
        <v>0</v>
      </c>
      <c r="K31" s="58">
        <f ca="1">SUM(OFFSET('2017预算管理费用'!$H31,0,0,1,MONTH(封面!$G$13)))</f>
        <v>0</v>
      </c>
      <c r="L31" s="58">
        <f ca="1">SUM(OFFSET('2020实际管理费用'!$H31,0,0,1,MONTH(封面!$G$13)))</f>
        <v>0</v>
      </c>
      <c r="M31" s="58">
        <f ca="1" t="shared" si="4"/>
        <v>0</v>
      </c>
      <c r="N31" s="58">
        <f ca="1" t="shared" si="5"/>
        <v>0</v>
      </c>
      <c r="O31" s="134" t="str">
        <f>IF('2020实际管理费用'!U31="","",'2020实际管理费用'!U31)</f>
        <v/>
      </c>
      <c r="P31" s="73"/>
      <c r="Q31" s="73"/>
      <c r="R31" s="73"/>
    </row>
    <row r="32" s="5" customFormat="1" ht="17.25" customHeight="1" spans="1:18">
      <c r="A32" s="79"/>
      <c r="B32" s="77"/>
      <c r="C32" s="78" t="s">
        <v>78</v>
      </c>
      <c r="D32" s="58">
        <f>'2017预算管理费用'!T32</f>
        <v>0</v>
      </c>
      <c r="E32" s="58">
        <f ca="1">OFFSET('2019管理费用'!$H32,0,MONTH(封面!$G$13)-1,)</f>
        <v>0</v>
      </c>
      <c r="F32" s="59">
        <f ca="1">OFFSET('2017预算管理费用'!$H32,0,MONTH(封面!$G$13)-1,)</f>
        <v>0</v>
      </c>
      <c r="G32" s="59">
        <f ca="1">OFFSET('2020实际管理费用'!$H32,0,MONTH(封面!$G$13)-1,)</f>
        <v>0</v>
      </c>
      <c r="H32" s="58">
        <f ca="1" t="shared" si="2"/>
        <v>0</v>
      </c>
      <c r="I32" s="58">
        <f ca="1" t="shared" si="3"/>
        <v>0</v>
      </c>
      <c r="J32" s="58">
        <f ca="1">SUM(OFFSET('2019管理费用'!$H32,0,0,1,MONTH(封面!$G$13)))</f>
        <v>0</v>
      </c>
      <c r="K32" s="58">
        <f ca="1">SUM(OFFSET('2017预算管理费用'!$H32,0,0,1,MONTH(封面!$G$13)))</f>
        <v>0</v>
      </c>
      <c r="L32" s="58">
        <f ca="1">SUM(OFFSET('2020实际管理费用'!$H32,0,0,1,MONTH(封面!$G$13)))</f>
        <v>0</v>
      </c>
      <c r="M32" s="58">
        <f ca="1" t="shared" si="4"/>
        <v>0</v>
      </c>
      <c r="N32" s="58">
        <f ca="1" t="shared" si="5"/>
        <v>0</v>
      </c>
      <c r="O32" s="134" t="str">
        <f>IF('2020实际管理费用'!U32="","",'2020实际管理费用'!U32)</f>
        <v/>
      </c>
      <c r="P32" s="73"/>
      <c r="Q32" s="73"/>
      <c r="R32" s="73"/>
    </row>
    <row r="33" s="5" customFormat="1" ht="17.25" customHeight="1" spans="1:18">
      <c r="A33" s="79"/>
      <c r="B33" s="77"/>
      <c r="C33" s="78" t="s">
        <v>79</v>
      </c>
      <c r="D33" s="58">
        <f>'2017预算管理费用'!T33</f>
        <v>0</v>
      </c>
      <c r="E33" s="58">
        <f ca="1">OFFSET('2019管理费用'!$H33,0,MONTH(封面!$G$13)-1,)</f>
        <v>0</v>
      </c>
      <c r="F33" s="59">
        <f ca="1">OFFSET('2017预算管理费用'!$H33,0,MONTH(封面!$G$13)-1,)</f>
        <v>0</v>
      </c>
      <c r="G33" s="59">
        <f ca="1">OFFSET('2020实际管理费用'!$H33,0,MONTH(封面!$G$13)-1,)</f>
        <v>0</v>
      </c>
      <c r="H33" s="58">
        <f ca="1" t="shared" si="2"/>
        <v>0</v>
      </c>
      <c r="I33" s="58">
        <f ca="1" t="shared" si="3"/>
        <v>0</v>
      </c>
      <c r="J33" s="58">
        <f ca="1">SUM(OFFSET('2019管理费用'!$H33,0,0,1,MONTH(封面!$G$13)))</f>
        <v>0</v>
      </c>
      <c r="K33" s="58">
        <f ca="1">SUM(OFFSET('2017预算管理费用'!$H33,0,0,1,MONTH(封面!$G$13)))</f>
        <v>0</v>
      </c>
      <c r="L33" s="58">
        <f ca="1">SUM(OFFSET('2020实际管理费用'!$H33,0,0,1,MONTH(封面!$G$13)))</f>
        <v>0</v>
      </c>
      <c r="M33" s="58">
        <f ca="1" t="shared" si="4"/>
        <v>0</v>
      </c>
      <c r="N33" s="58">
        <f ca="1" t="shared" si="5"/>
        <v>0</v>
      </c>
      <c r="O33" s="134" t="str">
        <f>IF('2020实际管理费用'!U33="","",'2020实际管理费用'!U33)</f>
        <v/>
      </c>
      <c r="P33" s="73"/>
      <c r="Q33" s="73"/>
      <c r="R33" s="73"/>
    </row>
    <row r="34" s="5" customFormat="1" ht="17.25" customHeight="1" spans="1:18">
      <c r="A34" s="79"/>
      <c r="B34" s="77" t="s">
        <v>80</v>
      </c>
      <c r="C34" s="78" t="s">
        <v>81</v>
      </c>
      <c r="D34" s="58">
        <f>'2017预算管理费用'!T34</f>
        <v>0</v>
      </c>
      <c r="E34" s="58">
        <f ca="1">OFFSET('2019管理费用'!$H34,0,MONTH(封面!$G$13)-1,)</f>
        <v>0</v>
      </c>
      <c r="F34" s="59">
        <f ca="1">OFFSET('2017预算管理费用'!$H34,0,MONTH(封面!$G$13)-1,)</f>
        <v>0</v>
      </c>
      <c r="G34" s="59">
        <f ca="1">OFFSET('2020实际管理费用'!$H34,0,MONTH(封面!$G$13)-1,)</f>
        <v>0</v>
      </c>
      <c r="H34" s="58">
        <f ca="1" t="shared" si="2"/>
        <v>0</v>
      </c>
      <c r="I34" s="58">
        <f ca="1" t="shared" si="3"/>
        <v>0</v>
      </c>
      <c r="J34" s="58">
        <f ca="1">SUM(OFFSET('2019管理费用'!$H34,0,0,1,MONTH(封面!$G$13)))</f>
        <v>0</v>
      </c>
      <c r="K34" s="58">
        <f ca="1">SUM(OFFSET('2017预算管理费用'!$H34,0,0,1,MONTH(封面!$G$13)))</f>
        <v>0</v>
      </c>
      <c r="L34" s="58">
        <f ca="1">SUM(OFFSET('2020实际管理费用'!$H34,0,0,1,MONTH(封面!$G$13)))</f>
        <v>0</v>
      </c>
      <c r="M34" s="58">
        <f ca="1" t="shared" si="4"/>
        <v>0</v>
      </c>
      <c r="N34" s="58">
        <f ca="1" t="shared" si="5"/>
        <v>0</v>
      </c>
      <c r="O34" s="134" t="str">
        <f>IF('2020实际管理费用'!U34="","",'2020实际管理费用'!U34)</f>
        <v/>
      </c>
      <c r="P34" s="73"/>
      <c r="Q34" s="73"/>
      <c r="R34" s="73"/>
    </row>
    <row r="35" s="5" customFormat="1" ht="17.25" customHeight="1" spans="1:18">
      <c r="A35" s="79"/>
      <c r="B35" s="77"/>
      <c r="C35" s="78" t="s">
        <v>82</v>
      </c>
      <c r="D35" s="58">
        <f>'2017预算管理费用'!T35</f>
        <v>0</v>
      </c>
      <c r="E35" s="58">
        <f ca="1">OFFSET('2019管理费用'!$H35,0,MONTH(封面!$G$13)-1,)</f>
        <v>0</v>
      </c>
      <c r="F35" s="59">
        <f ca="1">OFFSET('2017预算管理费用'!$H35,0,MONTH(封面!$G$13)-1,)</f>
        <v>0</v>
      </c>
      <c r="G35" s="59">
        <f ca="1">OFFSET('2020实际管理费用'!$H35,0,MONTH(封面!$G$13)-1,)</f>
        <v>0</v>
      </c>
      <c r="H35" s="58">
        <f ca="1" t="shared" si="2"/>
        <v>0</v>
      </c>
      <c r="I35" s="58">
        <f ca="1" t="shared" si="3"/>
        <v>0</v>
      </c>
      <c r="J35" s="58">
        <f ca="1">SUM(OFFSET('2019管理费用'!$H35,0,0,1,MONTH(封面!$G$13)))</f>
        <v>0</v>
      </c>
      <c r="K35" s="58">
        <f ca="1">SUM(OFFSET('2017预算管理费用'!$H35,0,0,1,MONTH(封面!$G$13)))</f>
        <v>0</v>
      </c>
      <c r="L35" s="58">
        <f ca="1">SUM(OFFSET('2020实际管理费用'!$H35,0,0,1,MONTH(封面!$G$13)))</f>
        <v>0</v>
      </c>
      <c r="M35" s="58">
        <f ca="1" t="shared" si="4"/>
        <v>0</v>
      </c>
      <c r="N35" s="58">
        <f ca="1" t="shared" si="5"/>
        <v>0</v>
      </c>
      <c r="O35" s="134" t="str">
        <f>IF('2020实际管理费用'!U35="","",'2020实际管理费用'!U35)</f>
        <v/>
      </c>
      <c r="P35" s="73"/>
      <c r="Q35" s="73"/>
      <c r="R35" s="73"/>
    </row>
    <row r="36" s="5" customFormat="1" ht="17.25" customHeight="1" spans="1:18">
      <c r="A36" s="79"/>
      <c r="B36" s="77" t="s">
        <v>83</v>
      </c>
      <c r="C36" s="78" t="s">
        <v>83</v>
      </c>
      <c r="D36" s="58">
        <f>'2017预算管理费用'!T36</f>
        <v>0</v>
      </c>
      <c r="E36" s="58">
        <f ca="1">OFFSET('2019管理费用'!$H36,0,MONTH(封面!$G$13)-1,)</f>
        <v>0</v>
      </c>
      <c r="F36" s="59">
        <f ca="1">OFFSET('2017预算管理费用'!$H36,0,MONTH(封面!$G$13)-1,)</f>
        <v>0</v>
      </c>
      <c r="G36" s="59">
        <f ca="1">OFFSET('2020实际管理费用'!$H36,0,MONTH(封面!$G$13)-1,)</f>
        <v>0</v>
      </c>
      <c r="H36" s="58">
        <f ca="1" t="shared" si="2"/>
        <v>0</v>
      </c>
      <c r="I36" s="58">
        <f ca="1" t="shared" si="3"/>
        <v>0</v>
      </c>
      <c r="J36" s="58">
        <f ca="1">SUM(OFFSET('2019管理费用'!$H36,0,0,1,MONTH(封面!$G$13)))</f>
        <v>0</v>
      </c>
      <c r="K36" s="58">
        <f ca="1">SUM(OFFSET('2017预算管理费用'!$H36,0,0,1,MONTH(封面!$G$13)))</f>
        <v>0</v>
      </c>
      <c r="L36" s="58">
        <f ca="1">SUM(OFFSET('2020实际管理费用'!$H36,0,0,1,MONTH(封面!$G$13)))</f>
        <v>0</v>
      </c>
      <c r="M36" s="58">
        <f ca="1" t="shared" si="4"/>
        <v>0</v>
      </c>
      <c r="N36" s="58">
        <f ca="1" t="shared" si="5"/>
        <v>0</v>
      </c>
      <c r="O36" s="134" t="str">
        <f>IF('2020实际管理费用'!U36="","",'2020实际管理费用'!U36)</f>
        <v/>
      </c>
      <c r="P36" s="73"/>
      <c r="Q36" s="73"/>
      <c r="R36" s="73"/>
    </row>
    <row r="37" s="5" customFormat="1" ht="17.25" customHeight="1" spans="1:18">
      <c r="A37" s="79"/>
      <c r="B37" s="77" t="s">
        <v>84</v>
      </c>
      <c r="C37" s="78" t="s">
        <v>84</v>
      </c>
      <c r="D37" s="58">
        <f>'2017预算管理费用'!T37</f>
        <v>0</v>
      </c>
      <c r="E37" s="58">
        <f ca="1">OFFSET('2019管理费用'!$H37,0,MONTH(封面!$G$13)-1,)</f>
        <v>0</v>
      </c>
      <c r="F37" s="59">
        <f ca="1">OFFSET('2017预算管理费用'!$H37,0,MONTH(封面!$G$13)-1,)</f>
        <v>0</v>
      </c>
      <c r="G37" s="59">
        <f ca="1">OFFSET('2020实际管理费用'!$H37,0,MONTH(封面!$G$13)-1,)</f>
        <v>0</v>
      </c>
      <c r="H37" s="58">
        <f ca="1" t="shared" si="2"/>
        <v>0</v>
      </c>
      <c r="I37" s="58">
        <f ca="1" t="shared" si="3"/>
        <v>0</v>
      </c>
      <c r="J37" s="58">
        <f ca="1">SUM(OFFSET('2019管理费用'!$H37,0,0,1,MONTH(封面!$G$13)))</f>
        <v>0</v>
      </c>
      <c r="K37" s="58">
        <f ca="1">SUM(OFFSET('2017预算管理费用'!$H37,0,0,1,MONTH(封面!$G$13)))</f>
        <v>0</v>
      </c>
      <c r="L37" s="58">
        <f ca="1">SUM(OFFSET('2020实际管理费用'!$H37,0,0,1,MONTH(封面!$G$13)))</f>
        <v>0</v>
      </c>
      <c r="M37" s="58">
        <f ca="1" t="shared" si="4"/>
        <v>0</v>
      </c>
      <c r="N37" s="58">
        <f ca="1" t="shared" si="5"/>
        <v>0</v>
      </c>
      <c r="O37" s="134" t="str">
        <f>IF('2020实际管理费用'!U37="","",'2020实际管理费用'!U37)</f>
        <v/>
      </c>
      <c r="P37" s="73"/>
      <c r="Q37" s="73"/>
      <c r="R37" s="73"/>
    </row>
    <row r="38" s="5" customFormat="1" ht="17.25" customHeight="1" spans="1:18">
      <c r="A38" s="79"/>
      <c r="B38" s="77" t="s">
        <v>85</v>
      </c>
      <c r="C38" s="78" t="s">
        <v>86</v>
      </c>
      <c r="D38" s="58">
        <f>'2017预算管理费用'!T38</f>
        <v>0</v>
      </c>
      <c r="E38" s="58">
        <f ca="1">OFFSET('2019管理费用'!$H38,0,MONTH(封面!$G$13)-1,)</f>
        <v>0</v>
      </c>
      <c r="F38" s="59">
        <f ca="1">OFFSET('2017预算管理费用'!$H38,0,MONTH(封面!$G$13)-1,)</f>
        <v>0</v>
      </c>
      <c r="G38" s="59">
        <f ca="1">OFFSET('2020实际管理费用'!$H38,0,MONTH(封面!$G$13)-1,)</f>
        <v>0</v>
      </c>
      <c r="H38" s="58">
        <f ca="1" t="shared" si="2"/>
        <v>0</v>
      </c>
      <c r="I38" s="58">
        <f ca="1" t="shared" si="3"/>
        <v>0</v>
      </c>
      <c r="J38" s="58">
        <f ca="1">SUM(OFFSET('2019管理费用'!$H38,0,0,1,MONTH(封面!$G$13)))</f>
        <v>0</v>
      </c>
      <c r="K38" s="58">
        <f ca="1">SUM(OFFSET('2017预算管理费用'!$H38,0,0,1,MONTH(封面!$G$13)))</f>
        <v>0</v>
      </c>
      <c r="L38" s="58">
        <f ca="1">SUM(OFFSET('2020实际管理费用'!$H38,0,0,1,MONTH(封面!$G$13)))</f>
        <v>0</v>
      </c>
      <c r="M38" s="58">
        <f ca="1" t="shared" si="4"/>
        <v>0</v>
      </c>
      <c r="N38" s="58">
        <f ca="1" t="shared" si="5"/>
        <v>0</v>
      </c>
      <c r="O38" s="134" t="str">
        <f>IF('2020实际管理费用'!U38="","",'2020实际管理费用'!U38)</f>
        <v/>
      </c>
      <c r="P38" s="73"/>
      <c r="Q38" s="73"/>
      <c r="R38" s="73"/>
    </row>
    <row r="39" s="5" customFormat="1" ht="17.25" customHeight="1" spans="1:18">
      <c r="A39" s="79"/>
      <c r="B39" s="77"/>
      <c r="C39" s="78" t="s">
        <v>87</v>
      </c>
      <c r="D39" s="58">
        <f>'2017预算管理费用'!T39</f>
        <v>0</v>
      </c>
      <c r="E39" s="58">
        <f ca="1">OFFSET('2019管理费用'!$H39,0,MONTH(封面!$G$13)-1,)</f>
        <v>0</v>
      </c>
      <c r="F39" s="59">
        <f ca="1">OFFSET('2017预算管理费用'!$H39,0,MONTH(封面!$G$13)-1,)</f>
        <v>0</v>
      </c>
      <c r="G39" s="59">
        <f ca="1">OFFSET('2020实际管理费用'!$H39,0,MONTH(封面!$G$13)-1,)</f>
        <v>0</v>
      </c>
      <c r="H39" s="58">
        <f ca="1" t="shared" si="2"/>
        <v>0</v>
      </c>
      <c r="I39" s="58">
        <f ca="1" t="shared" si="3"/>
        <v>0</v>
      </c>
      <c r="J39" s="58">
        <f ca="1">SUM(OFFSET('2019管理费用'!$H39,0,0,1,MONTH(封面!$G$13)))</f>
        <v>0</v>
      </c>
      <c r="K39" s="58">
        <f ca="1">SUM(OFFSET('2017预算管理费用'!$H39,0,0,1,MONTH(封面!$G$13)))</f>
        <v>0</v>
      </c>
      <c r="L39" s="58">
        <f ca="1">SUM(OFFSET('2020实际管理费用'!$H39,0,0,1,MONTH(封面!$G$13)))</f>
        <v>0</v>
      </c>
      <c r="M39" s="58">
        <f ca="1" t="shared" si="4"/>
        <v>0</v>
      </c>
      <c r="N39" s="58">
        <f ca="1" t="shared" si="5"/>
        <v>0</v>
      </c>
      <c r="O39" s="134" t="str">
        <f>IF('2020实际管理费用'!U39="","",'2020实际管理费用'!U39)</f>
        <v/>
      </c>
      <c r="P39" s="73"/>
      <c r="Q39" s="73"/>
      <c r="R39" s="73"/>
    </row>
    <row r="40" s="5" customFormat="1" ht="17.25" customHeight="1" spans="1:18">
      <c r="A40" s="79"/>
      <c r="B40" s="77" t="s">
        <v>88</v>
      </c>
      <c r="C40" s="78" t="s">
        <v>88</v>
      </c>
      <c r="D40" s="58">
        <f>'2017预算管理费用'!T40</f>
        <v>0</v>
      </c>
      <c r="E40" s="58">
        <f ca="1">OFFSET('2019管理费用'!$H40,0,MONTH(封面!$G$13)-1,)</f>
        <v>0</v>
      </c>
      <c r="F40" s="59">
        <f ca="1">OFFSET('2017预算管理费用'!$H40,0,MONTH(封面!$G$13)-1,)</f>
        <v>0</v>
      </c>
      <c r="G40" s="59">
        <f ca="1">OFFSET('2020实际管理费用'!$H40,0,MONTH(封面!$G$13)-1,)</f>
        <v>0</v>
      </c>
      <c r="H40" s="58">
        <f ca="1" t="shared" si="2"/>
        <v>0</v>
      </c>
      <c r="I40" s="58">
        <f ca="1" t="shared" si="3"/>
        <v>0</v>
      </c>
      <c r="J40" s="58">
        <f ca="1">SUM(OFFSET('2019管理费用'!$H40,0,0,1,MONTH(封面!$G$13)))</f>
        <v>0</v>
      </c>
      <c r="K40" s="58">
        <f ca="1">SUM(OFFSET('2017预算管理费用'!$H40,0,0,1,MONTH(封面!$G$13)))</f>
        <v>0</v>
      </c>
      <c r="L40" s="58">
        <f ca="1">SUM(OFFSET('2020实际管理费用'!$H40,0,0,1,MONTH(封面!$G$13)))</f>
        <v>0</v>
      </c>
      <c r="M40" s="58">
        <f ca="1" t="shared" si="4"/>
        <v>0</v>
      </c>
      <c r="N40" s="58">
        <f ca="1" t="shared" si="5"/>
        <v>0</v>
      </c>
      <c r="O40" s="134" t="str">
        <f>IF('2020实际管理费用'!U40="","",'2020实际管理费用'!U40)</f>
        <v/>
      </c>
      <c r="P40" s="73"/>
      <c r="Q40" s="73"/>
      <c r="R40" s="73"/>
    </row>
    <row r="41" s="5" customFormat="1" ht="17.25" customHeight="1" spans="1:18">
      <c r="A41" s="80" t="s">
        <v>89</v>
      </c>
      <c r="B41" s="81" t="s">
        <v>90</v>
      </c>
      <c r="C41" s="78" t="s">
        <v>90</v>
      </c>
      <c r="D41" s="58">
        <f>'2017预算管理费用'!T41</f>
        <v>0</v>
      </c>
      <c r="E41" s="58">
        <f ca="1">OFFSET('2019管理费用'!$H41,0,MONTH(封面!$G$13)-1,)</f>
        <v>0</v>
      </c>
      <c r="F41" s="59">
        <f ca="1">OFFSET('2017预算管理费用'!$H41,0,MONTH(封面!$G$13)-1,)</f>
        <v>0</v>
      </c>
      <c r="G41" s="59">
        <f ca="1">OFFSET('2020实际管理费用'!$H41,0,MONTH(封面!$G$13)-1,)</f>
        <v>0</v>
      </c>
      <c r="H41" s="58">
        <f ca="1" t="shared" si="2"/>
        <v>0</v>
      </c>
      <c r="I41" s="58">
        <f ca="1" t="shared" si="3"/>
        <v>0</v>
      </c>
      <c r="J41" s="58">
        <f ca="1">SUM(OFFSET('2019管理费用'!$H41,0,0,1,MONTH(封面!$G$13)))</f>
        <v>0</v>
      </c>
      <c r="K41" s="58">
        <f ca="1">SUM(OFFSET('2017预算管理费用'!$H41,0,0,1,MONTH(封面!$G$13)))</f>
        <v>0</v>
      </c>
      <c r="L41" s="58">
        <f ca="1">SUM(OFFSET('2020实际管理费用'!$H41,0,0,1,MONTH(封面!$G$13)))</f>
        <v>0</v>
      </c>
      <c r="M41" s="58">
        <f ca="1" t="shared" si="4"/>
        <v>0</v>
      </c>
      <c r="N41" s="58">
        <f ca="1" t="shared" si="5"/>
        <v>0</v>
      </c>
      <c r="O41" s="134" t="str">
        <f>IF('2020实际管理费用'!U41="","",'2020实际管理费用'!U41)</f>
        <v/>
      </c>
      <c r="P41" s="73"/>
      <c r="Q41" s="73"/>
      <c r="R41" s="73"/>
    </row>
    <row r="42" s="5" customFormat="1" ht="17.25" customHeight="1" spans="1:18">
      <c r="A42" s="80"/>
      <c r="B42" s="77" t="s">
        <v>91</v>
      </c>
      <c r="C42" s="82" t="s">
        <v>91</v>
      </c>
      <c r="D42" s="58">
        <f>'2017预算管理费用'!T42</f>
        <v>0</v>
      </c>
      <c r="E42" s="58">
        <f ca="1">OFFSET('2019管理费用'!$H42,0,MONTH(封面!$G$13)-1,)</f>
        <v>0</v>
      </c>
      <c r="F42" s="59">
        <f ca="1">OFFSET('2017预算管理费用'!$H42,0,MONTH(封面!$G$13)-1,)</f>
        <v>0</v>
      </c>
      <c r="G42" s="59">
        <f ca="1">OFFSET('2020实际管理费用'!$H42,0,MONTH(封面!$G$13)-1,)</f>
        <v>0</v>
      </c>
      <c r="H42" s="58">
        <f ca="1" t="shared" si="2"/>
        <v>0</v>
      </c>
      <c r="I42" s="58">
        <f ca="1" t="shared" si="3"/>
        <v>0</v>
      </c>
      <c r="J42" s="58">
        <f ca="1">SUM(OFFSET('2019管理费用'!$H42,0,0,1,MONTH(封面!$G$13)))</f>
        <v>0</v>
      </c>
      <c r="K42" s="58">
        <f ca="1">SUM(OFFSET('2017预算管理费用'!$H42,0,0,1,MONTH(封面!$G$13)))</f>
        <v>0</v>
      </c>
      <c r="L42" s="58">
        <f ca="1">SUM(OFFSET('2020实际管理费用'!$H42,0,0,1,MONTH(封面!$G$13)))</f>
        <v>0</v>
      </c>
      <c r="M42" s="58">
        <f ca="1" t="shared" si="4"/>
        <v>0</v>
      </c>
      <c r="N42" s="58">
        <f ca="1" t="shared" si="5"/>
        <v>0</v>
      </c>
      <c r="O42" s="134" t="str">
        <f>IF('2020实际管理费用'!U42="","",'2020实际管理费用'!U42)</f>
        <v/>
      </c>
      <c r="P42" s="73"/>
      <c r="Q42" s="73"/>
      <c r="R42" s="73"/>
    </row>
    <row r="43" s="5" customFormat="1" ht="17.25" customHeight="1" spans="1:18">
      <c r="A43" s="80"/>
      <c r="B43" s="77" t="s">
        <v>92</v>
      </c>
      <c r="C43" s="82" t="s">
        <v>92</v>
      </c>
      <c r="D43" s="58">
        <f>'2017预算管理费用'!T43</f>
        <v>0</v>
      </c>
      <c r="E43" s="58">
        <f ca="1">OFFSET('2019管理费用'!$H43,0,MONTH(封面!$G$13)-1,)</f>
        <v>0</v>
      </c>
      <c r="F43" s="59">
        <f ca="1">OFFSET('2017预算管理费用'!$H43,0,MONTH(封面!$G$13)-1,)</f>
        <v>0</v>
      </c>
      <c r="G43" s="59">
        <f ca="1">OFFSET('2020实际管理费用'!$H43,0,MONTH(封面!$G$13)-1,)</f>
        <v>0</v>
      </c>
      <c r="H43" s="58">
        <f ca="1" t="shared" si="2"/>
        <v>0</v>
      </c>
      <c r="I43" s="58">
        <f ca="1" t="shared" si="3"/>
        <v>0</v>
      </c>
      <c r="J43" s="58">
        <f ca="1">SUM(OFFSET('2019管理费用'!$H43,0,0,1,MONTH(封面!$G$13)))</f>
        <v>0</v>
      </c>
      <c r="K43" s="58">
        <f ca="1">SUM(OFFSET('2017预算管理费用'!$H43,0,0,1,MONTH(封面!$G$13)))</f>
        <v>0</v>
      </c>
      <c r="L43" s="58">
        <f ca="1">SUM(OFFSET('2020实际管理费用'!$H43,0,0,1,MONTH(封面!$G$13)))</f>
        <v>0</v>
      </c>
      <c r="M43" s="58">
        <f ca="1" t="shared" si="4"/>
        <v>0</v>
      </c>
      <c r="N43" s="58">
        <f ca="1" t="shared" si="5"/>
        <v>0</v>
      </c>
      <c r="O43" s="134" t="str">
        <f>IF('2020实际管理费用'!U43="","",'2020实际管理费用'!U43)</f>
        <v/>
      </c>
      <c r="P43" s="73"/>
      <c r="Q43" s="73"/>
      <c r="R43" s="73"/>
    </row>
    <row r="44" s="5" customFormat="1" ht="17.25" customHeight="1" spans="1:18">
      <c r="A44" s="80"/>
      <c r="B44" s="77" t="s">
        <v>93</v>
      </c>
      <c r="C44" s="82" t="s">
        <v>94</v>
      </c>
      <c r="D44" s="58">
        <f>'2017预算管理费用'!T44</f>
        <v>0</v>
      </c>
      <c r="E44" s="58">
        <f ca="1">OFFSET('2019管理费用'!$H44,0,MONTH(封面!$G$13)-1,)</f>
        <v>0</v>
      </c>
      <c r="F44" s="59">
        <f ca="1">OFFSET('2017预算管理费用'!$H44,0,MONTH(封面!$G$13)-1,)</f>
        <v>0</v>
      </c>
      <c r="G44" s="59">
        <f ca="1">OFFSET('2020实际管理费用'!$H44,0,MONTH(封面!$G$13)-1,)</f>
        <v>0</v>
      </c>
      <c r="H44" s="58">
        <f ca="1" t="shared" si="2"/>
        <v>0</v>
      </c>
      <c r="I44" s="58">
        <f ca="1" t="shared" si="3"/>
        <v>0</v>
      </c>
      <c r="J44" s="58">
        <f ca="1">SUM(OFFSET('2019管理费用'!$H44,0,0,1,MONTH(封面!$G$13)))</f>
        <v>0</v>
      </c>
      <c r="K44" s="58">
        <f ca="1">SUM(OFFSET('2017预算管理费用'!$H44,0,0,1,MONTH(封面!$G$13)))</f>
        <v>0</v>
      </c>
      <c r="L44" s="58">
        <f ca="1">SUM(OFFSET('2020实际管理费用'!$H44,0,0,1,MONTH(封面!$G$13)))</f>
        <v>0</v>
      </c>
      <c r="M44" s="58">
        <f ca="1" t="shared" si="4"/>
        <v>0</v>
      </c>
      <c r="N44" s="58">
        <f ca="1" t="shared" si="5"/>
        <v>0</v>
      </c>
      <c r="O44" s="134" t="str">
        <f>IF('2020实际管理费用'!U44="","",'2020实际管理费用'!U44)</f>
        <v/>
      </c>
      <c r="P44" s="73"/>
      <c r="Q44" s="73"/>
      <c r="R44" s="73"/>
    </row>
    <row r="45" s="5" customFormat="1" ht="17.25" customHeight="1" spans="1:18">
      <c r="A45" s="80"/>
      <c r="B45" s="77"/>
      <c r="C45" s="82" t="s">
        <v>95</v>
      </c>
      <c r="D45" s="58">
        <f>'2017预算管理费用'!T45</f>
        <v>0</v>
      </c>
      <c r="E45" s="58">
        <f ca="1">OFFSET('2019管理费用'!$H45,0,MONTH(封面!$G$13)-1,)</f>
        <v>0</v>
      </c>
      <c r="F45" s="59">
        <f ca="1">OFFSET('2017预算管理费用'!$H45,0,MONTH(封面!$G$13)-1,)</f>
        <v>0</v>
      </c>
      <c r="G45" s="59">
        <f ca="1">OFFSET('2020实际管理费用'!$H45,0,MONTH(封面!$G$13)-1,)</f>
        <v>0</v>
      </c>
      <c r="H45" s="58">
        <f ca="1" t="shared" si="2"/>
        <v>0</v>
      </c>
      <c r="I45" s="58">
        <f ca="1" t="shared" si="3"/>
        <v>0</v>
      </c>
      <c r="J45" s="58">
        <f ca="1">SUM(OFFSET('2019管理费用'!$H45,0,0,1,MONTH(封面!$G$13)))</f>
        <v>0</v>
      </c>
      <c r="K45" s="58">
        <f ca="1">SUM(OFFSET('2017预算管理费用'!$H45,0,0,1,MONTH(封面!$G$13)))</f>
        <v>0</v>
      </c>
      <c r="L45" s="58">
        <f ca="1">SUM(OFFSET('2020实际管理费用'!$H45,0,0,1,MONTH(封面!$G$13)))</f>
        <v>0</v>
      </c>
      <c r="M45" s="58">
        <f ca="1" t="shared" si="4"/>
        <v>0</v>
      </c>
      <c r="N45" s="58">
        <f ca="1" t="shared" si="5"/>
        <v>0</v>
      </c>
      <c r="O45" s="134" t="str">
        <f>IF('2020实际管理费用'!U45="","",'2020实际管理费用'!U45)</f>
        <v/>
      </c>
      <c r="P45" s="73"/>
      <c r="Q45" s="73"/>
      <c r="R45" s="73"/>
    </row>
    <row r="46" s="5" customFormat="1" ht="17.25" customHeight="1" spans="1:18">
      <c r="A46" s="80"/>
      <c r="B46" s="77" t="s">
        <v>96</v>
      </c>
      <c r="C46" s="82" t="s">
        <v>96</v>
      </c>
      <c r="D46" s="58">
        <f>'2017预算管理费用'!T46</f>
        <v>0</v>
      </c>
      <c r="E46" s="58">
        <f ca="1">OFFSET('2019管理费用'!$H46,0,MONTH(封面!$G$13)-1,)</f>
        <v>0</v>
      </c>
      <c r="F46" s="59">
        <f ca="1">OFFSET('2017预算管理费用'!$H46,0,MONTH(封面!$G$13)-1,)</f>
        <v>0</v>
      </c>
      <c r="G46" s="59">
        <f ca="1">OFFSET('2020实际管理费用'!$H46,0,MONTH(封面!$G$13)-1,)</f>
        <v>0</v>
      </c>
      <c r="H46" s="58">
        <f ca="1" t="shared" si="2"/>
        <v>0</v>
      </c>
      <c r="I46" s="58">
        <f ca="1" t="shared" si="3"/>
        <v>0</v>
      </c>
      <c r="J46" s="58">
        <f ca="1">SUM(OFFSET('2019管理费用'!$H46,0,0,1,MONTH(封面!$G$13)))</f>
        <v>0</v>
      </c>
      <c r="K46" s="58">
        <f ca="1">SUM(OFFSET('2017预算管理费用'!$H46,0,0,1,MONTH(封面!$G$13)))</f>
        <v>0</v>
      </c>
      <c r="L46" s="58">
        <f ca="1">SUM(OFFSET('2020实际管理费用'!$H46,0,0,1,MONTH(封面!$G$13)))</f>
        <v>0</v>
      </c>
      <c r="M46" s="58">
        <f ca="1" t="shared" si="4"/>
        <v>0</v>
      </c>
      <c r="N46" s="58">
        <f ca="1" t="shared" si="5"/>
        <v>0</v>
      </c>
      <c r="O46" s="134" t="str">
        <f>IF('2020实际管理费用'!U46="","",'2020实际管理费用'!U46)</f>
        <v/>
      </c>
      <c r="P46" s="73"/>
      <c r="Q46" s="73"/>
      <c r="R46" s="73"/>
    </row>
    <row r="47" s="5" customFormat="1" ht="17.25" customHeight="1" spans="1:18">
      <c r="A47" s="80"/>
      <c r="B47" s="77" t="s">
        <v>97</v>
      </c>
      <c r="C47" s="82" t="s">
        <v>97</v>
      </c>
      <c r="D47" s="58">
        <f>'2017预算管理费用'!T47</f>
        <v>0</v>
      </c>
      <c r="E47" s="58">
        <f ca="1">OFFSET('2019管理费用'!$H47,0,MONTH(封面!$G$13)-1,)</f>
        <v>0</v>
      </c>
      <c r="F47" s="59">
        <f ca="1">OFFSET('2017预算管理费用'!$H47,0,MONTH(封面!$G$13)-1,)</f>
        <v>0</v>
      </c>
      <c r="G47" s="59">
        <f ca="1">OFFSET('2020实际管理费用'!$H47,0,MONTH(封面!$G$13)-1,)</f>
        <v>0</v>
      </c>
      <c r="H47" s="58">
        <f ca="1" t="shared" si="2"/>
        <v>0</v>
      </c>
      <c r="I47" s="58">
        <f ca="1" t="shared" si="3"/>
        <v>0</v>
      </c>
      <c r="J47" s="58">
        <f ca="1">SUM(OFFSET('2019管理费用'!$H47,0,0,1,MONTH(封面!$G$13)))</f>
        <v>0</v>
      </c>
      <c r="K47" s="58">
        <f ca="1">SUM(OFFSET('2017预算管理费用'!$H47,0,0,1,MONTH(封面!$G$13)))</f>
        <v>0</v>
      </c>
      <c r="L47" s="58">
        <f ca="1">SUM(OFFSET('2020实际管理费用'!$H47,0,0,1,MONTH(封面!$G$13)))</f>
        <v>0</v>
      </c>
      <c r="M47" s="58">
        <f ca="1" t="shared" si="4"/>
        <v>0</v>
      </c>
      <c r="N47" s="58">
        <f ca="1" t="shared" si="5"/>
        <v>0</v>
      </c>
      <c r="O47" s="134" t="str">
        <f>IF('2020实际管理费用'!U47="","",'2020实际管理费用'!U47)</f>
        <v/>
      </c>
      <c r="P47" s="73"/>
      <c r="Q47" s="73"/>
      <c r="R47" s="73"/>
    </row>
    <row r="48" s="5" customFormat="1" ht="17.25" customHeight="1" spans="1:18">
      <c r="A48" s="80"/>
      <c r="B48" s="77" t="s">
        <v>98</v>
      </c>
      <c r="C48" s="82" t="s">
        <v>98</v>
      </c>
      <c r="D48" s="58">
        <f>'2017预算管理费用'!T48</f>
        <v>0</v>
      </c>
      <c r="E48" s="58">
        <f ca="1">OFFSET('2019管理费用'!$H48,0,MONTH(封面!$G$13)-1,)</f>
        <v>0</v>
      </c>
      <c r="F48" s="59">
        <f ca="1">OFFSET('2017预算管理费用'!$H48,0,MONTH(封面!$G$13)-1,)</f>
        <v>0</v>
      </c>
      <c r="G48" s="59">
        <f ca="1">OFFSET('2020实际管理费用'!$H48,0,MONTH(封面!$G$13)-1,)</f>
        <v>0</v>
      </c>
      <c r="H48" s="58">
        <f ca="1" t="shared" si="2"/>
        <v>0</v>
      </c>
      <c r="I48" s="58">
        <f ca="1" t="shared" si="3"/>
        <v>0</v>
      </c>
      <c r="J48" s="58">
        <f ca="1">SUM(OFFSET('2019管理费用'!$H48,0,0,1,MONTH(封面!$G$13)))</f>
        <v>0</v>
      </c>
      <c r="K48" s="58">
        <f ca="1">SUM(OFFSET('2017预算管理费用'!$H48,0,0,1,MONTH(封面!$G$13)))</f>
        <v>0</v>
      </c>
      <c r="L48" s="58">
        <f ca="1">SUM(OFFSET('2020实际管理费用'!$H48,0,0,1,MONTH(封面!$G$13)))</f>
        <v>0</v>
      </c>
      <c r="M48" s="58">
        <f ca="1" t="shared" si="4"/>
        <v>0</v>
      </c>
      <c r="N48" s="58">
        <f ca="1" t="shared" si="5"/>
        <v>0</v>
      </c>
      <c r="O48" s="134" t="str">
        <f>IF('2020实际管理费用'!U48="","",'2020实际管理费用'!U48)</f>
        <v/>
      </c>
      <c r="P48" s="73"/>
      <c r="Q48" s="73"/>
      <c r="R48" s="73"/>
    </row>
    <row r="49" s="5" customFormat="1" ht="17.25" customHeight="1" spans="1:18">
      <c r="A49" s="83" t="s">
        <v>99</v>
      </c>
      <c r="B49" s="84" t="s">
        <v>100</v>
      </c>
      <c r="C49" s="82" t="s">
        <v>101</v>
      </c>
      <c r="D49" s="58">
        <f>'2017预算管理费用'!T49</f>
        <v>0</v>
      </c>
      <c r="E49" s="58">
        <f ca="1">OFFSET('2019管理费用'!$H49,0,MONTH(封面!$G$13)-1,)</f>
        <v>0</v>
      </c>
      <c r="F49" s="59">
        <f ca="1">OFFSET('2017预算管理费用'!$H49,0,MONTH(封面!$G$13)-1,)</f>
        <v>0</v>
      </c>
      <c r="G49" s="59">
        <f ca="1">OFFSET('2020实际管理费用'!$H49,0,MONTH(封面!$G$13)-1,)</f>
        <v>0</v>
      </c>
      <c r="H49" s="58">
        <f ca="1" t="shared" si="2"/>
        <v>0</v>
      </c>
      <c r="I49" s="58">
        <f ca="1" t="shared" si="3"/>
        <v>0</v>
      </c>
      <c r="J49" s="58">
        <f ca="1">SUM(OFFSET('2019管理费用'!$H49,0,0,1,MONTH(封面!$G$13)))</f>
        <v>0</v>
      </c>
      <c r="K49" s="58">
        <f ca="1">SUM(OFFSET('2017预算管理费用'!$H49,0,0,1,MONTH(封面!$G$13)))</f>
        <v>0</v>
      </c>
      <c r="L49" s="58">
        <f ca="1">SUM(OFFSET('2020实际管理费用'!$H49,0,0,1,MONTH(封面!$G$13)))</f>
        <v>0</v>
      </c>
      <c r="M49" s="58">
        <f ca="1" t="shared" si="4"/>
        <v>0</v>
      </c>
      <c r="N49" s="58">
        <f ca="1" t="shared" si="5"/>
        <v>0</v>
      </c>
      <c r="O49" s="134" t="str">
        <f>IF('2020实际管理费用'!U49="","",'2020实际管理费用'!U49)</f>
        <v/>
      </c>
      <c r="P49" s="73"/>
      <c r="Q49" s="73"/>
      <c r="R49" s="73"/>
    </row>
    <row r="50" s="5" customFormat="1" ht="17.25" customHeight="1" spans="1:18">
      <c r="A50" s="83"/>
      <c r="B50" s="84"/>
      <c r="C50" s="82" t="s">
        <v>102</v>
      </c>
      <c r="D50" s="58">
        <f>'2017预算管理费用'!T50</f>
        <v>0</v>
      </c>
      <c r="E50" s="58">
        <f ca="1">OFFSET('2019管理费用'!$H50,0,MONTH(封面!$G$13)-1,)</f>
        <v>0</v>
      </c>
      <c r="F50" s="59">
        <f ca="1">OFFSET('2017预算管理费用'!$H50,0,MONTH(封面!$G$13)-1,)</f>
        <v>0</v>
      </c>
      <c r="G50" s="59">
        <f ca="1">OFFSET('2020实际管理费用'!$H50,0,MONTH(封面!$G$13)-1,)</f>
        <v>0</v>
      </c>
      <c r="H50" s="58">
        <f ca="1" t="shared" si="2"/>
        <v>0</v>
      </c>
      <c r="I50" s="58">
        <f ca="1" t="shared" si="3"/>
        <v>0</v>
      </c>
      <c r="J50" s="58">
        <f ca="1">SUM(OFFSET('2019管理费用'!$H50,0,0,1,MONTH(封面!$G$13)))</f>
        <v>0</v>
      </c>
      <c r="K50" s="58">
        <f ca="1">SUM(OFFSET('2017预算管理费用'!$H50,0,0,1,MONTH(封面!$G$13)))</f>
        <v>0</v>
      </c>
      <c r="L50" s="58">
        <f ca="1">SUM(OFFSET('2020实际管理费用'!$H50,0,0,1,MONTH(封面!$G$13)))</f>
        <v>0</v>
      </c>
      <c r="M50" s="58">
        <f ca="1" t="shared" si="4"/>
        <v>0</v>
      </c>
      <c r="N50" s="58">
        <f ca="1" t="shared" si="5"/>
        <v>0</v>
      </c>
      <c r="O50" s="134" t="str">
        <f>IF('2020实际管理费用'!U50="","",'2020实际管理费用'!U50)</f>
        <v/>
      </c>
      <c r="P50" s="73"/>
      <c r="Q50" s="73"/>
      <c r="R50" s="73"/>
    </row>
    <row r="51" s="5" customFormat="1" ht="17.25" customHeight="1" spans="1:18">
      <c r="A51" s="83"/>
      <c r="B51" s="84"/>
      <c r="C51" s="82" t="s">
        <v>103</v>
      </c>
      <c r="D51" s="58">
        <f>'2017预算管理费用'!T51</f>
        <v>0</v>
      </c>
      <c r="E51" s="58">
        <f ca="1">OFFSET('2019管理费用'!$H51,0,MONTH(封面!$G$13)-1,)</f>
        <v>0</v>
      </c>
      <c r="F51" s="59">
        <f ca="1">OFFSET('2017预算管理费用'!$H51,0,MONTH(封面!$G$13)-1,)</f>
        <v>0</v>
      </c>
      <c r="G51" s="59">
        <f ca="1">OFFSET('2020实际管理费用'!$H51,0,MONTH(封面!$G$13)-1,)</f>
        <v>0</v>
      </c>
      <c r="H51" s="58">
        <f ca="1" t="shared" si="2"/>
        <v>0</v>
      </c>
      <c r="I51" s="58">
        <f ca="1" t="shared" si="3"/>
        <v>0</v>
      </c>
      <c r="J51" s="58">
        <f ca="1">SUM(OFFSET('2019管理费用'!$H51,0,0,1,MONTH(封面!$G$13)))</f>
        <v>0</v>
      </c>
      <c r="K51" s="58">
        <f ca="1">SUM(OFFSET('2017预算管理费用'!$H51,0,0,1,MONTH(封面!$G$13)))</f>
        <v>0</v>
      </c>
      <c r="L51" s="58">
        <f ca="1">SUM(OFFSET('2020实际管理费用'!$H51,0,0,1,MONTH(封面!$G$13)))</f>
        <v>0</v>
      </c>
      <c r="M51" s="58">
        <f ca="1" t="shared" si="4"/>
        <v>0</v>
      </c>
      <c r="N51" s="58">
        <f ca="1" t="shared" si="5"/>
        <v>0</v>
      </c>
      <c r="O51" s="134" t="str">
        <f>IF('2020实际管理费用'!U51="","",'2020实际管理费用'!U51)</f>
        <v/>
      </c>
      <c r="P51" s="73"/>
      <c r="Q51" s="73"/>
      <c r="R51" s="73"/>
    </row>
    <row r="52" s="5" customFormat="1" ht="17.25" customHeight="1" spans="1:18">
      <c r="A52" s="83"/>
      <c r="B52" s="77" t="s">
        <v>104</v>
      </c>
      <c r="C52" s="82" t="s">
        <v>105</v>
      </c>
      <c r="D52" s="58">
        <f>'2017预算管理费用'!T52</f>
        <v>0</v>
      </c>
      <c r="E52" s="58">
        <f ca="1">OFFSET('2019管理费用'!$H52,0,MONTH(封面!$G$13)-1,)</f>
        <v>0</v>
      </c>
      <c r="F52" s="59">
        <f ca="1">OFFSET('2017预算管理费用'!$H52,0,MONTH(封面!$G$13)-1,)</f>
        <v>0</v>
      </c>
      <c r="G52" s="59">
        <f ca="1">OFFSET('2020实际管理费用'!$H52,0,MONTH(封面!$G$13)-1,)</f>
        <v>0</v>
      </c>
      <c r="H52" s="58">
        <f ca="1" t="shared" si="2"/>
        <v>0</v>
      </c>
      <c r="I52" s="58">
        <f ca="1" t="shared" si="3"/>
        <v>0</v>
      </c>
      <c r="J52" s="58">
        <f ca="1">SUM(OFFSET('2019管理费用'!$H52,0,0,1,MONTH(封面!$G$13)))</f>
        <v>0</v>
      </c>
      <c r="K52" s="58">
        <f ca="1">SUM(OFFSET('2017预算管理费用'!$H52,0,0,1,MONTH(封面!$G$13)))</f>
        <v>0</v>
      </c>
      <c r="L52" s="58">
        <f ca="1">SUM(OFFSET('2020实际管理费用'!$H52,0,0,1,MONTH(封面!$G$13)))</f>
        <v>0</v>
      </c>
      <c r="M52" s="58">
        <f ca="1" t="shared" si="4"/>
        <v>0</v>
      </c>
      <c r="N52" s="58">
        <f ca="1" t="shared" si="5"/>
        <v>0</v>
      </c>
      <c r="O52" s="134" t="str">
        <f>IF('2020实际管理费用'!U52="","",'2020实际管理费用'!U52)</f>
        <v/>
      </c>
      <c r="P52" s="73"/>
      <c r="Q52" s="73"/>
      <c r="R52" s="73"/>
    </row>
    <row r="53" s="5" customFormat="1" ht="17.25" customHeight="1" spans="1:18">
      <c r="A53" s="83"/>
      <c r="B53" s="77"/>
      <c r="C53" s="82" t="s">
        <v>106</v>
      </c>
      <c r="D53" s="58">
        <f>'2017预算管理费用'!T53</f>
        <v>0</v>
      </c>
      <c r="E53" s="58">
        <f ca="1">OFFSET('2019管理费用'!$H53,0,MONTH(封面!$G$13)-1,)</f>
        <v>0</v>
      </c>
      <c r="F53" s="59">
        <f ca="1">OFFSET('2017预算管理费用'!$H53,0,MONTH(封面!$G$13)-1,)</f>
        <v>0</v>
      </c>
      <c r="G53" s="59">
        <f ca="1">OFFSET('2020实际管理费用'!$H53,0,MONTH(封面!$G$13)-1,)</f>
        <v>0</v>
      </c>
      <c r="H53" s="58">
        <f ca="1" t="shared" si="2"/>
        <v>0</v>
      </c>
      <c r="I53" s="58">
        <f ca="1" t="shared" si="3"/>
        <v>0</v>
      </c>
      <c r="J53" s="58">
        <f ca="1">SUM(OFFSET('2019管理费用'!$H53,0,0,1,MONTH(封面!$G$13)))</f>
        <v>0</v>
      </c>
      <c r="K53" s="58">
        <f ca="1">SUM(OFFSET('2017预算管理费用'!$H53,0,0,1,MONTH(封面!$G$13)))</f>
        <v>0</v>
      </c>
      <c r="L53" s="58">
        <f ca="1">SUM(OFFSET('2020实际管理费用'!$H53,0,0,1,MONTH(封面!$G$13)))</f>
        <v>0</v>
      </c>
      <c r="M53" s="58">
        <f ca="1" t="shared" si="4"/>
        <v>0</v>
      </c>
      <c r="N53" s="58">
        <f ca="1" t="shared" si="5"/>
        <v>0</v>
      </c>
      <c r="O53" s="134" t="str">
        <f>IF('2020实际管理费用'!U53="","",'2020实际管理费用'!U53)</f>
        <v/>
      </c>
      <c r="P53" s="73"/>
      <c r="Q53" s="73"/>
      <c r="R53" s="73"/>
    </row>
    <row r="54" s="5" customFormat="1" ht="17.25" customHeight="1" spans="1:18">
      <c r="A54" s="83"/>
      <c r="B54" s="77"/>
      <c r="C54" s="82" t="s">
        <v>107</v>
      </c>
      <c r="D54" s="58">
        <f>'2017预算管理费用'!T54</f>
        <v>0</v>
      </c>
      <c r="E54" s="58">
        <f ca="1">OFFSET('2019管理费用'!$H54,0,MONTH(封面!$G$13)-1,)</f>
        <v>0</v>
      </c>
      <c r="F54" s="59">
        <f ca="1">OFFSET('2017预算管理费用'!$H54,0,MONTH(封面!$G$13)-1,)</f>
        <v>0</v>
      </c>
      <c r="G54" s="59">
        <f ca="1">OFFSET('2020实际管理费用'!$H54,0,MONTH(封面!$G$13)-1,)</f>
        <v>0</v>
      </c>
      <c r="H54" s="58">
        <f ca="1" t="shared" si="2"/>
        <v>0</v>
      </c>
      <c r="I54" s="58">
        <f ca="1" t="shared" si="3"/>
        <v>0</v>
      </c>
      <c r="J54" s="58">
        <f ca="1">SUM(OFFSET('2019管理费用'!$H54,0,0,1,MONTH(封面!$G$13)))</f>
        <v>0</v>
      </c>
      <c r="K54" s="58">
        <f ca="1">SUM(OFFSET('2017预算管理费用'!$H54,0,0,1,MONTH(封面!$G$13)))</f>
        <v>0</v>
      </c>
      <c r="L54" s="58">
        <f ca="1">SUM(OFFSET('2020实际管理费用'!$H54,0,0,1,MONTH(封面!$G$13)))</f>
        <v>0</v>
      </c>
      <c r="M54" s="58">
        <f ca="1" t="shared" si="4"/>
        <v>0</v>
      </c>
      <c r="N54" s="58">
        <f ca="1" t="shared" si="5"/>
        <v>0</v>
      </c>
      <c r="O54" s="134" t="str">
        <f>IF('2020实际管理费用'!U54="","",'2020实际管理费用'!U54)</f>
        <v/>
      </c>
      <c r="P54" s="73"/>
      <c r="Q54" s="73"/>
      <c r="R54" s="73"/>
    </row>
    <row r="55" s="5" customFormat="1" ht="17.25" customHeight="1" spans="1:18">
      <c r="A55" s="83"/>
      <c r="B55" s="84" t="s">
        <v>108</v>
      </c>
      <c r="C55" s="82" t="s">
        <v>108</v>
      </c>
      <c r="D55" s="58">
        <f>'2017预算管理费用'!T55</f>
        <v>0</v>
      </c>
      <c r="E55" s="58">
        <f ca="1">OFFSET('2019管理费用'!$H55,0,MONTH(封面!$G$13)-1,)</f>
        <v>0</v>
      </c>
      <c r="F55" s="59">
        <f ca="1">OFFSET('2017预算管理费用'!$H55,0,MONTH(封面!$G$13)-1,)</f>
        <v>0</v>
      </c>
      <c r="G55" s="59">
        <f ca="1">OFFSET('2020实际管理费用'!$H55,0,MONTH(封面!$G$13)-1,)</f>
        <v>0</v>
      </c>
      <c r="H55" s="58">
        <f ca="1" t="shared" si="2"/>
        <v>0</v>
      </c>
      <c r="I55" s="58">
        <f ca="1" t="shared" si="3"/>
        <v>0</v>
      </c>
      <c r="J55" s="58">
        <f ca="1">SUM(OFFSET('2019管理费用'!$H55,0,0,1,MONTH(封面!$G$13)))</f>
        <v>0</v>
      </c>
      <c r="K55" s="58">
        <f ca="1">SUM(OFFSET('2017预算管理费用'!$H55,0,0,1,MONTH(封面!$G$13)))</f>
        <v>0</v>
      </c>
      <c r="L55" s="58">
        <f ca="1">SUM(OFFSET('2020实际管理费用'!$H55,0,0,1,MONTH(封面!$G$13)))</f>
        <v>0</v>
      </c>
      <c r="M55" s="58">
        <f ca="1" t="shared" si="4"/>
        <v>0</v>
      </c>
      <c r="N55" s="58">
        <f ca="1" t="shared" si="5"/>
        <v>0</v>
      </c>
      <c r="O55" s="134" t="str">
        <f>IF('2020实际管理费用'!U55="","",'2020实际管理费用'!U55)</f>
        <v/>
      </c>
      <c r="P55" s="73"/>
      <c r="Q55" s="73"/>
      <c r="R55" s="73"/>
    </row>
    <row r="56" s="5" customFormat="1" ht="17.25" customHeight="1" spans="1:18">
      <c r="A56" s="83"/>
      <c r="B56" s="84" t="s">
        <v>109</v>
      </c>
      <c r="C56" s="82" t="s">
        <v>109</v>
      </c>
      <c r="D56" s="58">
        <f>'2017预算管理费用'!T56</f>
        <v>0</v>
      </c>
      <c r="E56" s="58">
        <f ca="1">OFFSET('2019管理费用'!$H56,0,MONTH(封面!$G$13)-1,)</f>
        <v>0</v>
      </c>
      <c r="F56" s="59">
        <f ca="1">OFFSET('2017预算管理费用'!$H56,0,MONTH(封面!$G$13)-1,)</f>
        <v>0</v>
      </c>
      <c r="G56" s="59">
        <f ca="1">OFFSET('2020实际管理费用'!$H56,0,MONTH(封面!$G$13)-1,)</f>
        <v>0</v>
      </c>
      <c r="H56" s="58">
        <f ca="1" t="shared" si="2"/>
        <v>0</v>
      </c>
      <c r="I56" s="58">
        <f ca="1" t="shared" si="3"/>
        <v>0</v>
      </c>
      <c r="J56" s="58">
        <f ca="1">SUM(OFFSET('2019管理费用'!$H56,0,0,1,MONTH(封面!$G$13)))</f>
        <v>0</v>
      </c>
      <c r="K56" s="58">
        <f ca="1">SUM(OFFSET('2017预算管理费用'!$H56,0,0,1,MONTH(封面!$G$13)))</f>
        <v>0</v>
      </c>
      <c r="L56" s="58">
        <f ca="1">SUM(OFFSET('2020实际管理费用'!$H56,0,0,1,MONTH(封面!$G$13)))</f>
        <v>0</v>
      </c>
      <c r="M56" s="58">
        <f ca="1" t="shared" si="4"/>
        <v>0</v>
      </c>
      <c r="N56" s="58">
        <f ca="1" t="shared" si="5"/>
        <v>0</v>
      </c>
      <c r="O56" s="134" t="str">
        <f>IF('2020实际管理费用'!U56="","",'2020实际管理费用'!U56)</f>
        <v/>
      </c>
      <c r="P56" s="73"/>
      <c r="Q56" s="73"/>
      <c r="R56" s="73"/>
    </row>
    <row r="57" s="5" customFormat="1" ht="17.25" customHeight="1" spans="1:18">
      <c r="A57" s="85" t="s">
        <v>110</v>
      </c>
      <c r="B57" s="77" t="s">
        <v>111</v>
      </c>
      <c r="C57" s="82" t="s">
        <v>111</v>
      </c>
      <c r="D57" s="58">
        <f>'2017预算管理费用'!T57</f>
        <v>0</v>
      </c>
      <c r="E57" s="58">
        <f ca="1">OFFSET('2019管理费用'!$H57,0,MONTH(封面!$G$13)-1,)</f>
        <v>0</v>
      </c>
      <c r="F57" s="59">
        <f ca="1">OFFSET('2017预算管理费用'!$H57,0,MONTH(封面!$G$13)-1,)</f>
        <v>0</v>
      </c>
      <c r="G57" s="59">
        <f ca="1">OFFSET('2020实际管理费用'!$H57,0,MONTH(封面!$G$13)-1,)</f>
        <v>0</v>
      </c>
      <c r="H57" s="58">
        <f ca="1" t="shared" si="2"/>
        <v>0</v>
      </c>
      <c r="I57" s="58">
        <f ca="1" t="shared" si="3"/>
        <v>0</v>
      </c>
      <c r="J57" s="58">
        <f ca="1">SUM(OFFSET('2019管理费用'!$H57,0,0,1,MONTH(封面!$G$13)))</f>
        <v>0</v>
      </c>
      <c r="K57" s="58">
        <f ca="1">SUM(OFFSET('2017预算管理费用'!$H57,0,0,1,MONTH(封面!$G$13)))</f>
        <v>0</v>
      </c>
      <c r="L57" s="58">
        <f ca="1">SUM(OFFSET('2020实际管理费用'!$H57,0,0,1,MONTH(封面!$G$13)))</f>
        <v>0</v>
      </c>
      <c r="M57" s="58">
        <f ca="1" t="shared" si="4"/>
        <v>0</v>
      </c>
      <c r="N57" s="58">
        <f ca="1" t="shared" si="5"/>
        <v>0</v>
      </c>
      <c r="O57" s="134" t="str">
        <f>IF('2020实际管理费用'!U57="","",'2020实际管理费用'!U57)</f>
        <v/>
      </c>
      <c r="P57" s="73"/>
      <c r="Q57" s="73"/>
      <c r="R57" s="73"/>
    </row>
    <row r="58" s="5" customFormat="1" ht="17.25" customHeight="1" spans="1:18">
      <c r="A58" s="85"/>
      <c r="B58" s="84" t="s">
        <v>112</v>
      </c>
      <c r="C58" s="82" t="s">
        <v>112</v>
      </c>
      <c r="D58" s="58">
        <f>'2017预算管理费用'!T58</f>
        <v>0</v>
      </c>
      <c r="E58" s="58">
        <f ca="1">OFFSET('2019管理费用'!$H58,0,MONTH(封面!$G$13)-1,)</f>
        <v>0</v>
      </c>
      <c r="F58" s="59">
        <f ca="1">OFFSET('2017预算管理费用'!$H58,0,MONTH(封面!$G$13)-1,)</f>
        <v>0</v>
      </c>
      <c r="G58" s="59">
        <f ca="1">OFFSET('2020实际管理费用'!$H58,0,MONTH(封面!$G$13)-1,)</f>
        <v>0</v>
      </c>
      <c r="H58" s="58">
        <f ca="1" t="shared" si="2"/>
        <v>0</v>
      </c>
      <c r="I58" s="58">
        <f ca="1" t="shared" si="3"/>
        <v>0</v>
      </c>
      <c r="J58" s="58">
        <f ca="1">SUM(OFFSET('2019管理费用'!$H58,0,0,1,MONTH(封面!$G$13)))</f>
        <v>0</v>
      </c>
      <c r="K58" s="58">
        <f ca="1">SUM(OFFSET('2017预算管理费用'!$H58,0,0,1,MONTH(封面!$G$13)))</f>
        <v>0</v>
      </c>
      <c r="L58" s="58">
        <f ca="1">SUM(OFFSET('2020实际管理费用'!$H58,0,0,1,MONTH(封面!$G$13)))</f>
        <v>0</v>
      </c>
      <c r="M58" s="58">
        <f ca="1" t="shared" si="4"/>
        <v>0</v>
      </c>
      <c r="N58" s="58">
        <f ca="1" t="shared" si="5"/>
        <v>0</v>
      </c>
      <c r="O58" s="134" t="str">
        <f>IF('2020实际管理费用'!U58="","",'2020实际管理费用'!U58)</f>
        <v/>
      </c>
      <c r="P58" s="73"/>
      <c r="Q58" s="73"/>
      <c r="R58" s="73"/>
    </row>
    <row r="59" s="5" customFormat="1" ht="17.25" customHeight="1" spans="1:18">
      <c r="A59" s="85"/>
      <c r="B59" s="84" t="s">
        <v>113</v>
      </c>
      <c r="C59" s="82" t="s">
        <v>114</v>
      </c>
      <c r="D59" s="58">
        <f>'2017预算管理费用'!T59</f>
        <v>0</v>
      </c>
      <c r="E59" s="58">
        <f ca="1">OFFSET('2019管理费用'!$H59,0,MONTH(封面!$G$13)-1,)</f>
        <v>0</v>
      </c>
      <c r="F59" s="59">
        <f ca="1">OFFSET('2017预算管理费用'!$H59,0,MONTH(封面!$G$13)-1,)</f>
        <v>0</v>
      </c>
      <c r="G59" s="59">
        <f ca="1">OFFSET('2020实际管理费用'!$H59,0,MONTH(封面!$G$13)-1,)</f>
        <v>0</v>
      </c>
      <c r="H59" s="58">
        <f ca="1" t="shared" si="2"/>
        <v>0</v>
      </c>
      <c r="I59" s="58">
        <f ca="1" t="shared" si="3"/>
        <v>0</v>
      </c>
      <c r="J59" s="58">
        <f ca="1">SUM(OFFSET('2019管理费用'!$H59,0,0,1,MONTH(封面!$G$13)))</f>
        <v>0</v>
      </c>
      <c r="K59" s="58">
        <f ca="1">SUM(OFFSET('2017预算管理费用'!$H59,0,0,1,MONTH(封面!$G$13)))</f>
        <v>0</v>
      </c>
      <c r="L59" s="58">
        <f ca="1">SUM(OFFSET('2020实际管理费用'!$H59,0,0,1,MONTH(封面!$G$13)))</f>
        <v>0</v>
      </c>
      <c r="M59" s="58">
        <f ca="1" t="shared" si="4"/>
        <v>0</v>
      </c>
      <c r="N59" s="58">
        <f ca="1" t="shared" si="5"/>
        <v>0</v>
      </c>
      <c r="O59" s="134" t="str">
        <f>IF('2020实际管理费用'!U59="","",'2020实际管理费用'!U59)</f>
        <v/>
      </c>
      <c r="P59" s="73"/>
      <c r="Q59" s="73"/>
      <c r="R59" s="73"/>
    </row>
    <row r="60" s="5" customFormat="1" ht="17.25" customHeight="1" spans="1:18">
      <c r="A60" s="85"/>
      <c r="B60" s="84"/>
      <c r="C60" s="82" t="s">
        <v>115</v>
      </c>
      <c r="D60" s="58">
        <f>'2017预算管理费用'!T60</f>
        <v>0</v>
      </c>
      <c r="E60" s="58">
        <f ca="1">OFFSET('2019管理费用'!$H60,0,MONTH(封面!$G$13)-1,)</f>
        <v>0</v>
      </c>
      <c r="F60" s="59">
        <f ca="1">OFFSET('2017预算管理费用'!$H60,0,MONTH(封面!$G$13)-1,)</f>
        <v>0</v>
      </c>
      <c r="G60" s="59">
        <f ca="1">OFFSET('2020实际管理费用'!$H60,0,MONTH(封面!$G$13)-1,)</f>
        <v>0</v>
      </c>
      <c r="H60" s="58">
        <f ca="1" t="shared" si="2"/>
        <v>0</v>
      </c>
      <c r="I60" s="58">
        <f ca="1" t="shared" si="3"/>
        <v>0</v>
      </c>
      <c r="J60" s="58">
        <f ca="1">SUM(OFFSET('2019管理费用'!$H60,0,0,1,MONTH(封面!$G$13)))</f>
        <v>0</v>
      </c>
      <c r="K60" s="58">
        <f ca="1">SUM(OFFSET('2017预算管理费用'!$H60,0,0,1,MONTH(封面!$G$13)))</f>
        <v>0</v>
      </c>
      <c r="L60" s="58">
        <f ca="1">SUM(OFFSET('2020实际管理费用'!$H60,0,0,1,MONTH(封面!$G$13)))</f>
        <v>0</v>
      </c>
      <c r="M60" s="58">
        <f ca="1" t="shared" si="4"/>
        <v>0</v>
      </c>
      <c r="N60" s="58">
        <f ca="1" t="shared" si="5"/>
        <v>0</v>
      </c>
      <c r="O60" s="134" t="str">
        <f>IF('2020实际管理费用'!U60="","",'2020实际管理费用'!U60)</f>
        <v/>
      </c>
      <c r="P60" s="73"/>
      <c r="Q60" s="73"/>
      <c r="R60" s="73"/>
    </row>
    <row r="61" s="5" customFormat="1" ht="17.25" customHeight="1" spans="1:18">
      <c r="A61" s="85"/>
      <c r="B61" s="84" t="s">
        <v>116</v>
      </c>
      <c r="C61" s="82" t="s">
        <v>116</v>
      </c>
      <c r="D61" s="58">
        <f>'2017预算管理费用'!T61</f>
        <v>0</v>
      </c>
      <c r="E61" s="58">
        <f ca="1">OFFSET('2019管理费用'!$H61,0,MONTH(封面!$G$13)-1,)</f>
        <v>0</v>
      </c>
      <c r="F61" s="59">
        <f ca="1">OFFSET('2017预算管理费用'!$H61,0,MONTH(封面!$G$13)-1,)</f>
        <v>0</v>
      </c>
      <c r="G61" s="59">
        <f ca="1">OFFSET('2020实际管理费用'!$H61,0,MONTH(封面!$G$13)-1,)</f>
        <v>0</v>
      </c>
      <c r="H61" s="58">
        <f ca="1" t="shared" si="2"/>
        <v>0</v>
      </c>
      <c r="I61" s="58">
        <f ca="1" t="shared" si="3"/>
        <v>0</v>
      </c>
      <c r="J61" s="58">
        <f ca="1">SUM(OFFSET('2019管理费用'!$H61,0,0,1,MONTH(封面!$G$13)))</f>
        <v>0</v>
      </c>
      <c r="K61" s="58">
        <f ca="1">SUM(OFFSET('2017预算管理费用'!$H61,0,0,1,MONTH(封面!$G$13)))</f>
        <v>0</v>
      </c>
      <c r="L61" s="58">
        <f ca="1">SUM(OFFSET('2020实际管理费用'!$H61,0,0,1,MONTH(封面!$G$13)))</f>
        <v>0</v>
      </c>
      <c r="M61" s="58">
        <f ca="1" t="shared" si="4"/>
        <v>0</v>
      </c>
      <c r="N61" s="58">
        <f ca="1" t="shared" si="5"/>
        <v>0</v>
      </c>
      <c r="O61" s="134" t="str">
        <f>IF('2020实际管理费用'!U61="","",'2020实际管理费用'!U61)</f>
        <v/>
      </c>
      <c r="P61" s="73"/>
      <c r="Q61" s="73"/>
      <c r="R61" s="73"/>
    </row>
    <row r="62" s="5" customFormat="1" ht="17.25" customHeight="1" spans="1:18">
      <c r="A62" s="85"/>
      <c r="B62" s="77" t="s">
        <v>117</v>
      </c>
      <c r="C62" s="82" t="s">
        <v>117</v>
      </c>
      <c r="D62" s="58">
        <f>'2017预算管理费用'!T62</f>
        <v>0</v>
      </c>
      <c r="E62" s="58">
        <f ca="1">OFFSET('2019管理费用'!$H62,0,MONTH(封面!$G$13)-1,)</f>
        <v>0</v>
      </c>
      <c r="F62" s="59">
        <f ca="1">OFFSET('2017预算管理费用'!$H62,0,MONTH(封面!$G$13)-1,)</f>
        <v>0</v>
      </c>
      <c r="G62" s="59">
        <f ca="1">OFFSET('2020实际管理费用'!$H62,0,MONTH(封面!$G$13)-1,)</f>
        <v>0</v>
      </c>
      <c r="H62" s="58">
        <f ca="1" t="shared" si="2"/>
        <v>0</v>
      </c>
      <c r="I62" s="58">
        <f ca="1" t="shared" si="3"/>
        <v>0</v>
      </c>
      <c r="J62" s="58">
        <f ca="1">SUM(OFFSET('2019管理费用'!$H62,0,0,1,MONTH(封面!$G$13)))</f>
        <v>0</v>
      </c>
      <c r="K62" s="58">
        <f ca="1">SUM(OFFSET('2017预算管理费用'!$H62,0,0,1,MONTH(封面!$G$13)))</f>
        <v>0</v>
      </c>
      <c r="L62" s="58">
        <f ca="1">SUM(OFFSET('2020实际管理费用'!$H62,0,0,1,MONTH(封面!$G$13)))</f>
        <v>0</v>
      </c>
      <c r="M62" s="58">
        <f ca="1" t="shared" si="4"/>
        <v>0</v>
      </c>
      <c r="N62" s="58">
        <f ca="1" t="shared" si="5"/>
        <v>0</v>
      </c>
      <c r="O62" s="134" t="str">
        <f>IF('2020实际管理费用'!U62="","",'2020实际管理费用'!U62)</f>
        <v/>
      </c>
      <c r="P62" s="73"/>
      <c r="Q62" s="73"/>
      <c r="R62" s="73"/>
    </row>
    <row r="63" s="5" customFormat="1" ht="17.25" customHeight="1" spans="1:18">
      <c r="A63" s="86" t="s">
        <v>118</v>
      </c>
      <c r="B63" s="81" t="s">
        <v>119</v>
      </c>
      <c r="C63" s="82" t="s">
        <v>119</v>
      </c>
      <c r="D63" s="58">
        <f>'2017预算管理费用'!T63</f>
        <v>0</v>
      </c>
      <c r="E63" s="58">
        <f ca="1">OFFSET('2019管理费用'!$H63,0,MONTH(封面!$G$13)-1,)</f>
        <v>0</v>
      </c>
      <c r="F63" s="59">
        <f ca="1">OFFSET('2017预算管理费用'!$H63,0,MONTH(封面!$G$13)-1,)</f>
        <v>0</v>
      </c>
      <c r="G63" s="59">
        <f ca="1">OFFSET('2020实际管理费用'!$H63,0,MONTH(封面!$G$13)-1,)</f>
        <v>0</v>
      </c>
      <c r="H63" s="58">
        <f ca="1" t="shared" si="2"/>
        <v>0</v>
      </c>
      <c r="I63" s="58">
        <f ca="1" t="shared" si="3"/>
        <v>0</v>
      </c>
      <c r="J63" s="58">
        <f ca="1">SUM(OFFSET('2019管理费用'!$H63,0,0,1,MONTH(封面!$G$13)))</f>
        <v>0</v>
      </c>
      <c r="K63" s="58">
        <f ca="1">SUM(OFFSET('2017预算管理费用'!$H63,0,0,1,MONTH(封面!$G$13)))</f>
        <v>0</v>
      </c>
      <c r="L63" s="58">
        <f ca="1">SUM(OFFSET('2020实际管理费用'!$H63,0,0,1,MONTH(封面!$G$13)))</f>
        <v>0</v>
      </c>
      <c r="M63" s="58">
        <f ca="1" t="shared" si="4"/>
        <v>0</v>
      </c>
      <c r="N63" s="58">
        <f ca="1" t="shared" si="5"/>
        <v>0</v>
      </c>
      <c r="O63" s="134" t="str">
        <f>IF('2020实际管理费用'!U63="","",'2020实际管理费用'!U63)</f>
        <v/>
      </c>
      <c r="P63" s="73"/>
      <c r="Q63" s="73"/>
      <c r="R63" s="73"/>
    </row>
    <row r="64" s="5" customFormat="1" ht="17.25" customHeight="1" spans="1:18">
      <c r="A64" s="86"/>
      <c r="B64" s="81" t="s">
        <v>120</v>
      </c>
      <c r="C64" s="82" t="s">
        <v>120</v>
      </c>
      <c r="D64" s="58">
        <f>'2017预算管理费用'!T64</f>
        <v>0</v>
      </c>
      <c r="E64" s="58">
        <f ca="1">OFFSET('2019管理费用'!$H64,0,MONTH(封面!$G$13)-1,)</f>
        <v>0</v>
      </c>
      <c r="F64" s="59">
        <f ca="1">OFFSET('2017预算管理费用'!$H64,0,MONTH(封面!$G$13)-1,)</f>
        <v>0</v>
      </c>
      <c r="G64" s="59">
        <f ca="1">OFFSET('2020实际管理费用'!$H64,0,MONTH(封面!$G$13)-1,)</f>
        <v>0</v>
      </c>
      <c r="H64" s="58">
        <f ca="1" t="shared" si="2"/>
        <v>0</v>
      </c>
      <c r="I64" s="58">
        <f ca="1" t="shared" si="3"/>
        <v>0</v>
      </c>
      <c r="J64" s="58">
        <f ca="1">SUM(OFFSET('2019管理费用'!$H64,0,0,1,MONTH(封面!$G$13)))</f>
        <v>0</v>
      </c>
      <c r="K64" s="58">
        <f ca="1">SUM(OFFSET('2017预算管理费用'!$H64,0,0,1,MONTH(封面!$G$13)))</f>
        <v>0</v>
      </c>
      <c r="L64" s="58">
        <f ca="1">SUM(OFFSET('2020实际管理费用'!$H64,0,0,1,MONTH(封面!$G$13)))</f>
        <v>0</v>
      </c>
      <c r="M64" s="58">
        <f ca="1" t="shared" si="4"/>
        <v>0</v>
      </c>
      <c r="N64" s="58">
        <f ca="1" t="shared" si="5"/>
        <v>0</v>
      </c>
      <c r="O64" s="134" t="str">
        <f>IF('2020实际管理费用'!U64="","",'2020实际管理费用'!U64)</f>
        <v/>
      </c>
      <c r="P64" s="73"/>
      <c r="Q64" s="73"/>
      <c r="R64" s="73"/>
    </row>
    <row r="65" s="5" customFormat="1" ht="17.25" customHeight="1" spans="1:18">
      <c r="A65" s="86"/>
      <c r="B65" s="81" t="s">
        <v>121</v>
      </c>
      <c r="C65" s="82" t="s">
        <v>121</v>
      </c>
      <c r="D65" s="58">
        <f>'2017预算管理费用'!T65</f>
        <v>0</v>
      </c>
      <c r="E65" s="58">
        <f ca="1">OFFSET('2019管理费用'!$H65,0,MONTH(封面!$G$13)-1,)</f>
        <v>0</v>
      </c>
      <c r="F65" s="59">
        <f ca="1">OFFSET('2017预算管理费用'!$H65,0,MONTH(封面!$G$13)-1,)</f>
        <v>0</v>
      </c>
      <c r="G65" s="59">
        <f ca="1">OFFSET('2020实际管理费用'!$H65,0,MONTH(封面!$G$13)-1,)</f>
        <v>0</v>
      </c>
      <c r="H65" s="58">
        <f ca="1" t="shared" si="2"/>
        <v>0</v>
      </c>
      <c r="I65" s="58">
        <f ca="1" t="shared" si="3"/>
        <v>0</v>
      </c>
      <c r="J65" s="58">
        <f ca="1">SUM(OFFSET('2019管理费用'!$H65,0,0,1,MONTH(封面!$G$13)))</f>
        <v>0</v>
      </c>
      <c r="K65" s="58">
        <f ca="1">SUM(OFFSET('2017预算管理费用'!$H65,0,0,1,MONTH(封面!$G$13)))</f>
        <v>0</v>
      </c>
      <c r="L65" s="58">
        <f ca="1">SUM(OFFSET('2020实际管理费用'!$H65,0,0,1,MONTH(封面!$G$13)))</f>
        <v>0</v>
      </c>
      <c r="M65" s="58">
        <f ca="1" t="shared" si="4"/>
        <v>0</v>
      </c>
      <c r="N65" s="58">
        <f ca="1" t="shared" si="5"/>
        <v>0</v>
      </c>
      <c r="O65" s="134" t="str">
        <f>IF('2020实际管理费用'!U65="","",'2020实际管理费用'!U65)</f>
        <v/>
      </c>
      <c r="P65" s="73"/>
      <c r="Q65" s="73"/>
      <c r="R65" s="73"/>
    </row>
    <row r="66" s="5" customFormat="1" ht="17.25" customHeight="1" spans="1:18">
      <c r="A66" s="86"/>
      <c r="B66" s="81" t="s">
        <v>122</v>
      </c>
      <c r="C66" s="82" t="s">
        <v>122</v>
      </c>
      <c r="D66" s="58">
        <f>'2017预算管理费用'!T66</f>
        <v>0</v>
      </c>
      <c r="E66" s="58">
        <f ca="1">OFFSET('2019管理费用'!$H66,0,MONTH(封面!$G$13)-1,)</f>
        <v>0</v>
      </c>
      <c r="F66" s="59">
        <f ca="1">OFFSET('2017预算管理费用'!$H66,0,MONTH(封面!$G$13)-1,)</f>
        <v>0</v>
      </c>
      <c r="G66" s="59">
        <f ca="1">OFFSET('2020实际管理费用'!$H66,0,MONTH(封面!$G$13)-1,)</f>
        <v>0</v>
      </c>
      <c r="H66" s="58">
        <f ca="1" t="shared" si="2"/>
        <v>0</v>
      </c>
      <c r="I66" s="58">
        <f ca="1" t="shared" si="3"/>
        <v>0</v>
      </c>
      <c r="J66" s="58">
        <f ca="1">SUM(OFFSET('2019管理费用'!$H66,0,0,1,MONTH(封面!$G$13)))</f>
        <v>0</v>
      </c>
      <c r="K66" s="58">
        <f ca="1">SUM(OFFSET('2017预算管理费用'!$H66,0,0,1,MONTH(封面!$G$13)))</f>
        <v>0</v>
      </c>
      <c r="L66" s="58">
        <f ca="1">SUM(OFFSET('2020实际管理费用'!$H66,0,0,1,MONTH(封面!$G$13)))</f>
        <v>0</v>
      </c>
      <c r="M66" s="58">
        <f ca="1" t="shared" si="4"/>
        <v>0</v>
      </c>
      <c r="N66" s="58">
        <f ca="1" t="shared" si="5"/>
        <v>0</v>
      </c>
      <c r="O66" s="134" t="str">
        <f>IF('2020实际管理费用'!U66="","",'2020实际管理费用'!U66)</f>
        <v/>
      </c>
      <c r="P66" s="73"/>
      <c r="Q66" s="73"/>
      <c r="R66" s="73"/>
    </row>
    <row r="67" s="5" customFormat="1" ht="17.25" customHeight="1" spans="1:18">
      <c r="A67" s="86"/>
      <c r="B67" s="81" t="s">
        <v>123</v>
      </c>
      <c r="C67" s="82" t="s">
        <v>123</v>
      </c>
      <c r="D67" s="58">
        <f>'2017预算管理费用'!T67</f>
        <v>0</v>
      </c>
      <c r="E67" s="58">
        <f ca="1">OFFSET('2019管理费用'!$H67,0,MONTH(封面!$G$13)-1,)</f>
        <v>0</v>
      </c>
      <c r="F67" s="59">
        <f ca="1">OFFSET('2017预算管理费用'!$H67,0,MONTH(封面!$G$13)-1,)</f>
        <v>0</v>
      </c>
      <c r="G67" s="59">
        <f ca="1">OFFSET('2020实际管理费用'!$H67,0,MONTH(封面!$G$13)-1,)</f>
        <v>0</v>
      </c>
      <c r="H67" s="58">
        <f ca="1" t="shared" si="2"/>
        <v>0</v>
      </c>
      <c r="I67" s="58">
        <f ca="1" t="shared" si="3"/>
        <v>0</v>
      </c>
      <c r="J67" s="58">
        <f ca="1">SUM(OFFSET('2019管理费用'!$H67,0,0,1,MONTH(封面!$G$13)))</f>
        <v>0</v>
      </c>
      <c r="K67" s="58">
        <f ca="1">SUM(OFFSET('2017预算管理费用'!$H67,0,0,1,MONTH(封面!$G$13)))</f>
        <v>0</v>
      </c>
      <c r="L67" s="58">
        <f ca="1">SUM(OFFSET('2020实际管理费用'!$H67,0,0,1,MONTH(封面!$G$13)))</f>
        <v>0</v>
      </c>
      <c r="M67" s="58">
        <f ca="1" t="shared" si="4"/>
        <v>0</v>
      </c>
      <c r="N67" s="58">
        <f ca="1" t="shared" si="5"/>
        <v>0</v>
      </c>
      <c r="O67" s="134" t="str">
        <f>IF('2020实际管理费用'!U67="","",'2020实际管理费用'!U67)</f>
        <v/>
      </c>
      <c r="P67" s="73"/>
      <c r="Q67" s="73"/>
      <c r="R67" s="73"/>
    </row>
    <row r="68" s="5" customFormat="1" ht="17.25" customHeight="1" spans="1:18">
      <c r="A68" s="86"/>
      <c r="B68" s="84" t="s">
        <v>124</v>
      </c>
      <c r="C68" s="82" t="s">
        <v>125</v>
      </c>
      <c r="D68" s="58">
        <f>'2017预算管理费用'!T68</f>
        <v>0</v>
      </c>
      <c r="E68" s="58">
        <f ca="1">OFFSET('2019管理费用'!$H68,0,MONTH(封面!$G$13)-1,)</f>
        <v>0</v>
      </c>
      <c r="F68" s="59">
        <f ca="1">OFFSET('2017预算管理费用'!$H68,0,MONTH(封面!$G$13)-1,)</f>
        <v>0</v>
      </c>
      <c r="G68" s="59">
        <f ca="1">OFFSET('2020实际管理费用'!$H68,0,MONTH(封面!$G$13)-1,)</f>
        <v>0</v>
      </c>
      <c r="H68" s="58">
        <f ca="1" t="shared" si="2"/>
        <v>0</v>
      </c>
      <c r="I68" s="58">
        <f ca="1" t="shared" si="3"/>
        <v>0</v>
      </c>
      <c r="J68" s="58">
        <f ca="1">SUM(OFFSET('2019管理费用'!$H68,0,0,1,MONTH(封面!$G$13)))</f>
        <v>0</v>
      </c>
      <c r="K68" s="58">
        <f ca="1">SUM(OFFSET('2017预算管理费用'!$H68,0,0,1,MONTH(封面!$G$13)))</f>
        <v>0</v>
      </c>
      <c r="L68" s="58">
        <f ca="1">SUM(OFFSET('2020实际管理费用'!$H68,0,0,1,MONTH(封面!$G$13)))</f>
        <v>0</v>
      </c>
      <c r="M68" s="58">
        <f ca="1" t="shared" si="4"/>
        <v>0</v>
      </c>
      <c r="N68" s="58">
        <f ca="1" t="shared" si="5"/>
        <v>0</v>
      </c>
      <c r="O68" s="134" t="str">
        <f>IF('2020实际管理费用'!U68="","",'2020实际管理费用'!U68)</f>
        <v/>
      </c>
      <c r="P68" s="73"/>
      <c r="Q68" s="73"/>
      <c r="R68" s="73"/>
    </row>
    <row r="69" s="5" customFormat="1" ht="17.25" customHeight="1" spans="1:18">
      <c r="A69" s="86"/>
      <c r="B69" s="84"/>
      <c r="C69" s="82" t="s">
        <v>126</v>
      </c>
      <c r="D69" s="58">
        <f>'2017预算管理费用'!T69</f>
        <v>0</v>
      </c>
      <c r="E69" s="58">
        <f ca="1">OFFSET('2019管理费用'!$H69,0,MONTH(封面!$G$13)-1,)</f>
        <v>0</v>
      </c>
      <c r="F69" s="59">
        <f ca="1">OFFSET('2017预算管理费用'!$H69,0,MONTH(封面!$G$13)-1,)</f>
        <v>0</v>
      </c>
      <c r="G69" s="59">
        <f ca="1">OFFSET('2020实际管理费用'!$H69,0,MONTH(封面!$G$13)-1,)</f>
        <v>0</v>
      </c>
      <c r="H69" s="58">
        <f ca="1" t="shared" si="2"/>
        <v>0</v>
      </c>
      <c r="I69" s="58">
        <f ca="1" t="shared" si="3"/>
        <v>0</v>
      </c>
      <c r="J69" s="58">
        <f ca="1">SUM(OFFSET('2019管理费用'!$H69,0,0,1,MONTH(封面!$G$13)))</f>
        <v>0</v>
      </c>
      <c r="K69" s="58">
        <f ca="1">SUM(OFFSET('2017预算管理费用'!$H69,0,0,1,MONTH(封面!$G$13)))</f>
        <v>0</v>
      </c>
      <c r="L69" s="58">
        <f ca="1">SUM(OFFSET('2020实际管理费用'!$H69,0,0,1,MONTH(封面!$G$13)))</f>
        <v>0</v>
      </c>
      <c r="M69" s="58">
        <f ca="1" t="shared" si="4"/>
        <v>0</v>
      </c>
      <c r="N69" s="58">
        <f ca="1" t="shared" si="5"/>
        <v>0</v>
      </c>
      <c r="O69" s="134" t="str">
        <f>IF('2020实际管理费用'!U69="","",'2020实际管理费用'!U69)</f>
        <v/>
      </c>
      <c r="P69" s="73"/>
      <c r="Q69" s="73"/>
      <c r="R69" s="73"/>
    </row>
    <row r="70" s="5" customFormat="1" ht="17.25" customHeight="1" spans="1:18">
      <c r="A70" s="86"/>
      <c r="B70" s="84" t="s">
        <v>127</v>
      </c>
      <c r="C70" s="82" t="s">
        <v>127</v>
      </c>
      <c r="D70" s="58">
        <f>'2017预算管理费用'!T70</f>
        <v>0</v>
      </c>
      <c r="E70" s="58">
        <f ca="1">OFFSET('2019管理费用'!$H70,0,MONTH(封面!$G$13)-1,)</f>
        <v>0</v>
      </c>
      <c r="F70" s="59">
        <f ca="1">OFFSET('2017预算管理费用'!$H70,0,MONTH(封面!$G$13)-1,)</f>
        <v>0</v>
      </c>
      <c r="G70" s="59">
        <f ca="1">OFFSET('2020实际管理费用'!$H70,0,MONTH(封面!$G$13)-1,)</f>
        <v>0</v>
      </c>
      <c r="H70" s="58">
        <f ca="1" t="shared" si="2"/>
        <v>0</v>
      </c>
      <c r="I70" s="58">
        <f ca="1" t="shared" si="3"/>
        <v>0</v>
      </c>
      <c r="J70" s="58">
        <f ca="1">SUM(OFFSET('2019管理费用'!$H70,0,0,1,MONTH(封面!$G$13)))</f>
        <v>0</v>
      </c>
      <c r="K70" s="58">
        <f ca="1">SUM(OFFSET('2017预算管理费用'!$H70,0,0,1,MONTH(封面!$G$13)))</f>
        <v>0</v>
      </c>
      <c r="L70" s="58">
        <f ca="1">SUM(OFFSET('2020实际管理费用'!$H70,0,0,1,MONTH(封面!$G$13)))</f>
        <v>0</v>
      </c>
      <c r="M70" s="58">
        <f ca="1" t="shared" si="4"/>
        <v>0</v>
      </c>
      <c r="N70" s="58">
        <f ca="1" t="shared" si="5"/>
        <v>0</v>
      </c>
      <c r="O70" s="134" t="str">
        <f>IF('2020实际管理费用'!U70="","",'2020实际管理费用'!U70)</f>
        <v/>
      </c>
      <c r="P70" s="73"/>
      <c r="Q70" s="73"/>
      <c r="R70" s="73"/>
    </row>
    <row r="71" s="5" customFormat="1" ht="17.25" customHeight="1" spans="1:18">
      <c r="A71" s="86"/>
      <c r="B71" s="84" t="s">
        <v>128</v>
      </c>
      <c r="C71" s="82" t="s">
        <v>128</v>
      </c>
      <c r="D71" s="58">
        <f>'2017预算管理费用'!T71</f>
        <v>0</v>
      </c>
      <c r="E71" s="58">
        <f ca="1">OFFSET('2019管理费用'!$H71,0,MONTH(封面!$G$13)-1,)</f>
        <v>0</v>
      </c>
      <c r="F71" s="59">
        <f ca="1">OFFSET('2017预算管理费用'!$H71,0,MONTH(封面!$G$13)-1,)</f>
        <v>0</v>
      </c>
      <c r="G71" s="59">
        <f ca="1">OFFSET('2020实际管理费用'!$H71,0,MONTH(封面!$G$13)-1,)</f>
        <v>0</v>
      </c>
      <c r="H71" s="58">
        <f ca="1" t="shared" ref="H71:H92" si="6">G71-E71</f>
        <v>0</v>
      </c>
      <c r="I71" s="58">
        <f ca="1" t="shared" ref="I71:I92" si="7">G71-F71</f>
        <v>0</v>
      </c>
      <c r="J71" s="58">
        <f ca="1">SUM(OFFSET('2019管理费用'!$H71,0,0,1,MONTH(封面!$G$13)))</f>
        <v>0</v>
      </c>
      <c r="K71" s="58">
        <f ca="1">SUM(OFFSET('2017预算管理费用'!$H71,0,0,1,MONTH(封面!$G$13)))</f>
        <v>0</v>
      </c>
      <c r="L71" s="58">
        <f ca="1">SUM(OFFSET('2020实际管理费用'!$H71,0,0,1,MONTH(封面!$G$13)))</f>
        <v>0</v>
      </c>
      <c r="M71" s="58">
        <f ca="1" t="shared" ref="M71:M92" si="8">L71-J71</f>
        <v>0</v>
      </c>
      <c r="N71" s="58">
        <f ca="1" t="shared" ref="N71:N92" si="9">L71-K71</f>
        <v>0</v>
      </c>
      <c r="O71" s="134" t="str">
        <f>IF('2020实际管理费用'!U71="","",'2020实际管理费用'!U71)</f>
        <v/>
      </c>
      <c r="P71" s="73"/>
      <c r="Q71" s="73"/>
      <c r="R71" s="73"/>
    </row>
    <row r="72" s="5" customFormat="1" ht="17.25" customHeight="1" spans="1:18">
      <c r="A72" s="86"/>
      <c r="B72" s="84" t="s">
        <v>129</v>
      </c>
      <c r="C72" s="82" t="s">
        <v>129</v>
      </c>
      <c r="D72" s="58">
        <f>'2017预算管理费用'!T72</f>
        <v>0</v>
      </c>
      <c r="E72" s="58">
        <f ca="1">OFFSET('2019管理费用'!$H72,0,MONTH(封面!$G$13)-1,)</f>
        <v>0</v>
      </c>
      <c r="F72" s="59">
        <f ca="1">OFFSET('2017预算管理费用'!$H72,0,MONTH(封面!$G$13)-1,)</f>
        <v>0</v>
      </c>
      <c r="G72" s="59">
        <f ca="1">OFFSET('2020实际管理费用'!$H72,0,MONTH(封面!$G$13)-1,)</f>
        <v>0</v>
      </c>
      <c r="H72" s="58">
        <f ca="1" t="shared" si="6"/>
        <v>0</v>
      </c>
      <c r="I72" s="58">
        <f ca="1" t="shared" si="7"/>
        <v>0</v>
      </c>
      <c r="J72" s="58">
        <f ca="1">SUM(OFFSET('2019管理费用'!$H72,0,0,1,MONTH(封面!$G$13)))</f>
        <v>0</v>
      </c>
      <c r="K72" s="58">
        <f ca="1">SUM(OFFSET('2017预算管理费用'!$H72,0,0,1,MONTH(封面!$G$13)))</f>
        <v>0</v>
      </c>
      <c r="L72" s="58">
        <f ca="1">SUM(OFFSET('2020实际管理费用'!$H72,0,0,1,MONTH(封面!$G$13)))</f>
        <v>0</v>
      </c>
      <c r="M72" s="58">
        <f ca="1" t="shared" si="8"/>
        <v>0</v>
      </c>
      <c r="N72" s="58">
        <f ca="1" t="shared" si="9"/>
        <v>0</v>
      </c>
      <c r="O72" s="134" t="str">
        <f>IF('2020实际管理费用'!U72="","",'2020实际管理费用'!U72)</f>
        <v/>
      </c>
      <c r="P72" s="73"/>
      <c r="Q72" s="73"/>
      <c r="R72" s="73"/>
    </row>
    <row r="73" s="5" customFormat="1" ht="17.25" customHeight="1" spans="1:18">
      <c r="A73" s="86"/>
      <c r="B73" s="84" t="s">
        <v>130</v>
      </c>
      <c r="C73" s="82" t="s">
        <v>131</v>
      </c>
      <c r="D73" s="58">
        <f>'2017预算管理费用'!T73</f>
        <v>0</v>
      </c>
      <c r="E73" s="58">
        <f ca="1">OFFSET('2019管理费用'!$H73,0,MONTH(封面!$G$13)-1,)</f>
        <v>0</v>
      </c>
      <c r="F73" s="59">
        <f ca="1">OFFSET('2017预算管理费用'!$H73,0,MONTH(封面!$G$13)-1,)</f>
        <v>0</v>
      </c>
      <c r="G73" s="59">
        <f ca="1">OFFSET('2020实际管理费用'!$H73,0,MONTH(封面!$G$13)-1,)</f>
        <v>0</v>
      </c>
      <c r="H73" s="58">
        <f ca="1" t="shared" si="6"/>
        <v>0</v>
      </c>
      <c r="I73" s="58">
        <f ca="1" t="shared" si="7"/>
        <v>0</v>
      </c>
      <c r="J73" s="58">
        <f ca="1">SUM(OFFSET('2019管理费用'!$H73,0,0,1,MONTH(封面!$G$13)))</f>
        <v>0</v>
      </c>
      <c r="K73" s="58">
        <f ca="1">SUM(OFFSET('2017预算管理费用'!$H73,0,0,1,MONTH(封面!$G$13)))</f>
        <v>0</v>
      </c>
      <c r="L73" s="58">
        <f ca="1">SUM(OFFSET('2020实际管理费用'!$H73,0,0,1,MONTH(封面!$G$13)))</f>
        <v>0</v>
      </c>
      <c r="M73" s="58">
        <f ca="1" t="shared" si="8"/>
        <v>0</v>
      </c>
      <c r="N73" s="58">
        <f ca="1" t="shared" si="9"/>
        <v>0</v>
      </c>
      <c r="O73" s="134" t="str">
        <f>IF('2020实际管理费用'!U73="","",'2020实际管理费用'!U73)</f>
        <v/>
      </c>
      <c r="P73" s="73"/>
      <c r="Q73" s="73"/>
      <c r="R73" s="73"/>
    </row>
    <row r="74" s="5" customFormat="1" ht="17.25" customHeight="1" spans="1:18">
      <c r="A74" s="86"/>
      <c r="B74" s="84"/>
      <c r="C74" s="87" t="s">
        <v>132</v>
      </c>
      <c r="D74" s="58">
        <f>'2017预算管理费用'!T74</f>
        <v>0</v>
      </c>
      <c r="E74" s="58">
        <f ca="1">OFFSET('2019管理费用'!$H74,0,MONTH(封面!$G$13)-1,)</f>
        <v>0</v>
      </c>
      <c r="F74" s="59">
        <f ca="1">OFFSET('2017预算管理费用'!$H74,0,MONTH(封面!$G$13)-1,)</f>
        <v>0</v>
      </c>
      <c r="G74" s="59">
        <f ca="1">OFFSET('2020实际管理费用'!$H74,0,MONTH(封面!$G$13)-1,)</f>
        <v>0</v>
      </c>
      <c r="H74" s="58">
        <f ca="1" t="shared" si="6"/>
        <v>0</v>
      </c>
      <c r="I74" s="58">
        <f ca="1" t="shared" si="7"/>
        <v>0</v>
      </c>
      <c r="J74" s="58">
        <f ca="1">SUM(OFFSET('2019管理费用'!$H74,0,0,1,MONTH(封面!$G$13)))</f>
        <v>0</v>
      </c>
      <c r="K74" s="58">
        <f ca="1">SUM(OFFSET('2017预算管理费用'!$H74,0,0,1,MONTH(封面!$G$13)))</f>
        <v>0</v>
      </c>
      <c r="L74" s="58">
        <f ca="1">SUM(OFFSET('2020实际管理费用'!$H74,0,0,1,MONTH(封面!$G$13)))</f>
        <v>0</v>
      </c>
      <c r="M74" s="58">
        <f ca="1" t="shared" si="8"/>
        <v>0</v>
      </c>
      <c r="N74" s="58">
        <f ca="1" t="shared" si="9"/>
        <v>0</v>
      </c>
      <c r="O74" s="134" t="str">
        <f>IF('2020实际管理费用'!U74="","",'2020实际管理费用'!U74)</f>
        <v/>
      </c>
      <c r="P74" s="73"/>
      <c r="Q74" s="73"/>
      <c r="R74" s="73"/>
    </row>
    <row r="75" s="5" customFormat="1" ht="17.25" customHeight="1" spans="1:18">
      <c r="A75" s="86"/>
      <c r="B75" s="84" t="s">
        <v>133</v>
      </c>
      <c r="C75" s="82" t="s">
        <v>133</v>
      </c>
      <c r="D75" s="58">
        <f>'2017预算管理费用'!T75</f>
        <v>0</v>
      </c>
      <c r="E75" s="58">
        <f ca="1">OFFSET('2019管理费用'!$H75,0,MONTH(封面!$G$13)-1,)</f>
        <v>0</v>
      </c>
      <c r="F75" s="59">
        <f ca="1">OFFSET('2017预算管理费用'!$H75,0,MONTH(封面!$G$13)-1,)</f>
        <v>0</v>
      </c>
      <c r="G75" s="59">
        <f ca="1">OFFSET('2020实际管理费用'!$H75,0,MONTH(封面!$G$13)-1,)</f>
        <v>0</v>
      </c>
      <c r="H75" s="58">
        <f ca="1" t="shared" si="6"/>
        <v>0</v>
      </c>
      <c r="I75" s="58">
        <f ca="1" t="shared" si="7"/>
        <v>0</v>
      </c>
      <c r="J75" s="58">
        <f ca="1">SUM(OFFSET('2019管理费用'!$H75,0,0,1,MONTH(封面!$G$13)))</f>
        <v>0</v>
      </c>
      <c r="K75" s="58">
        <f ca="1">SUM(OFFSET('2017预算管理费用'!$H75,0,0,1,MONTH(封面!$G$13)))</f>
        <v>0</v>
      </c>
      <c r="L75" s="58">
        <f ca="1">SUM(OFFSET('2020实际管理费用'!$H75,0,0,1,MONTH(封面!$G$13)))</f>
        <v>0</v>
      </c>
      <c r="M75" s="58">
        <f ca="1" t="shared" si="8"/>
        <v>0</v>
      </c>
      <c r="N75" s="58">
        <f ca="1" t="shared" si="9"/>
        <v>0</v>
      </c>
      <c r="O75" s="134" t="str">
        <f>IF('2020实际管理费用'!U75="","",'2020实际管理费用'!U75)</f>
        <v/>
      </c>
      <c r="P75" s="73"/>
      <c r="Q75" s="73"/>
      <c r="R75" s="73"/>
    </row>
    <row r="76" s="5" customFormat="1" ht="17.25" customHeight="1" spans="1:18">
      <c r="A76" s="88" t="s">
        <v>134</v>
      </c>
      <c r="B76" s="77" t="s">
        <v>135</v>
      </c>
      <c r="C76" s="82" t="s">
        <v>135</v>
      </c>
      <c r="D76" s="58">
        <f>'2017预算管理费用'!T76</f>
        <v>0</v>
      </c>
      <c r="E76" s="58">
        <f ca="1">OFFSET('2019管理费用'!$H76,0,MONTH(封面!$G$13)-1,)</f>
        <v>0</v>
      </c>
      <c r="F76" s="59">
        <f ca="1">OFFSET('2017预算管理费用'!$H76,0,MONTH(封面!$G$13)-1,)</f>
        <v>0</v>
      </c>
      <c r="G76" s="59">
        <f ca="1">OFFSET('2020实际管理费用'!$H76,0,MONTH(封面!$G$13)-1,)</f>
        <v>-5500</v>
      </c>
      <c r="H76" s="58">
        <f ca="1" t="shared" si="6"/>
        <v>-5500</v>
      </c>
      <c r="I76" s="58">
        <f ca="1" t="shared" si="7"/>
        <v>-5500</v>
      </c>
      <c r="J76" s="58">
        <f ca="1">SUM(OFFSET('2019管理费用'!$H76,0,0,1,MONTH(封面!$G$13)))</f>
        <v>0</v>
      </c>
      <c r="K76" s="58">
        <f ca="1">SUM(OFFSET('2017预算管理费用'!$H76,0,0,1,MONTH(封面!$G$13)))</f>
        <v>0</v>
      </c>
      <c r="L76" s="58">
        <f ca="1">SUM(OFFSET('2020实际管理费用'!$H76,0,0,1,MONTH(封面!$G$13)))</f>
        <v>0</v>
      </c>
      <c r="M76" s="58">
        <f ca="1" t="shared" si="8"/>
        <v>0</v>
      </c>
      <c r="N76" s="58">
        <f ca="1" t="shared" si="9"/>
        <v>0</v>
      </c>
      <c r="O76" s="134" t="str">
        <f>IF('2020实际管理费用'!U76="","",'2020实际管理费用'!U76)</f>
        <v/>
      </c>
      <c r="P76" s="73"/>
      <c r="Q76" s="73"/>
      <c r="R76" s="73"/>
    </row>
    <row r="77" s="5" customFormat="1" ht="17.25" customHeight="1" spans="1:18">
      <c r="A77" s="88"/>
      <c r="B77" s="77" t="s">
        <v>136</v>
      </c>
      <c r="C77" s="82" t="s">
        <v>137</v>
      </c>
      <c r="D77" s="58">
        <f>'2017预算管理费用'!T77</f>
        <v>0</v>
      </c>
      <c r="E77" s="58">
        <f ca="1">OFFSET('2019管理费用'!$H77,0,MONTH(封面!$G$13)-1,)</f>
        <v>0</v>
      </c>
      <c r="F77" s="59">
        <f ca="1">OFFSET('2017预算管理费用'!$H77,0,MONTH(封面!$G$13)-1,)</f>
        <v>0</v>
      </c>
      <c r="G77" s="59">
        <f ca="1">OFFSET('2020实际管理费用'!$H77,0,MONTH(封面!$G$13)-1,)</f>
        <v>0</v>
      </c>
      <c r="H77" s="58">
        <f ca="1" t="shared" si="6"/>
        <v>0</v>
      </c>
      <c r="I77" s="58">
        <f ca="1" t="shared" si="7"/>
        <v>0</v>
      </c>
      <c r="J77" s="58">
        <f ca="1">SUM(OFFSET('2019管理费用'!$H77,0,0,1,MONTH(封面!$G$13)))</f>
        <v>0</v>
      </c>
      <c r="K77" s="58">
        <f ca="1">SUM(OFFSET('2017预算管理费用'!$H77,0,0,1,MONTH(封面!$G$13)))</f>
        <v>0</v>
      </c>
      <c r="L77" s="58">
        <f ca="1">SUM(OFFSET('2020实际管理费用'!$H77,0,0,1,MONTH(封面!$G$13)))</f>
        <v>0</v>
      </c>
      <c r="M77" s="58">
        <f ca="1" t="shared" si="8"/>
        <v>0</v>
      </c>
      <c r="N77" s="58">
        <f ca="1" t="shared" si="9"/>
        <v>0</v>
      </c>
      <c r="O77" s="134" t="str">
        <f>IF('2020实际管理费用'!U77="","",'2020实际管理费用'!U77)</f>
        <v/>
      </c>
      <c r="P77" s="73"/>
      <c r="Q77" s="73"/>
      <c r="R77" s="73"/>
    </row>
    <row r="78" s="5" customFormat="1" ht="17.25" customHeight="1" spans="1:18">
      <c r="A78" s="88"/>
      <c r="B78" s="77"/>
      <c r="C78" s="87" t="s">
        <v>138</v>
      </c>
      <c r="D78" s="58">
        <f>'2017预算管理费用'!T78</f>
        <v>0</v>
      </c>
      <c r="E78" s="58">
        <f ca="1">OFFSET('2019管理费用'!$H78,0,MONTH(封面!$G$13)-1,)</f>
        <v>0</v>
      </c>
      <c r="F78" s="59">
        <f ca="1">OFFSET('2017预算管理费用'!$H78,0,MONTH(封面!$G$13)-1,)</f>
        <v>0</v>
      </c>
      <c r="G78" s="59">
        <f ca="1">OFFSET('2020实际管理费用'!$H78,0,MONTH(封面!$G$13)-1,)</f>
        <v>0</v>
      </c>
      <c r="H78" s="58">
        <f ca="1" t="shared" si="6"/>
        <v>0</v>
      </c>
      <c r="I78" s="58">
        <f ca="1" t="shared" si="7"/>
        <v>0</v>
      </c>
      <c r="J78" s="58">
        <f ca="1">SUM(OFFSET('2019管理费用'!$H78,0,0,1,MONTH(封面!$G$13)))</f>
        <v>0</v>
      </c>
      <c r="K78" s="58">
        <f ca="1">SUM(OFFSET('2017预算管理费用'!$H78,0,0,1,MONTH(封面!$G$13)))</f>
        <v>0</v>
      </c>
      <c r="L78" s="58">
        <f ca="1">SUM(OFFSET('2020实际管理费用'!$H78,0,0,1,MONTH(封面!$G$13)))</f>
        <v>0</v>
      </c>
      <c r="M78" s="58">
        <f ca="1" t="shared" si="8"/>
        <v>0</v>
      </c>
      <c r="N78" s="58">
        <f ca="1" t="shared" si="9"/>
        <v>0</v>
      </c>
      <c r="O78" s="134" t="str">
        <f>IF('2020实际管理费用'!U78="","",'2020实际管理费用'!U78)</f>
        <v/>
      </c>
      <c r="P78" s="73"/>
      <c r="Q78" s="73"/>
      <c r="R78" s="73"/>
    </row>
    <row r="79" s="5" customFormat="1" ht="17.25" customHeight="1" spans="1:18">
      <c r="A79" s="88"/>
      <c r="B79" s="77" t="s">
        <v>139</v>
      </c>
      <c r="C79" s="82" t="s">
        <v>139</v>
      </c>
      <c r="D79" s="58">
        <f>'2017预算管理费用'!T79</f>
        <v>0</v>
      </c>
      <c r="E79" s="58">
        <f ca="1">OFFSET('2019管理费用'!$H79,0,MONTH(封面!$G$13)-1,)</f>
        <v>0</v>
      </c>
      <c r="F79" s="59">
        <f ca="1">OFFSET('2017预算管理费用'!$H79,0,MONTH(封面!$G$13)-1,)</f>
        <v>0</v>
      </c>
      <c r="G79" s="59">
        <f ca="1">OFFSET('2020实际管理费用'!$H79,0,MONTH(封面!$G$13)-1,)</f>
        <v>0</v>
      </c>
      <c r="H79" s="58">
        <f ca="1" t="shared" si="6"/>
        <v>0</v>
      </c>
      <c r="I79" s="58">
        <f ca="1" t="shared" si="7"/>
        <v>0</v>
      </c>
      <c r="J79" s="58">
        <f ca="1">SUM(OFFSET('2019管理费用'!$H79,0,0,1,MONTH(封面!$G$13)))</f>
        <v>0</v>
      </c>
      <c r="K79" s="58">
        <f ca="1">SUM(OFFSET('2017预算管理费用'!$H79,0,0,1,MONTH(封面!$G$13)))</f>
        <v>0</v>
      </c>
      <c r="L79" s="58">
        <f ca="1">SUM(OFFSET('2020实际管理费用'!$H79,0,0,1,MONTH(封面!$G$13)))</f>
        <v>0</v>
      </c>
      <c r="M79" s="58">
        <f ca="1" t="shared" si="8"/>
        <v>0</v>
      </c>
      <c r="N79" s="58">
        <f ca="1" t="shared" si="9"/>
        <v>0</v>
      </c>
      <c r="O79" s="134" t="str">
        <f>IF('2020实际管理费用'!U79="","",'2020实际管理费用'!U79)</f>
        <v/>
      </c>
      <c r="P79" s="73"/>
      <c r="Q79" s="73"/>
      <c r="R79" s="73"/>
    </row>
    <row r="80" s="5" customFormat="1" ht="17.25" customHeight="1" spans="1:18">
      <c r="A80" s="89" t="s">
        <v>140</v>
      </c>
      <c r="B80" s="77" t="s">
        <v>141</v>
      </c>
      <c r="C80" s="82" t="s">
        <v>141</v>
      </c>
      <c r="D80" s="58">
        <f>'2017预算管理费用'!T80</f>
        <v>0</v>
      </c>
      <c r="E80" s="58">
        <f ca="1">OFFSET('2019管理费用'!$H80,0,MONTH(封面!$G$13)-1,)</f>
        <v>0</v>
      </c>
      <c r="F80" s="59">
        <f ca="1">OFFSET('2017预算管理费用'!$H80,0,MONTH(封面!$G$13)-1,)</f>
        <v>0</v>
      </c>
      <c r="G80" s="59">
        <f ca="1">OFFSET('2020实际管理费用'!$H80,0,MONTH(封面!$G$13)-1,)</f>
        <v>0</v>
      </c>
      <c r="H80" s="58">
        <f ca="1" t="shared" si="6"/>
        <v>0</v>
      </c>
      <c r="I80" s="58">
        <f ca="1" t="shared" si="7"/>
        <v>0</v>
      </c>
      <c r="J80" s="58">
        <f ca="1">SUM(OFFSET('2019管理费用'!$H80,0,0,1,MONTH(封面!$G$13)))</f>
        <v>0</v>
      </c>
      <c r="K80" s="58">
        <f ca="1">SUM(OFFSET('2017预算管理费用'!$H80,0,0,1,MONTH(封面!$G$13)))</f>
        <v>0</v>
      </c>
      <c r="L80" s="58">
        <f ca="1">SUM(OFFSET('2020实际管理费用'!$H80,0,0,1,MONTH(封面!$G$13)))</f>
        <v>0</v>
      </c>
      <c r="M80" s="58">
        <f ca="1" t="shared" si="8"/>
        <v>0</v>
      </c>
      <c r="N80" s="58">
        <f ca="1" t="shared" si="9"/>
        <v>0</v>
      </c>
      <c r="O80" s="134" t="str">
        <f>IF('2020实际管理费用'!U80="","",'2020实际管理费用'!U80)</f>
        <v/>
      </c>
      <c r="P80" s="73"/>
      <c r="Q80" s="73"/>
      <c r="R80" s="73"/>
    </row>
    <row r="81" s="5" customFormat="1" ht="17.25" customHeight="1" spans="1:18">
      <c r="A81" s="89"/>
      <c r="B81" s="77" t="s">
        <v>142</v>
      </c>
      <c r="C81" s="78" t="s">
        <v>142</v>
      </c>
      <c r="D81" s="58">
        <f>'2017预算管理费用'!T81</f>
        <v>0</v>
      </c>
      <c r="E81" s="58">
        <f ca="1">OFFSET('2019管理费用'!$H81,0,MONTH(封面!$G$13)-1,)</f>
        <v>0</v>
      </c>
      <c r="F81" s="59">
        <f ca="1">OFFSET('2017预算管理费用'!$H81,0,MONTH(封面!$G$13)-1,)</f>
        <v>0</v>
      </c>
      <c r="G81" s="59">
        <f ca="1">OFFSET('2020实际管理费用'!$H81,0,MONTH(封面!$G$13)-1,)</f>
        <v>0</v>
      </c>
      <c r="H81" s="58">
        <f ca="1" t="shared" si="6"/>
        <v>0</v>
      </c>
      <c r="I81" s="58">
        <f ca="1" t="shared" si="7"/>
        <v>0</v>
      </c>
      <c r="J81" s="58">
        <f ca="1">SUM(OFFSET('2019管理费用'!$H81,0,0,1,MONTH(封面!$G$13)))</f>
        <v>0</v>
      </c>
      <c r="K81" s="58">
        <f ca="1">SUM(OFFSET('2017预算管理费用'!$H81,0,0,1,MONTH(封面!$G$13)))</f>
        <v>0</v>
      </c>
      <c r="L81" s="58">
        <f ca="1">SUM(OFFSET('2020实际管理费用'!$H81,0,0,1,MONTH(封面!$G$13)))</f>
        <v>0</v>
      </c>
      <c r="M81" s="58">
        <f ca="1" t="shared" si="8"/>
        <v>0</v>
      </c>
      <c r="N81" s="58">
        <f ca="1" t="shared" si="9"/>
        <v>0</v>
      </c>
      <c r="O81" s="134" t="str">
        <f>IF('2020实际管理费用'!U81="","",'2020实际管理费用'!U81)</f>
        <v/>
      </c>
      <c r="P81" s="73"/>
      <c r="Q81" s="73"/>
      <c r="R81" s="73"/>
    </row>
    <row r="82" s="5" customFormat="1" ht="17.25" customHeight="1" spans="1:18">
      <c r="A82" s="89"/>
      <c r="B82" s="77" t="s">
        <v>143</v>
      </c>
      <c r="C82" s="78" t="s">
        <v>144</v>
      </c>
      <c r="D82" s="58">
        <f>'2017预算管理费用'!T82</f>
        <v>0</v>
      </c>
      <c r="E82" s="58">
        <f ca="1">OFFSET('2019管理费用'!$H82,0,MONTH(封面!$G$13)-1,)</f>
        <v>0</v>
      </c>
      <c r="F82" s="59">
        <f ca="1">OFFSET('2017预算管理费用'!$H82,0,MONTH(封面!$G$13)-1,)</f>
        <v>0</v>
      </c>
      <c r="G82" s="59">
        <f ca="1">OFFSET('2020实际管理费用'!$H82,0,MONTH(封面!$G$13)-1,)</f>
        <v>0</v>
      </c>
      <c r="H82" s="58">
        <f ca="1" t="shared" si="6"/>
        <v>0</v>
      </c>
      <c r="I82" s="58">
        <f ca="1" t="shared" si="7"/>
        <v>0</v>
      </c>
      <c r="J82" s="58">
        <f ca="1">SUM(OFFSET('2019管理费用'!$H82,0,0,1,MONTH(封面!$G$13)))</f>
        <v>0</v>
      </c>
      <c r="K82" s="58">
        <f ca="1">SUM(OFFSET('2017预算管理费用'!$H82,0,0,1,MONTH(封面!$G$13)))</f>
        <v>0</v>
      </c>
      <c r="L82" s="58">
        <f ca="1">SUM(OFFSET('2020实际管理费用'!$H82,0,0,1,MONTH(封面!$G$13)))</f>
        <v>0</v>
      </c>
      <c r="M82" s="58">
        <f ca="1" t="shared" si="8"/>
        <v>0</v>
      </c>
      <c r="N82" s="58">
        <f ca="1" t="shared" si="9"/>
        <v>0</v>
      </c>
      <c r="O82" s="134" t="str">
        <f>IF('2020实际管理费用'!U82="","",'2020实际管理费用'!U82)</f>
        <v/>
      </c>
      <c r="P82" s="73"/>
      <c r="Q82" s="73"/>
      <c r="R82" s="73"/>
    </row>
    <row r="83" s="5" customFormat="1" ht="17.25" customHeight="1" spans="1:18">
      <c r="A83" s="89"/>
      <c r="B83" s="77"/>
      <c r="C83" s="78" t="s">
        <v>145</v>
      </c>
      <c r="D83" s="58">
        <f>'2017预算管理费用'!T83</f>
        <v>0</v>
      </c>
      <c r="E83" s="58">
        <f ca="1">OFFSET('2019管理费用'!$H83,0,MONTH(封面!$G$13)-1,)</f>
        <v>0</v>
      </c>
      <c r="F83" s="59">
        <f ca="1">OFFSET('2017预算管理费用'!$H83,0,MONTH(封面!$G$13)-1,)</f>
        <v>0</v>
      </c>
      <c r="G83" s="59">
        <f ca="1">OFFSET('2020实际管理费用'!$H83,0,MONTH(封面!$G$13)-1,)</f>
        <v>0</v>
      </c>
      <c r="H83" s="58">
        <f ca="1" t="shared" si="6"/>
        <v>0</v>
      </c>
      <c r="I83" s="58">
        <f ca="1" t="shared" si="7"/>
        <v>0</v>
      </c>
      <c r="J83" s="58">
        <f ca="1">SUM(OFFSET('2019管理费用'!$H83,0,0,1,MONTH(封面!$G$13)))</f>
        <v>0</v>
      </c>
      <c r="K83" s="58">
        <f ca="1">SUM(OFFSET('2017预算管理费用'!$H83,0,0,1,MONTH(封面!$G$13)))</f>
        <v>0</v>
      </c>
      <c r="L83" s="58">
        <f ca="1">SUM(OFFSET('2020实际管理费用'!$H83,0,0,1,MONTH(封面!$G$13)))</f>
        <v>0</v>
      </c>
      <c r="M83" s="58">
        <f ca="1" t="shared" si="8"/>
        <v>0</v>
      </c>
      <c r="N83" s="58">
        <f ca="1" t="shared" si="9"/>
        <v>0</v>
      </c>
      <c r="O83" s="134" t="str">
        <f>IF('2020实际管理费用'!U83="","",'2020实际管理费用'!U83)</f>
        <v/>
      </c>
      <c r="P83" s="73"/>
      <c r="Q83" s="73"/>
      <c r="R83" s="73"/>
    </row>
    <row r="84" s="5" customFormat="1" ht="17.25" customHeight="1" spans="1:18">
      <c r="A84" s="89"/>
      <c r="B84" s="77"/>
      <c r="C84" s="78" t="s">
        <v>146</v>
      </c>
      <c r="D84" s="58">
        <f>'2017预算管理费用'!T84</f>
        <v>0</v>
      </c>
      <c r="E84" s="58">
        <f ca="1">OFFSET('2019管理费用'!$H84,0,MONTH(封面!$G$13)-1,)</f>
        <v>0</v>
      </c>
      <c r="F84" s="59">
        <f ca="1">OFFSET('2017预算管理费用'!$H84,0,MONTH(封面!$G$13)-1,)</f>
        <v>0</v>
      </c>
      <c r="G84" s="59">
        <f ca="1">OFFSET('2020实际管理费用'!$H84,0,MONTH(封面!$G$13)-1,)</f>
        <v>0</v>
      </c>
      <c r="H84" s="58">
        <f ca="1" t="shared" si="6"/>
        <v>0</v>
      </c>
      <c r="I84" s="58">
        <f ca="1" t="shared" si="7"/>
        <v>0</v>
      </c>
      <c r="J84" s="58">
        <f ca="1">SUM(OFFSET('2019管理费用'!$H84,0,0,1,MONTH(封面!$G$13)))</f>
        <v>0</v>
      </c>
      <c r="K84" s="58">
        <f ca="1">SUM(OFFSET('2017预算管理费用'!$H84,0,0,1,MONTH(封面!$G$13)))</f>
        <v>0</v>
      </c>
      <c r="L84" s="58">
        <f ca="1">SUM(OFFSET('2020实际管理费用'!$H84,0,0,1,MONTH(封面!$G$13)))</f>
        <v>0</v>
      </c>
      <c r="M84" s="58">
        <f ca="1" t="shared" si="8"/>
        <v>0</v>
      </c>
      <c r="N84" s="58">
        <f ca="1" t="shared" si="9"/>
        <v>0</v>
      </c>
      <c r="O84" s="134" t="str">
        <f>IF('2020实际管理费用'!U84="","",'2020实际管理费用'!U84)</f>
        <v/>
      </c>
      <c r="P84" s="73"/>
      <c r="Q84" s="73"/>
      <c r="R84" s="73"/>
    </row>
    <row r="85" s="5" customFormat="1" ht="17.25" customHeight="1" spans="1:18">
      <c r="A85" s="89"/>
      <c r="B85" s="77" t="s">
        <v>147</v>
      </c>
      <c r="C85" s="82" t="s">
        <v>147</v>
      </c>
      <c r="D85" s="58">
        <f>'2017预算管理费用'!T85</f>
        <v>0</v>
      </c>
      <c r="E85" s="58">
        <f ca="1">OFFSET('2019管理费用'!$H85,0,MONTH(封面!$G$13)-1,)</f>
        <v>0</v>
      </c>
      <c r="F85" s="59">
        <f ca="1">OFFSET('2017预算管理费用'!$H85,0,MONTH(封面!$G$13)-1,)</f>
        <v>0</v>
      </c>
      <c r="G85" s="59">
        <f ca="1">OFFSET('2020实际管理费用'!$H85,0,MONTH(封面!$G$13)-1,)</f>
        <v>0</v>
      </c>
      <c r="H85" s="58">
        <f ca="1" t="shared" si="6"/>
        <v>0</v>
      </c>
      <c r="I85" s="58">
        <f ca="1" t="shared" si="7"/>
        <v>0</v>
      </c>
      <c r="J85" s="58">
        <f ca="1">SUM(OFFSET('2019管理费用'!$H85,0,0,1,MONTH(封面!$G$13)))</f>
        <v>0</v>
      </c>
      <c r="K85" s="58">
        <f ca="1">SUM(OFFSET('2017预算管理费用'!$H85,0,0,1,MONTH(封面!$G$13)))</f>
        <v>0</v>
      </c>
      <c r="L85" s="58">
        <f ca="1">SUM(OFFSET('2020实际管理费用'!$H85,0,0,1,MONTH(封面!$G$13)))</f>
        <v>0</v>
      </c>
      <c r="M85" s="58">
        <f ca="1" t="shared" si="8"/>
        <v>0</v>
      </c>
      <c r="N85" s="58">
        <f ca="1" t="shared" si="9"/>
        <v>0</v>
      </c>
      <c r="O85" s="134" t="str">
        <f>IF('2020实际管理费用'!U85="","",'2020实际管理费用'!U85)</f>
        <v/>
      </c>
      <c r="P85" s="73"/>
      <c r="Q85" s="73"/>
      <c r="R85" s="73"/>
    </row>
    <row r="86" s="5" customFormat="1" ht="17.25" customHeight="1" spans="1:18">
      <c r="A86" s="90" t="s">
        <v>148</v>
      </c>
      <c r="B86" s="77" t="s">
        <v>149</v>
      </c>
      <c r="C86" s="82" t="s">
        <v>149</v>
      </c>
      <c r="D86" s="58">
        <f>'2017预算管理费用'!T86</f>
        <v>0</v>
      </c>
      <c r="E86" s="58">
        <f ca="1">OFFSET('2019管理费用'!$H86,0,MONTH(封面!$G$13)-1,)</f>
        <v>0</v>
      </c>
      <c r="F86" s="59">
        <f ca="1">OFFSET('2017预算管理费用'!$H86,0,MONTH(封面!$G$13)-1,)</f>
        <v>0</v>
      </c>
      <c r="G86" s="59">
        <v>0</v>
      </c>
      <c r="H86" s="58">
        <f ca="1" t="shared" si="6"/>
        <v>0</v>
      </c>
      <c r="I86" s="58">
        <f ca="1" t="shared" si="7"/>
        <v>0</v>
      </c>
      <c r="J86" s="58">
        <f ca="1">SUM(OFFSET('2019管理费用'!$H86,0,0,1,MONTH(封面!$G$13)))</f>
        <v>0</v>
      </c>
      <c r="K86" s="58">
        <f ca="1">SUM(OFFSET('2017预算管理费用'!$H86,0,0,1,MONTH(封面!$G$13)))</f>
        <v>0</v>
      </c>
      <c r="L86" s="58">
        <f ca="1">SUM(OFFSET('2020实际管理费用'!$H86,0,0,1,MONTH(封面!$G$13)))</f>
        <v>0</v>
      </c>
      <c r="M86" s="58">
        <f ca="1" t="shared" si="8"/>
        <v>0</v>
      </c>
      <c r="N86" s="58">
        <f ca="1" t="shared" si="9"/>
        <v>0</v>
      </c>
      <c r="O86" s="134" t="str">
        <f>IF('2020实际管理费用'!U86="","",'2020实际管理费用'!U86)</f>
        <v/>
      </c>
      <c r="P86" s="73"/>
      <c r="Q86" s="73"/>
      <c r="R86" s="73"/>
    </row>
    <row r="87" s="5" customFormat="1" ht="17.25" customHeight="1" spans="1:18">
      <c r="A87" s="90"/>
      <c r="B87" s="77" t="s">
        <v>150</v>
      </c>
      <c r="C87" s="82" t="s">
        <v>150</v>
      </c>
      <c r="D87" s="58">
        <f>'2017预算管理费用'!T87</f>
        <v>0</v>
      </c>
      <c r="E87" s="58">
        <f ca="1">OFFSET('2019管理费用'!$H87,0,MONTH(封面!$G$13)-1,)</f>
        <v>0</v>
      </c>
      <c r="F87" s="59">
        <f ca="1">OFFSET('2017预算管理费用'!$H87,0,MONTH(封面!$G$13)-1,)</f>
        <v>0</v>
      </c>
      <c r="G87" s="59">
        <f ca="1">OFFSET('2020实际管理费用'!$H87,0,MONTH(封面!$G$13)-1,)</f>
        <v>0</v>
      </c>
      <c r="H87" s="58">
        <f ca="1" t="shared" si="6"/>
        <v>0</v>
      </c>
      <c r="I87" s="58">
        <f ca="1" t="shared" si="7"/>
        <v>0</v>
      </c>
      <c r="J87" s="58">
        <f ca="1">SUM(OFFSET('2019管理费用'!$H87,0,0,1,MONTH(封面!$G$13)))</f>
        <v>0</v>
      </c>
      <c r="K87" s="58">
        <f ca="1">SUM(OFFSET('2017预算管理费用'!$H87,0,0,1,MONTH(封面!$G$13)))</f>
        <v>0</v>
      </c>
      <c r="L87" s="58">
        <f ca="1">SUM(OFFSET('2020实际管理费用'!$H87,0,0,1,MONTH(封面!$G$13)))</f>
        <v>0</v>
      </c>
      <c r="M87" s="58">
        <f ca="1" t="shared" si="8"/>
        <v>0</v>
      </c>
      <c r="N87" s="58">
        <f ca="1" t="shared" si="9"/>
        <v>0</v>
      </c>
      <c r="O87" s="134" t="str">
        <f>IF('2020实际管理费用'!U87="","",'2020实际管理费用'!U87)</f>
        <v/>
      </c>
      <c r="P87" s="73"/>
      <c r="Q87" s="73"/>
      <c r="R87" s="73"/>
    </row>
    <row r="88" s="5" customFormat="1" ht="17.25" customHeight="1" spans="1:18">
      <c r="A88" s="90"/>
      <c r="B88" s="77" t="s">
        <v>151</v>
      </c>
      <c r="C88" s="82" t="s">
        <v>151</v>
      </c>
      <c r="D88" s="58">
        <f>'2017预算管理费用'!T88</f>
        <v>0</v>
      </c>
      <c r="E88" s="58">
        <f ca="1">OFFSET('2019管理费用'!$H88,0,MONTH(封面!$G$13)-1,)</f>
        <v>0</v>
      </c>
      <c r="F88" s="59">
        <f ca="1">OFFSET('2017预算管理费用'!$H88,0,MONTH(封面!$G$13)-1,)</f>
        <v>0</v>
      </c>
      <c r="G88" s="59">
        <f ca="1">OFFSET('2020实际管理费用'!$H88,0,MONTH(封面!$G$13)-1,)</f>
        <v>0</v>
      </c>
      <c r="H88" s="58">
        <f ca="1" t="shared" si="6"/>
        <v>0</v>
      </c>
      <c r="I88" s="58">
        <f ca="1" t="shared" si="7"/>
        <v>0</v>
      </c>
      <c r="J88" s="58">
        <f ca="1">SUM(OFFSET('2019管理费用'!$H88,0,0,1,MONTH(封面!$G$13)))</f>
        <v>0</v>
      </c>
      <c r="K88" s="58">
        <f ca="1">SUM(OFFSET('2017预算管理费用'!$H88,0,0,1,MONTH(封面!$G$13)))</f>
        <v>0</v>
      </c>
      <c r="L88" s="58">
        <f ca="1">SUM(OFFSET('2020实际管理费用'!$H88,0,0,1,MONTH(封面!$G$13)))</f>
        <v>0</v>
      </c>
      <c r="M88" s="58">
        <f ca="1" t="shared" si="8"/>
        <v>0</v>
      </c>
      <c r="N88" s="58">
        <f ca="1" t="shared" si="9"/>
        <v>0</v>
      </c>
      <c r="O88" s="134" t="str">
        <f>IF('2020实际管理费用'!U88="","",'2020实际管理费用'!U88)</f>
        <v/>
      </c>
      <c r="P88" s="73"/>
      <c r="Q88" s="73"/>
      <c r="R88" s="73"/>
    </row>
    <row r="89" s="5" customFormat="1" ht="17.25" customHeight="1" spans="1:18">
      <c r="A89" s="90"/>
      <c r="B89" s="77" t="s">
        <v>152</v>
      </c>
      <c r="C89" s="82" t="s">
        <v>152</v>
      </c>
      <c r="D89" s="58">
        <f>'2017预算管理费用'!T89</f>
        <v>0</v>
      </c>
      <c r="E89" s="58">
        <f ca="1">OFFSET('2019管理费用'!$H89,0,MONTH(封面!$G$13)-1,)</f>
        <v>0</v>
      </c>
      <c r="F89" s="59">
        <f ca="1">OFFSET('2017预算管理费用'!$H89,0,MONTH(封面!$G$13)-1,)</f>
        <v>0</v>
      </c>
      <c r="G89" s="59">
        <f ca="1">OFFSET('2020实际管理费用'!$H89,0,MONTH(封面!$G$13)-1,)</f>
        <v>0</v>
      </c>
      <c r="H89" s="58">
        <f ca="1" t="shared" si="6"/>
        <v>0</v>
      </c>
      <c r="I89" s="58">
        <f ca="1" t="shared" si="7"/>
        <v>0</v>
      </c>
      <c r="J89" s="58">
        <f ca="1">SUM(OFFSET('2019管理费用'!$H89,0,0,1,MONTH(封面!$G$13)))</f>
        <v>0</v>
      </c>
      <c r="K89" s="58">
        <f ca="1">SUM(OFFSET('2017预算管理费用'!$H89,0,0,1,MONTH(封面!$G$13)))</f>
        <v>0</v>
      </c>
      <c r="L89" s="58">
        <f ca="1">SUM(OFFSET('2020实际管理费用'!$H89,0,0,1,MONTH(封面!$G$13)))</f>
        <v>0</v>
      </c>
      <c r="M89" s="58">
        <f ca="1" t="shared" si="8"/>
        <v>0</v>
      </c>
      <c r="N89" s="58">
        <f ca="1" t="shared" si="9"/>
        <v>0</v>
      </c>
      <c r="O89" s="134" t="str">
        <f>IF('2020实际管理费用'!U89="","",'2020实际管理费用'!U89)</f>
        <v/>
      </c>
      <c r="P89" s="73"/>
      <c r="Q89" s="73"/>
      <c r="R89" s="73"/>
    </row>
    <row r="90" s="5" customFormat="1" ht="17.25" customHeight="1" spans="1:18">
      <c r="A90" s="91" t="s">
        <v>153</v>
      </c>
      <c r="B90" s="77" t="s">
        <v>154</v>
      </c>
      <c r="C90" s="82" t="s">
        <v>154</v>
      </c>
      <c r="D90" s="58">
        <f>'2017预算管理费用'!T90</f>
        <v>0</v>
      </c>
      <c r="E90" s="58">
        <f ca="1">OFFSET('2019管理费用'!$H90,0,MONTH(封面!$G$13)-1,)</f>
        <v>0</v>
      </c>
      <c r="F90" s="59">
        <f ca="1">OFFSET('2017预算管理费用'!$H90,0,MONTH(封面!$G$13)-1,)</f>
        <v>0</v>
      </c>
      <c r="G90" s="59">
        <f ca="1">OFFSET('2020实际管理费用'!$H90,0,MONTH(封面!$G$13)-1,)</f>
        <v>0</v>
      </c>
      <c r="H90" s="58">
        <f ca="1" t="shared" si="6"/>
        <v>0</v>
      </c>
      <c r="I90" s="58">
        <f ca="1" t="shared" si="7"/>
        <v>0</v>
      </c>
      <c r="J90" s="58">
        <f ca="1">SUM(OFFSET('2019管理费用'!$H90,0,0,1,MONTH(封面!$G$13)))</f>
        <v>0</v>
      </c>
      <c r="K90" s="58">
        <f ca="1">SUM(OFFSET('2017预算管理费用'!$H90,0,0,1,MONTH(封面!$G$13)))</f>
        <v>0</v>
      </c>
      <c r="L90" s="58">
        <f ca="1">SUM(OFFSET('2020实际管理费用'!$H90,0,0,1,MONTH(封面!$G$13)))</f>
        <v>0</v>
      </c>
      <c r="M90" s="58">
        <f ca="1" t="shared" si="8"/>
        <v>0</v>
      </c>
      <c r="N90" s="58">
        <f ca="1" t="shared" si="9"/>
        <v>0</v>
      </c>
      <c r="O90" s="134" t="str">
        <f>IF('2020实际管理费用'!U90="","",'2020实际管理费用'!U90)</f>
        <v/>
      </c>
      <c r="P90" s="73"/>
      <c r="Q90" s="73"/>
      <c r="R90" s="73"/>
    </row>
    <row r="91" s="5" customFormat="1" ht="17.25" customHeight="1" spans="1:18">
      <c r="A91" s="91"/>
      <c r="B91" s="77" t="s">
        <v>155</v>
      </c>
      <c r="C91" s="82" t="s">
        <v>155</v>
      </c>
      <c r="D91" s="58">
        <f>'2017预算管理费用'!T91</f>
        <v>0</v>
      </c>
      <c r="E91" s="58">
        <f ca="1">OFFSET('2019管理费用'!$H91,0,MONTH(封面!$G$13)-1,)</f>
        <v>0</v>
      </c>
      <c r="F91" s="59">
        <f ca="1">OFFSET('2017预算管理费用'!$H91,0,MONTH(封面!$G$13)-1,)</f>
        <v>0</v>
      </c>
      <c r="G91" s="59">
        <f ca="1">OFFSET('2020实际管理费用'!$H91,0,MONTH(封面!$G$13)-1,)</f>
        <v>0</v>
      </c>
      <c r="H91" s="58">
        <f ca="1" t="shared" si="6"/>
        <v>0</v>
      </c>
      <c r="I91" s="58">
        <f ca="1" t="shared" si="7"/>
        <v>0</v>
      </c>
      <c r="J91" s="58">
        <f ca="1">SUM(OFFSET('2019管理费用'!$H91,0,0,1,MONTH(封面!$G$13)))</f>
        <v>0</v>
      </c>
      <c r="K91" s="58">
        <f ca="1">SUM(OFFSET('2017预算管理费用'!$H91,0,0,1,MONTH(封面!$G$13)))</f>
        <v>0</v>
      </c>
      <c r="L91" s="58">
        <f ca="1">SUM(OFFSET('2020实际管理费用'!$H91,0,0,1,MONTH(封面!$G$13)))</f>
        <v>0</v>
      </c>
      <c r="M91" s="58">
        <f ca="1" t="shared" si="8"/>
        <v>0</v>
      </c>
      <c r="N91" s="58">
        <f ca="1" t="shared" si="9"/>
        <v>0</v>
      </c>
      <c r="O91" s="134" t="str">
        <f>IF('2020实际管理费用'!U91="","",'2020实际管理费用'!U91)</f>
        <v/>
      </c>
      <c r="P91" s="73"/>
      <c r="Q91" s="73"/>
      <c r="R91" s="73"/>
    </row>
    <row r="92" s="5" customFormat="1" ht="17.25" customHeight="1" spans="1:18">
      <c r="A92" s="91"/>
      <c r="B92" s="77" t="s">
        <v>156</v>
      </c>
      <c r="C92" s="82" t="s">
        <v>156</v>
      </c>
      <c r="D92" s="58">
        <f>'2017预算管理费用'!T92</f>
        <v>0</v>
      </c>
      <c r="E92" s="58">
        <f ca="1">OFFSET('2019管理费用'!$H92,0,MONTH(封面!$G$13)-1,)</f>
        <v>0</v>
      </c>
      <c r="F92" s="59">
        <f ca="1">OFFSET('2017预算管理费用'!$H92,0,MONTH(封面!$G$13)-1,)</f>
        <v>0</v>
      </c>
      <c r="G92" s="59">
        <f ca="1">OFFSET('2020实际管理费用'!$H92,0,MONTH(封面!$G$13)-1,)</f>
        <v>0</v>
      </c>
      <c r="H92" s="58">
        <f ca="1" t="shared" si="6"/>
        <v>0</v>
      </c>
      <c r="I92" s="58">
        <f ca="1" t="shared" si="7"/>
        <v>0</v>
      </c>
      <c r="J92" s="58">
        <f ca="1">SUM(OFFSET('2019管理费用'!$H92,0,0,1,MONTH(封面!$G$13)))</f>
        <v>0</v>
      </c>
      <c r="K92" s="58">
        <f ca="1">SUM(OFFSET('2017预算管理费用'!$H92,0,0,1,MONTH(封面!$G$13)))</f>
        <v>0</v>
      </c>
      <c r="L92" s="58">
        <f ca="1">SUM(OFFSET('2020实际管理费用'!$H92,0,0,1,MONTH(封面!$G$13)))</f>
        <v>0</v>
      </c>
      <c r="M92" s="58">
        <f ca="1" t="shared" si="8"/>
        <v>0</v>
      </c>
      <c r="N92" s="58">
        <f ca="1" t="shared" si="9"/>
        <v>0</v>
      </c>
      <c r="O92" s="134" t="str">
        <f>IF('2020实际管理费用'!U92="","",'2020实际管理费用'!U92)</f>
        <v/>
      </c>
      <c r="P92" s="73"/>
      <c r="Q92" s="73"/>
      <c r="R92" s="73"/>
    </row>
    <row r="93" s="28" customFormat="1" ht="15" customHeight="1" spans="1:18">
      <c r="A93" s="92" t="s">
        <v>157</v>
      </c>
      <c r="B93" s="93"/>
      <c r="C93" s="94"/>
      <c r="D93" s="46">
        <f>SUM(D6:D92)</f>
        <v>0</v>
      </c>
      <c r="E93" s="46">
        <f ca="1">SUM(E6:E92)</f>
        <v>0</v>
      </c>
      <c r="F93" s="46">
        <f ca="1" t="shared" ref="F93:N93" si="10">SUM(F6:F92)</f>
        <v>0</v>
      </c>
      <c r="G93" s="46">
        <f ca="1" t="shared" si="10"/>
        <v>-5500</v>
      </c>
      <c r="H93" s="46">
        <f ca="1" t="shared" si="10"/>
        <v>-5500</v>
      </c>
      <c r="I93" s="46">
        <f ca="1" t="shared" si="10"/>
        <v>-5500</v>
      </c>
      <c r="J93" s="46">
        <f ca="1" t="shared" si="10"/>
        <v>0</v>
      </c>
      <c r="K93" s="46">
        <f ca="1" t="shared" si="10"/>
        <v>0</v>
      </c>
      <c r="L93" s="46">
        <f ca="1" t="shared" si="10"/>
        <v>0</v>
      </c>
      <c r="M93" s="46">
        <f ca="1" t="shared" si="10"/>
        <v>0</v>
      </c>
      <c r="N93" s="46">
        <f ca="1" t="shared" si="10"/>
        <v>0</v>
      </c>
      <c r="O93" s="134" t="str">
        <f>IF('2020实际管理费用'!U93="","",'2020实际管理费用'!U93)</f>
        <v/>
      </c>
      <c r="P93" s="73"/>
      <c r="Q93" s="73"/>
      <c r="R93" s="73"/>
    </row>
    <row r="94" s="75" customFormat="1" ht="15" customHeight="1" spans="1:18">
      <c r="A94" s="95" t="s">
        <v>183</v>
      </c>
      <c r="B94" s="96"/>
      <c r="C94" s="97"/>
      <c r="D94" s="46"/>
      <c r="E94" s="58">
        <f ca="1">OFFSET('2019管理费用'!$H94,0,MONTH(封面!$G$13)-1,)</f>
        <v>0</v>
      </c>
      <c r="F94" s="46"/>
      <c r="G94" s="59">
        <f ca="1">OFFSET('2020实际管理费用'!$H94,0,MONTH(封面!$G$13)-1,)</f>
        <v>0</v>
      </c>
      <c r="H94" s="46"/>
      <c r="I94" s="46"/>
      <c r="J94" s="58">
        <f ca="1">SUM(OFFSET('2019管理费用'!$H94,0,0,1,MONTH(封面!$G$13)))</f>
        <v>0</v>
      </c>
      <c r="K94" s="46"/>
      <c r="L94" s="58">
        <f ca="1">SUM(OFFSET('2020实际管理费用'!$H94,0,0,1,MONTH(封面!$G$13)))</f>
        <v>0</v>
      </c>
      <c r="M94" s="46"/>
      <c r="N94" s="134"/>
      <c r="O94" s="134" t="str">
        <f>IF('2020实际管理费用'!U94="","",'2020实际管理费用'!U94)</f>
        <v/>
      </c>
      <c r="P94" s="73"/>
      <c r="Q94" s="73"/>
      <c r="R94" s="73"/>
    </row>
    <row r="95" s="75" customFormat="1" ht="15" customHeight="1" spans="1:18">
      <c r="A95" s="95" t="s">
        <v>184</v>
      </c>
      <c r="B95" s="96"/>
      <c r="C95" s="97"/>
      <c r="D95" s="46"/>
      <c r="E95" s="58">
        <f ca="1">OFFSET('2019管理费用'!$H95,0,MONTH(封面!$G$13)-1,)</f>
        <v>0</v>
      </c>
      <c r="F95" s="46"/>
      <c r="G95" s="59">
        <f ca="1">OFFSET('2020实际管理费用'!$H95,0,MONTH(封面!$G$13)-1,)</f>
        <v>0</v>
      </c>
      <c r="H95" s="46"/>
      <c r="I95" s="46"/>
      <c r="J95" s="58">
        <f ca="1">SUM(OFFSET('2019管理费用'!$H95,0,0,1,MONTH(封面!$G$13)))</f>
        <v>0</v>
      </c>
      <c r="K95" s="46"/>
      <c r="L95" s="58">
        <f ca="1">SUM(OFFSET('2020实际管理费用'!$H95,0,0,1,MONTH(封面!$G$13)))</f>
        <v>5500</v>
      </c>
      <c r="M95" s="46"/>
      <c r="N95" s="134"/>
      <c r="O95" s="134" t="str">
        <f>IF('2020实际管理费用'!U95="","",'2020实际管理费用'!U95)</f>
        <v/>
      </c>
      <c r="P95" s="73"/>
      <c r="Q95" s="73"/>
      <c r="R95" s="73"/>
    </row>
    <row r="96" s="75" customFormat="1" ht="15" customHeight="1" spans="1:18">
      <c r="A96" s="95" t="s">
        <v>167</v>
      </c>
      <c r="B96" s="96"/>
      <c r="C96" s="97"/>
      <c r="D96" s="46"/>
      <c r="E96" s="58">
        <f ca="1">OFFSET('2019管理费用'!$H96,0,MONTH(封面!$G$13)-1,)</f>
        <v>0</v>
      </c>
      <c r="F96" s="46"/>
      <c r="G96" s="59">
        <f ca="1">OFFSET('2020实际管理费用'!$H96,0,MONTH(封面!$G$13)-1,)</f>
        <v>0</v>
      </c>
      <c r="H96" s="46"/>
      <c r="I96" s="46"/>
      <c r="J96" s="58">
        <f ca="1">SUM(OFFSET('2019管理费用'!$H96,0,0,1,MONTH(封面!$G$13)))</f>
        <v>0</v>
      </c>
      <c r="K96" s="46"/>
      <c r="L96" s="58">
        <f ca="1">SUM(OFFSET('2020实际管理费用'!$H96,0,0,1,MONTH(封面!$G$13)))</f>
        <v>0</v>
      </c>
      <c r="M96" s="46"/>
      <c r="N96" s="134"/>
      <c r="O96" s="134" t="str">
        <f>IF('2020实际管理费用'!U96="","",'2020实际管理费用'!U96)</f>
        <v/>
      </c>
      <c r="P96" s="73"/>
      <c r="Q96" s="73"/>
      <c r="R96" s="73"/>
    </row>
    <row r="97" s="75" customFormat="1" ht="15" customHeight="1" spans="1:18">
      <c r="A97" s="95" t="s">
        <v>168</v>
      </c>
      <c r="B97" s="96"/>
      <c r="C97" s="97"/>
      <c r="D97" s="46"/>
      <c r="E97" s="58">
        <f ca="1">OFFSET('2019管理费用'!$H97,0,MONTH(封面!$G$13)-1,)</f>
        <v>0</v>
      </c>
      <c r="F97" s="46"/>
      <c r="G97" s="59">
        <f ca="1">OFFSET('2020实际管理费用'!$H97,0,MONTH(封面!$G$13)-1,)</f>
        <v>0</v>
      </c>
      <c r="H97" s="46"/>
      <c r="I97" s="46"/>
      <c r="J97" s="58">
        <f ca="1">SUM(OFFSET('2019管理费用'!$H97,0,0,1,MONTH(封面!$G$13)))</f>
        <v>0</v>
      </c>
      <c r="K97" s="46"/>
      <c r="L97" s="58">
        <f ca="1">SUM(OFFSET('2020实际管理费用'!$H97,0,0,1,MONTH(封面!$G$13)))</f>
        <v>0</v>
      </c>
      <c r="M97" s="46"/>
      <c r="N97" s="134"/>
      <c r="O97" s="134" t="str">
        <f>IF('2020实际管理费用'!U97="","",'2020实际管理费用'!U97)</f>
        <v/>
      </c>
      <c r="P97" s="73"/>
      <c r="Q97" s="73"/>
      <c r="R97" s="73"/>
    </row>
    <row r="98" spans="1:18">
      <c r="A98" s="95" t="s">
        <v>169</v>
      </c>
      <c r="B98" s="96"/>
      <c r="C98" s="97"/>
      <c r="D98" s="46"/>
      <c r="E98" s="58">
        <f ca="1">OFFSET('2019管理费用'!$H98,0,MONTH(封面!$G$13)-1,)</f>
        <v>0</v>
      </c>
      <c r="F98" s="46"/>
      <c r="G98" s="59">
        <f ca="1">OFFSET('2020实际管理费用'!$H98,0,MONTH(封面!$G$13)-1,)</f>
        <v>0</v>
      </c>
      <c r="H98" s="46"/>
      <c r="I98" s="46"/>
      <c r="J98" s="58">
        <f ca="1">SUM(OFFSET('2019管理费用'!$H98,0,0,1,MONTH(封面!$G$13)))</f>
        <v>0</v>
      </c>
      <c r="K98" s="46"/>
      <c r="L98" s="58">
        <f ca="1">SUM(OFFSET('2020实际管理费用'!$H98,0,0,1,MONTH(封面!$G$13)))</f>
        <v>0</v>
      </c>
      <c r="M98" s="46"/>
      <c r="N98" s="134"/>
      <c r="O98" s="134" t="str">
        <f>IF('2020实际管理费用'!U98="","",'2020实际管理费用'!U98)</f>
        <v/>
      </c>
      <c r="P98" s="73"/>
      <c r="Q98" s="73"/>
      <c r="R98" s="73"/>
    </row>
    <row r="99" s="28" customFormat="1" ht="12" hidden="1" spans="3:16">
      <c r="C99" s="61"/>
      <c r="D99" s="61" t="s">
        <v>170</v>
      </c>
      <c r="E99" s="98">
        <f ca="1">E93-SUM(E94:E98)</f>
        <v>0</v>
      </c>
      <c r="F99" s="61"/>
      <c r="G99" s="98">
        <f ca="1">G93-SUM(G94:G98)</f>
        <v>-5500</v>
      </c>
      <c r="J99" s="98">
        <f ca="1">J93-SUM(J94:J98)</f>
        <v>0</v>
      </c>
      <c r="K99" s="120"/>
      <c r="L99" s="98">
        <f ca="1">L93-SUM(L94:L98)</f>
        <v>-5500</v>
      </c>
      <c r="M99" s="61"/>
      <c r="N99" s="61"/>
      <c r="O99" s="61"/>
      <c r="P99" s="61"/>
    </row>
    <row r="100" hidden="1" spans="5:12">
      <c r="E100" s="98">
        <f ca="1">'研发费用明细表 '!E93-管理费用明细表!E91</f>
        <v>0</v>
      </c>
      <c r="F100" s="118"/>
      <c r="G100" s="98">
        <f ca="1">'研发费用明细表 '!G93-管理费用明细表!G91</f>
        <v>0</v>
      </c>
      <c r="H100" s="119"/>
      <c r="I100" s="119"/>
      <c r="J100" s="98">
        <f ca="1">'研发费用明细表 '!J93-管理费用明细表!J91</f>
        <v>0</v>
      </c>
      <c r="K100" s="118"/>
      <c r="L100" s="98">
        <f ca="1">'研发费用明细表 '!L93-管理费用明细表!L91</f>
        <v>0</v>
      </c>
    </row>
    <row r="101" s="28" customFormat="1" ht="12" spans="1:16">
      <c r="A101" s="28" t="s">
        <v>171</v>
      </c>
      <c r="C101" s="61"/>
      <c r="D101" s="61"/>
      <c r="E101" s="61"/>
      <c r="F101" s="61"/>
      <c r="G101" s="61"/>
      <c r="J101" s="61"/>
      <c r="K101" s="61"/>
      <c r="L101" s="61"/>
      <c r="M101" s="61"/>
      <c r="N101" s="61"/>
      <c r="O101" s="61"/>
      <c r="P101" s="61"/>
    </row>
    <row r="102" s="28" customFormat="1" ht="12" spans="1:16">
      <c r="A102" s="28" t="s">
        <v>185</v>
      </c>
      <c r="C102" s="61"/>
      <c r="D102" s="61"/>
      <c r="E102" s="61"/>
      <c r="F102" s="61"/>
      <c r="G102" s="62"/>
      <c r="J102" s="61"/>
      <c r="K102" s="61"/>
      <c r="L102" s="61"/>
      <c r="M102" s="61"/>
      <c r="N102" s="61"/>
      <c r="O102" s="61"/>
      <c r="P102" s="61"/>
    </row>
    <row r="103" s="28" customFormat="1" ht="12" spans="1:16">
      <c r="A103" s="28" t="s">
        <v>186</v>
      </c>
      <c r="C103" s="61"/>
      <c r="D103" s="61"/>
      <c r="E103" s="61"/>
      <c r="F103" s="61"/>
      <c r="G103" s="61"/>
      <c r="J103" s="61"/>
      <c r="K103" s="61"/>
      <c r="L103" s="61"/>
      <c r="M103" s="61"/>
      <c r="N103" s="61"/>
      <c r="O103" s="61"/>
      <c r="P103" s="61"/>
    </row>
    <row r="104" s="28" customFormat="1" ht="12" spans="1:16">
      <c r="A104" s="28" t="s">
        <v>187</v>
      </c>
      <c r="C104" s="61"/>
      <c r="D104" s="61"/>
      <c r="E104" s="61"/>
      <c r="F104" s="61"/>
      <c r="G104" s="61"/>
      <c r="J104" s="61"/>
      <c r="K104" s="61"/>
      <c r="L104" s="61"/>
      <c r="M104" s="61"/>
      <c r="N104" s="61"/>
      <c r="O104" s="61"/>
      <c r="P104" s="61"/>
    </row>
    <row r="105" s="28" customFormat="1" ht="12" spans="1:16">
      <c r="A105" s="28" t="s">
        <v>188</v>
      </c>
      <c r="C105" s="61"/>
      <c r="D105" s="61"/>
      <c r="E105" s="61"/>
      <c r="F105" s="61"/>
      <c r="G105" s="61"/>
      <c r="J105" s="61"/>
      <c r="K105" s="61"/>
      <c r="L105" s="61"/>
      <c r="M105" s="61"/>
      <c r="N105" s="61"/>
      <c r="O105" s="61"/>
      <c r="P105" s="61"/>
    </row>
  </sheetData>
  <autoFilter ref="A5:Q105">
    <extLst/>
  </autoFilter>
  <mergeCells count="38">
    <mergeCell ref="A1:P1"/>
    <mergeCell ref="E4:I4"/>
    <mergeCell ref="J4:N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</mergeCells>
  <conditionalFormatting sqref="E100:L100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C105"/>
  <sheetViews>
    <sheetView workbookViewId="0">
      <pane xSplit="3" ySplit="5" topLeftCell="F72" activePane="bottomRight" state="frozen"/>
      <selection/>
      <selection pane="topRight"/>
      <selection pane="bottomLeft"/>
      <selection pane="bottomRight" activeCell="K87" sqref="K87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7" width="9.5" style="7" customWidth="1"/>
    <col min="8" max="8" width="6.5" style="6" customWidth="1"/>
    <col min="9" max="9" width="10.25" style="6" customWidth="1"/>
    <col min="10" max="10" width="6.375" style="7" customWidth="1"/>
    <col min="11" max="11" width="11.25" style="7" customWidth="1"/>
    <col min="12" max="12" width="7.25" style="7" customWidth="1"/>
    <col min="13" max="16" width="6.375" style="7" customWidth="1"/>
    <col min="17" max="18" width="6.375" style="6" customWidth="1"/>
    <col min="19" max="19" width="11.125" style="6" customWidth="1"/>
    <col min="20" max="20" width="9.75" style="6" customWidth="1"/>
    <col min="21" max="21" width="9.375" style="6" customWidth="1"/>
    <col min="22" max="16384" width="9" style="6"/>
  </cols>
  <sheetData>
    <row r="1" s="1" customFormat="1" ht="28.5" customHeight="1" spans="1:16">
      <c r="A1" s="8" t="s">
        <v>189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32"/>
      <c r="P1" s="32"/>
    </row>
    <row r="2" s="2" customFormat="1" ht="18" customHeight="1" spans="1:16">
      <c r="A2" s="9" t="str">
        <f>"编制单位："&amp;封面!A8</f>
        <v>编制单位：香港（天赐）有限公司</v>
      </c>
      <c r="B2" s="10"/>
      <c r="C2" s="10"/>
      <c r="D2" s="10"/>
      <c r="E2" s="10"/>
      <c r="F2" s="10"/>
      <c r="G2" s="10"/>
      <c r="H2" s="11"/>
      <c r="I2" s="33"/>
      <c r="J2" s="33"/>
      <c r="K2" s="34"/>
      <c r="L2" s="34"/>
      <c r="M2" s="35"/>
      <c r="N2" s="35"/>
      <c r="O2" s="35"/>
      <c r="P2" s="36"/>
    </row>
    <row r="3" s="3" customFormat="1" ht="15" customHeight="1" spans="1:16">
      <c r="A3" s="9" t="str">
        <f>"编制期间："&amp;YEAR(封面!$G$13)&amp;"年"&amp;MONTH(封面!$G$13)&amp;"月"</f>
        <v>编制期间：2020年4月</v>
      </c>
      <c r="B3" s="10"/>
      <c r="C3" s="10"/>
      <c r="D3" s="10"/>
      <c r="E3" s="10"/>
      <c r="F3" s="10"/>
      <c r="G3" s="12"/>
      <c r="H3" s="10"/>
      <c r="I3" s="37"/>
      <c r="J3" s="10"/>
      <c r="K3" s="10"/>
      <c r="L3" s="37" t="str">
        <f>"编制日期："&amp;YEAR(封面!$G$14)&amp;"年"&amp;MONTH(封面!$G$14)&amp;"月2日"</f>
        <v>编制日期：2020年5月2日</v>
      </c>
      <c r="M3" s="38"/>
      <c r="N3" s="39"/>
      <c r="O3" s="39"/>
      <c r="P3" s="40"/>
    </row>
    <row r="4" s="4" customFormat="1" customHeight="1" spans="1:21">
      <c r="A4" s="13" t="s">
        <v>24</v>
      </c>
      <c r="B4" s="13" t="s">
        <v>25</v>
      </c>
      <c r="C4" s="14" t="s">
        <v>26</v>
      </c>
      <c r="D4" s="15" t="s">
        <v>27</v>
      </c>
      <c r="E4" s="16"/>
      <c r="F4" s="17" t="s">
        <v>28</v>
      </c>
      <c r="G4" s="17"/>
      <c r="H4" s="18" t="s">
        <v>190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30</v>
      </c>
      <c r="U4" s="41" t="s">
        <v>31</v>
      </c>
    </row>
    <row r="5" s="5" customFormat="1" spans="1:21">
      <c r="A5" s="13"/>
      <c r="B5" s="13"/>
      <c r="C5" s="14"/>
      <c r="D5" s="19" t="s">
        <v>32</v>
      </c>
      <c r="E5" s="19" t="s">
        <v>33</v>
      </c>
      <c r="F5" s="19" t="s">
        <v>32</v>
      </c>
      <c r="G5" s="19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/>
      <c r="U5" s="42"/>
    </row>
    <row r="6" s="5" customFormat="1" ht="17.25" customHeight="1" spans="1:21">
      <c r="A6" s="76" t="s">
        <v>46</v>
      </c>
      <c r="B6" s="77" t="s">
        <v>47</v>
      </c>
      <c r="C6" s="78" t="s">
        <v>47</v>
      </c>
      <c r="D6" s="23">
        <f ca="1">OFFSET($H6,0,MONTH(封面!$G$13)-1,)-OFFSET('2019管理费用'!$H6,0,MONTH(封面!$G$13)-1,)</f>
        <v>0</v>
      </c>
      <c r="E6" s="23">
        <f ca="1">OFFSET($H6,0,MONTH(封面!$G$13)-1,)-OFFSET('2017预算管理费用'!$H6,0,MONTH(封面!$G$13)-1,)</f>
        <v>0</v>
      </c>
      <c r="F6" s="23">
        <f ca="1">SUM(OFFSET($H6,0,0,1,MONTH(封面!$G$13)))-SUM(OFFSET('2019管理费用'!$H6,0,0,1,MONTH(封面!$G$13)))</f>
        <v>0</v>
      </c>
      <c r="G6" s="23">
        <f ca="1">SUM(OFFSET($H6,0,0,1,MONTH(封面!$G$13)))-SUM(OFFSET('2017预算管理费用'!$H6,0,0,1,MONTH(封面!$G$13)))</f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7">
        <f>SUM(H6:S6)</f>
        <v>0</v>
      </c>
      <c r="U6" s="78"/>
    </row>
    <row r="7" s="5" customFormat="1" ht="17.25" customHeight="1" spans="1:21">
      <c r="A7" s="76"/>
      <c r="B7" s="77"/>
      <c r="C7" s="78" t="s">
        <v>48</v>
      </c>
      <c r="D7" s="23">
        <f ca="1">OFFSET($H7,0,MONTH(封面!$G$13)-1,)-OFFSET('2019管理费用'!$H7,0,MONTH(封面!$G$13)-1,)</f>
        <v>0</v>
      </c>
      <c r="E7" s="23">
        <f ca="1">OFFSET($H7,0,MONTH(封面!$G$13)-1,)-OFFSET('2017预算管理费用'!$H7,0,MONTH(封面!$G$13)-1,)</f>
        <v>0</v>
      </c>
      <c r="F7" s="23">
        <f ca="1">SUM(OFFSET($H7,0,0,1,MONTH(封面!$G$13)))-SUM(OFFSET('2019管理费用'!$H7,0,0,1,MONTH(封面!$G$13)))</f>
        <v>0</v>
      </c>
      <c r="G7" s="23">
        <f ca="1">SUM(OFFSET($H7,0,0,1,MONTH(封面!$G$13)))-SUM(OFFSET('2017预算管理费用'!$H7,0,0,1,MONTH(封面!$G$13)))</f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7">
        <f t="shared" ref="T7:T70" si="0">SUM(H7:S7)</f>
        <v>0</v>
      </c>
      <c r="U7" s="78"/>
    </row>
    <row r="8" s="5" customFormat="1" ht="17.25" customHeight="1" spans="1:21">
      <c r="A8" s="76"/>
      <c r="B8" s="77" t="s">
        <v>49</v>
      </c>
      <c r="C8" s="78" t="s">
        <v>49</v>
      </c>
      <c r="D8" s="23">
        <f ca="1">OFFSET($H8,0,MONTH(封面!$G$13)-1,)-OFFSET('2019管理费用'!$H8,0,MONTH(封面!$G$13)-1,)</f>
        <v>0</v>
      </c>
      <c r="E8" s="23">
        <f ca="1">OFFSET($H8,0,MONTH(封面!$G$13)-1,)-OFFSET('2017预算管理费用'!$H8,0,MONTH(封面!$G$13)-1,)</f>
        <v>0</v>
      </c>
      <c r="F8" s="23">
        <f ca="1">SUM(OFFSET($H8,0,0,1,MONTH(封面!$G$13)))-SUM(OFFSET('2019管理费用'!$H8,0,0,1,MONTH(封面!$G$13)))</f>
        <v>0</v>
      </c>
      <c r="G8" s="23">
        <f ca="1">SUM(OFFSET($H8,0,0,1,MONTH(封面!$G$13)))-SUM(OFFSET('2017预算管理费用'!$H8,0,0,1,MONTH(封面!$G$13)))</f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7">
        <f t="shared" si="0"/>
        <v>0</v>
      </c>
      <c r="U8" s="78"/>
    </row>
    <row r="9" s="5" customFormat="1" ht="17.25" customHeight="1" spans="1:21">
      <c r="A9" s="76"/>
      <c r="B9" s="77" t="s">
        <v>50</v>
      </c>
      <c r="C9" s="78" t="s">
        <v>50</v>
      </c>
      <c r="D9" s="23">
        <f ca="1">OFFSET($H9,0,MONTH(封面!$G$13)-1,)-OFFSET('2019管理费用'!$H9,0,MONTH(封面!$G$13)-1,)</f>
        <v>0</v>
      </c>
      <c r="E9" s="23">
        <f ca="1">OFFSET($H9,0,MONTH(封面!$G$13)-1,)-OFFSET('2017预算管理费用'!$H9,0,MONTH(封面!$G$13)-1,)</f>
        <v>0</v>
      </c>
      <c r="F9" s="23">
        <f ca="1">SUM(OFFSET($H9,0,0,1,MONTH(封面!$G$13)))-SUM(OFFSET('2019管理费用'!$H9,0,0,1,MONTH(封面!$G$13)))</f>
        <v>0</v>
      </c>
      <c r="G9" s="23">
        <f ca="1">SUM(OFFSET($H9,0,0,1,MONTH(封面!$G$13)))-SUM(OFFSET('2017预算管理费用'!$H9,0,0,1,MONTH(封面!$G$13)))</f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7">
        <f t="shared" si="0"/>
        <v>0</v>
      </c>
      <c r="U9" s="78"/>
    </row>
    <row r="10" s="5" customFormat="1" ht="17.25" customHeight="1" spans="1:21">
      <c r="A10" s="76"/>
      <c r="B10" s="77" t="s">
        <v>51</v>
      </c>
      <c r="C10" s="78" t="s">
        <v>52</v>
      </c>
      <c r="D10" s="23">
        <f ca="1">OFFSET($H10,0,MONTH(封面!$G$13)-1,)-OFFSET('2019管理费用'!$H10,0,MONTH(封面!$G$13)-1,)</f>
        <v>0</v>
      </c>
      <c r="E10" s="23">
        <f ca="1">OFFSET($H10,0,MONTH(封面!$G$13)-1,)-OFFSET('2017预算管理费用'!$H10,0,MONTH(封面!$G$13)-1,)</f>
        <v>0</v>
      </c>
      <c r="F10" s="23">
        <f ca="1">SUM(OFFSET($H10,0,0,1,MONTH(封面!$G$13)))-SUM(OFFSET('2019管理费用'!$H10,0,0,1,MONTH(封面!$G$13)))</f>
        <v>0</v>
      </c>
      <c r="G10" s="23">
        <f ca="1">SUM(OFFSET($H10,0,0,1,MONTH(封面!$G$13)))-SUM(OFFSET('2017预算管理费用'!$H10,0,0,1,MONTH(封面!$G$13)))</f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7">
        <f t="shared" si="0"/>
        <v>0</v>
      </c>
      <c r="U10" s="78"/>
    </row>
    <row r="11" s="5" customFormat="1" ht="17.25" customHeight="1" spans="1:21">
      <c r="A11" s="76"/>
      <c r="B11" s="77"/>
      <c r="C11" s="78" t="s">
        <v>53</v>
      </c>
      <c r="D11" s="23">
        <f ca="1">OFFSET($H11,0,MONTH(封面!$G$13)-1,)-OFFSET('2019管理费用'!$H11,0,MONTH(封面!$G$13)-1,)</f>
        <v>0</v>
      </c>
      <c r="E11" s="23">
        <f ca="1">OFFSET($H11,0,MONTH(封面!$G$13)-1,)-OFFSET('2017预算管理费用'!$H11,0,MONTH(封面!$G$13)-1,)</f>
        <v>0</v>
      </c>
      <c r="F11" s="23">
        <f ca="1">SUM(OFFSET($H11,0,0,1,MONTH(封面!$G$13)))-SUM(OFFSET('2019管理费用'!$H11,0,0,1,MONTH(封面!$G$13)))</f>
        <v>0</v>
      </c>
      <c r="G11" s="23">
        <f ca="1">SUM(OFFSET($H11,0,0,1,MONTH(封面!$G$13)))-SUM(OFFSET('2017预算管理费用'!$H11,0,0,1,MONTH(封面!$G$13)))</f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7">
        <f t="shared" si="0"/>
        <v>0</v>
      </c>
      <c r="U11" s="78"/>
    </row>
    <row r="12" s="5" customFormat="1" ht="17.25" customHeight="1" spans="1:21">
      <c r="A12" s="76"/>
      <c r="B12" s="77"/>
      <c r="C12" s="78" t="s">
        <v>54</v>
      </c>
      <c r="D12" s="23">
        <f ca="1">OFFSET($H12,0,MONTH(封面!$G$13)-1,)-OFFSET('2019管理费用'!$H12,0,MONTH(封面!$G$13)-1,)</f>
        <v>0</v>
      </c>
      <c r="E12" s="23">
        <f ca="1">OFFSET($H12,0,MONTH(封面!$G$13)-1,)-OFFSET('2017预算管理费用'!$H12,0,MONTH(封面!$G$13)-1,)</f>
        <v>0</v>
      </c>
      <c r="F12" s="23">
        <f ca="1">SUM(OFFSET($H12,0,0,1,MONTH(封面!$G$13)))-SUM(OFFSET('2019管理费用'!$H12,0,0,1,MONTH(封面!$G$13)))</f>
        <v>0</v>
      </c>
      <c r="G12" s="23">
        <f ca="1">SUM(OFFSET($H12,0,0,1,MONTH(封面!$G$13)))-SUM(OFFSET('2017预算管理费用'!$H12,0,0,1,MONTH(封面!$G$13)))</f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>
        <f t="shared" si="0"/>
        <v>0</v>
      </c>
      <c r="U12" s="78"/>
    </row>
    <row r="13" s="5" customFormat="1" ht="17.25" customHeight="1" spans="1:21">
      <c r="A13" s="76"/>
      <c r="B13" s="77"/>
      <c r="C13" s="78" t="s">
        <v>55</v>
      </c>
      <c r="D13" s="23">
        <f ca="1">OFFSET($H13,0,MONTH(封面!$G$13)-1,)-OFFSET('2019管理费用'!$H13,0,MONTH(封面!$G$13)-1,)</f>
        <v>0</v>
      </c>
      <c r="E13" s="23">
        <f ca="1">OFFSET($H13,0,MONTH(封面!$G$13)-1,)-OFFSET('2017预算管理费用'!$H13,0,MONTH(封面!$G$13)-1,)</f>
        <v>0</v>
      </c>
      <c r="F13" s="23">
        <f ca="1">SUM(OFFSET($H13,0,0,1,MONTH(封面!$G$13)))-SUM(OFFSET('2019管理费用'!$H13,0,0,1,MONTH(封面!$G$13)))</f>
        <v>0</v>
      </c>
      <c r="G13" s="23">
        <f ca="1">SUM(OFFSET($H13,0,0,1,MONTH(封面!$G$13)))-SUM(OFFSET('2017预算管理费用'!$H13,0,0,1,MONTH(封面!$G$13)))</f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7">
        <f t="shared" si="0"/>
        <v>0</v>
      </c>
      <c r="U13" s="78"/>
    </row>
    <row r="14" s="5" customFormat="1" ht="17.25" customHeight="1" spans="1:21">
      <c r="A14" s="76"/>
      <c r="B14" s="77"/>
      <c r="C14" s="78" t="s">
        <v>56</v>
      </c>
      <c r="D14" s="23">
        <f ca="1">OFFSET($H14,0,MONTH(封面!$G$13)-1,)-OFFSET('2019管理费用'!$H14,0,MONTH(封面!$G$13)-1,)</f>
        <v>0</v>
      </c>
      <c r="E14" s="23">
        <f ca="1">OFFSET($H14,0,MONTH(封面!$G$13)-1,)-OFFSET('2017预算管理费用'!$H14,0,MONTH(封面!$G$13)-1,)</f>
        <v>0</v>
      </c>
      <c r="F14" s="23">
        <f ca="1">SUM(OFFSET($H14,0,0,1,MONTH(封面!$G$13)))-SUM(OFFSET('2019管理费用'!$H14,0,0,1,MONTH(封面!$G$13)))</f>
        <v>0</v>
      </c>
      <c r="G14" s="23">
        <f ca="1">SUM(OFFSET($H14,0,0,1,MONTH(封面!$G$13)))-SUM(OFFSET('2017预算管理费用'!$H14,0,0,1,MONTH(封面!$G$13)))</f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>
        <f t="shared" si="0"/>
        <v>0</v>
      </c>
      <c r="U14" s="78"/>
    </row>
    <row r="15" s="5" customFormat="1" ht="17.25" customHeight="1" spans="1:21">
      <c r="A15" s="76"/>
      <c r="B15" s="77"/>
      <c r="C15" s="78" t="s">
        <v>57</v>
      </c>
      <c r="D15" s="23">
        <f ca="1">OFFSET($H15,0,MONTH(封面!$G$13)-1,)-OFFSET('2019管理费用'!$H15,0,MONTH(封面!$G$13)-1,)</f>
        <v>0</v>
      </c>
      <c r="E15" s="23">
        <f ca="1">OFFSET($H15,0,MONTH(封面!$G$13)-1,)-OFFSET('2017预算管理费用'!$H15,0,MONTH(封面!$G$13)-1,)</f>
        <v>0</v>
      </c>
      <c r="F15" s="23">
        <f ca="1">SUM(OFFSET($H15,0,0,1,MONTH(封面!$G$13)))-SUM(OFFSET('2019管理费用'!$H15,0,0,1,MONTH(封面!$G$13)))</f>
        <v>0</v>
      </c>
      <c r="G15" s="23">
        <f ca="1">SUM(OFFSET($H15,0,0,1,MONTH(封面!$G$13)))-SUM(OFFSET('2017预算管理费用'!$H15,0,0,1,MONTH(封面!$G$13)))</f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>
        <f t="shared" si="0"/>
        <v>0</v>
      </c>
      <c r="U15" s="78"/>
    </row>
    <row r="16" s="5" customFormat="1" ht="17.25" customHeight="1" spans="1:21">
      <c r="A16" s="76"/>
      <c r="B16" s="77"/>
      <c r="C16" s="78" t="s">
        <v>58</v>
      </c>
      <c r="D16" s="23">
        <f ca="1">OFFSET($H16,0,MONTH(封面!$G$13)-1,)-OFFSET('2019管理费用'!$H16,0,MONTH(封面!$G$13)-1,)</f>
        <v>0</v>
      </c>
      <c r="E16" s="23">
        <f ca="1">OFFSET($H16,0,MONTH(封面!$G$13)-1,)-OFFSET('2017预算管理费用'!$H16,0,MONTH(封面!$G$13)-1,)</f>
        <v>0</v>
      </c>
      <c r="F16" s="23">
        <f ca="1">SUM(OFFSET($H16,0,0,1,MONTH(封面!$G$13)))-SUM(OFFSET('2019管理费用'!$H16,0,0,1,MONTH(封面!$G$13)))</f>
        <v>0</v>
      </c>
      <c r="G16" s="23">
        <f ca="1">SUM(OFFSET($H16,0,0,1,MONTH(封面!$G$13)))-SUM(OFFSET('2017预算管理费用'!$H16,0,0,1,MONTH(封面!$G$13)))</f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7">
        <f t="shared" si="0"/>
        <v>0</v>
      </c>
      <c r="U16" s="78"/>
    </row>
    <row r="17" s="5" customFormat="1" ht="17.25" customHeight="1" spans="1:21">
      <c r="A17" s="76"/>
      <c r="B17" s="77"/>
      <c r="C17" s="78" t="s">
        <v>59</v>
      </c>
      <c r="D17" s="23">
        <f ca="1">OFFSET($H17,0,MONTH(封面!$G$13)-1,)-OFFSET('2019管理费用'!$H17,0,MONTH(封面!$G$13)-1,)</f>
        <v>0</v>
      </c>
      <c r="E17" s="23">
        <f ca="1">OFFSET($H17,0,MONTH(封面!$G$13)-1,)-OFFSET('2017预算管理费用'!$H17,0,MONTH(封面!$G$13)-1,)</f>
        <v>0</v>
      </c>
      <c r="F17" s="23">
        <f ca="1">SUM(OFFSET($H17,0,0,1,MONTH(封面!$G$13)))-SUM(OFFSET('2019管理费用'!$H17,0,0,1,MONTH(封面!$G$13)))</f>
        <v>0</v>
      </c>
      <c r="G17" s="23">
        <f ca="1">SUM(OFFSET($H17,0,0,1,MONTH(封面!$G$13)))-SUM(OFFSET('2017预算管理费用'!$H17,0,0,1,MONTH(封面!$G$13)))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7">
        <f t="shared" si="0"/>
        <v>0</v>
      </c>
      <c r="U17" s="78"/>
    </row>
    <row r="18" s="5" customFormat="1" ht="17.25" customHeight="1" spans="1:21">
      <c r="A18" s="76"/>
      <c r="B18" s="77"/>
      <c r="C18" s="78" t="s">
        <v>60</v>
      </c>
      <c r="D18" s="23">
        <f ca="1">OFFSET($H18,0,MONTH(封面!$G$13)-1,)-OFFSET('2019管理费用'!$H18,0,MONTH(封面!$G$13)-1,)</f>
        <v>0</v>
      </c>
      <c r="E18" s="23">
        <f ca="1">OFFSET($H18,0,MONTH(封面!$G$13)-1,)-OFFSET('2017预算管理费用'!$H18,0,MONTH(封面!$G$13)-1,)</f>
        <v>0</v>
      </c>
      <c r="F18" s="23">
        <f ca="1">SUM(OFFSET($H18,0,0,1,MONTH(封面!$G$13)))-SUM(OFFSET('2019管理费用'!$H18,0,0,1,MONTH(封面!$G$13)))</f>
        <v>0</v>
      </c>
      <c r="G18" s="23">
        <f ca="1">SUM(OFFSET($H18,0,0,1,MONTH(封面!$G$13)))-SUM(OFFSET('2017预算管理费用'!$H18,0,0,1,MONTH(封面!$G$13)))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7">
        <f t="shared" si="0"/>
        <v>0</v>
      </c>
      <c r="U18" s="78"/>
    </row>
    <row r="19" s="5" customFormat="1" ht="17.25" customHeight="1" spans="1:21">
      <c r="A19" s="76"/>
      <c r="B19" s="77" t="s">
        <v>61</v>
      </c>
      <c r="C19" s="78" t="s">
        <v>61</v>
      </c>
      <c r="D19" s="23">
        <f ca="1">OFFSET($H19,0,MONTH(封面!$G$13)-1,)-OFFSET('2019管理费用'!$H19,0,MONTH(封面!$G$13)-1,)</f>
        <v>0</v>
      </c>
      <c r="E19" s="23">
        <f ca="1">OFFSET($H19,0,MONTH(封面!$G$13)-1,)-OFFSET('2017预算管理费用'!$H19,0,MONTH(封面!$G$13)-1,)</f>
        <v>0</v>
      </c>
      <c r="F19" s="23">
        <f ca="1">SUM(OFFSET($H19,0,0,1,MONTH(封面!$G$13)))-SUM(OFFSET('2019管理费用'!$H19,0,0,1,MONTH(封面!$G$13)))</f>
        <v>0</v>
      </c>
      <c r="G19" s="23">
        <f ca="1">SUM(OFFSET($H19,0,0,1,MONTH(封面!$G$13)))-SUM(OFFSET('2017预算管理费用'!$H19,0,0,1,MONTH(封面!$G$13)))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7">
        <f t="shared" si="0"/>
        <v>0</v>
      </c>
      <c r="U19" s="78"/>
    </row>
    <row r="20" s="5" customFormat="1" ht="17.25" customHeight="1" spans="1:21">
      <c r="A20" s="76"/>
      <c r="B20" s="77" t="s">
        <v>62</v>
      </c>
      <c r="C20" s="78" t="s">
        <v>62</v>
      </c>
      <c r="D20" s="23">
        <f ca="1">OFFSET($H20,0,MONTH(封面!$G$13)-1,)-OFFSET('2019管理费用'!$H20,0,MONTH(封面!$G$13)-1,)</f>
        <v>0</v>
      </c>
      <c r="E20" s="23">
        <f ca="1">OFFSET($H20,0,MONTH(封面!$G$13)-1,)-OFFSET('2017预算管理费用'!$H20,0,MONTH(封面!$G$13)-1,)</f>
        <v>0</v>
      </c>
      <c r="F20" s="23">
        <f ca="1">SUM(OFFSET($H20,0,0,1,MONTH(封面!$G$13)))-SUM(OFFSET('2019管理费用'!$H20,0,0,1,MONTH(封面!$G$13)))</f>
        <v>0</v>
      </c>
      <c r="G20" s="23">
        <f ca="1">SUM(OFFSET($H20,0,0,1,MONTH(封面!$G$13)))-SUM(OFFSET('2017预算管理费用'!$H20,0,0,1,MONTH(封面!$G$13)))</f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7">
        <f t="shared" si="0"/>
        <v>0</v>
      </c>
      <c r="U20" s="78"/>
    </row>
    <row r="21" s="5" customFormat="1" ht="17.25" customHeight="1" spans="1:21">
      <c r="A21" s="76"/>
      <c r="B21" s="77" t="s">
        <v>63</v>
      </c>
      <c r="C21" s="78" t="s">
        <v>63</v>
      </c>
      <c r="D21" s="23">
        <f ca="1">OFFSET($H21,0,MONTH(封面!$G$13)-1,)-OFFSET('2019管理费用'!$H21,0,MONTH(封面!$G$13)-1,)</f>
        <v>0</v>
      </c>
      <c r="E21" s="23">
        <f ca="1">OFFSET($H21,0,MONTH(封面!$G$13)-1,)-OFFSET('2017预算管理费用'!$H21,0,MONTH(封面!$G$13)-1,)</f>
        <v>0</v>
      </c>
      <c r="F21" s="23">
        <f ca="1">SUM(OFFSET($H21,0,0,1,MONTH(封面!$G$13)))-SUM(OFFSET('2019管理费用'!$H21,0,0,1,MONTH(封面!$G$13)))</f>
        <v>0</v>
      </c>
      <c r="G21" s="23">
        <f ca="1">SUM(OFFSET($H21,0,0,1,MONTH(封面!$G$13)))-SUM(OFFSET('2017预算管理费用'!$H21,0,0,1,MONTH(封面!$G$13)))</f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7">
        <f t="shared" si="0"/>
        <v>0</v>
      </c>
      <c r="U21" s="78"/>
    </row>
    <row r="22" s="5" customFormat="1" ht="17.25" customHeight="1" spans="1:21">
      <c r="A22" s="76"/>
      <c r="B22" s="77" t="s">
        <v>64</v>
      </c>
      <c r="C22" s="78" t="s">
        <v>65</v>
      </c>
      <c r="D22" s="23">
        <f ca="1">OFFSET($H22,0,MONTH(封面!$G$13)-1,)-OFFSET('2019管理费用'!$H22,0,MONTH(封面!$G$13)-1,)</f>
        <v>0</v>
      </c>
      <c r="E22" s="23">
        <f ca="1">OFFSET($H22,0,MONTH(封面!$G$13)-1,)-OFFSET('2017预算管理费用'!$H22,0,MONTH(封面!$G$13)-1,)</f>
        <v>0</v>
      </c>
      <c r="F22" s="23">
        <f ca="1">SUM(OFFSET($H22,0,0,1,MONTH(封面!$G$13)))-SUM(OFFSET('2019管理费用'!$H22,0,0,1,MONTH(封面!$G$13)))</f>
        <v>0</v>
      </c>
      <c r="G22" s="23">
        <f ca="1">SUM(OFFSET($H22,0,0,1,MONTH(封面!$G$13)))-SUM(OFFSET('2017预算管理费用'!$H22,0,0,1,MONTH(封面!$G$13)))</f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7">
        <f t="shared" si="0"/>
        <v>0</v>
      </c>
      <c r="U22" s="78"/>
    </row>
    <row r="23" s="5" customFormat="1" ht="17.25" customHeight="1" spans="1:21">
      <c r="A23" s="76"/>
      <c r="B23" s="77"/>
      <c r="C23" s="78" t="s">
        <v>66</v>
      </c>
      <c r="D23" s="23">
        <f ca="1">OFFSET($H23,0,MONTH(封面!$G$13)-1,)-OFFSET('2019管理费用'!$H23,0,MONTH(封面!$G$13)-1,)</f>
        <v>0</v>
      </c>
      <c r="E23" s="23">
        <f ca="1">OFFSET($H23,0,MONTH(封面!$G$13)-1,)-OFFSET('2017预算管理费用'!$H23,0,MONTH(封面!$G$13)-1,)</f>
        <v>0</v>
      </c>
      <c r="F23" s="23">
        <f ca="1">SUM(OFFSET($H23,0,0,1,MONTH(封面!$G$13)))-SUM(OFFSET('2019管理费用'!$H23,0,0,1,MONTH(封面!$G$13)))</f>
        <v>0</v>
      </c>
      <c r="G23" s="23">
        <f ca="1">SUM(OFFSET($H23,0,0,1,MONTH(封面!$G$13)))-SUM(OFFSET('2017预算管理费用'!$H23,0,0,1,MONTH(封面!$G$13)))</f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7">
        <f t="shared" si="0"/>
        <v>0</v>
      </c>
      <c r="U23" s="78"/>
    </row>
    <row r="24" s="5" customFormat="1" ht="17.25" customHeight="1" spans="1:21">
      <c r="A24" s="76"/>
      <c r="B24" s="77"/>
      <c r="C24" s="78" t="s">
        <v>67</v>
      </c>
      <c r="D24" s="23">
        <f ca="1">OFFSET($H24,0,MONTH(封面!$G$13)-1,)-OFFSET('2019管理费用'!$H24,0,MONTH(封面!$G$13)-1,)</f>
        <v>0</v>
      </c>
      <c r="E24" s="23">
        <f ca="1">OFFSET($H24,0,MONTH(封面!$G$13)-1,)-OFFSET('2017预算管理费用'!$H24,0,MONTH(封面!$G$13)-1,)</f>
        <v>0</v>
      </c>
      <c r="F24" s="23">
        <f ca="1">SUM(OFFSET($H24,0,0,1,MONTH(封面!$G$13)))-SUM(OFFSET('2019管理费用'!$H24,0,0,1,MONTH(封面!$G$13)))</f>
        <v>0</v>
      </c>
      <c r="G24" s="23">
        <f ca="1">SUM(OFFSET($H24,0,0,1,MONTH(封面!$G$13)))-SUM(OFFSET('2017预算管理费用'!$H24,0,0,1,MONTH(封面!$G$13)))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7">
        <f t="shared" si="0"/>
        <v>0</v>
      </c>
      <c r="U24" s="78"/>
    </row>
    <row r="25" s="5" customFormat="1" ht="17.25" customHeight="1" spans="1:21">
      <c r="A25" s="76"/>
      <c r="B25" s="77"/>
      <c r="C25" s="78" t="s">
        <v>68</v>
      </c>
      <c r="D25" s="23">
        <f ca="1">OFFSET($H25,0,MONTH(封面!$G$13)-1,)-OFFSET('2019管理费用'!$H25,0,MONTH(封面!$G$13)-1,)</f>
        <v>0</v>
      </c>
      <c r="E25" s="23">
        <f ca="1">OFFSET($H25,0,MONTH(封面!$G$13)-1,)-OFFSET('2017预算管理费用'!$H25,0,MONTH(封面!$G$13)-1,)</f>
        <v>0</v>
      </c>
      <c r="F25" s="23">
        <f ca="1">SUM(OFFSET($H25,0,0,1,MONTH(封面!$G$13)))-SUM(OFFSET('2019管理费用'!$H25,0,0,1,MONTH(封面!$G$13)))</f>
        <v>0</v>
      </c>
      <c r="G25" s="23">
        <f ca="1">SUM(OFFSET($H25,0,0,1,MONTH(封面!$G$13)))-SUM(OFFSET('2017预算管理费用'!$H25,0,0,1,MONTH(封面!$G$13)))</f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7">
        <f t="shared" si="0"/>
        <v>0</v>
      </c>
      <c r="U25" s="78"/>
    </row>
    <row r="26" s="5" customFormat="1" ht="17.25" customHeight="1" spans="1:21">
      <c r="A26" s="76"/>
      <c r="B26" s="77"/>
      <c r="C26" s="78" t="s">
        <v>69</v>
      </c>
      <c r="D26" s="23">
        <f ca="1">OFFSET($H26,0,MONTH(封面!$G$13)-1,)-OFFSET('2019管理费用'!$H26,0,MONTH(封面!$G$13)-1,)</f>
        <v>0</v>
      </c>
      <c r="E26" s="23">
        <f ca="1">OFFSET($H26,0,MONTH(封面!$G$13)-1,)-OFFSET('2017预算管理费用'!$H26,0,MONTH(封面!$G$13)-1,)</f>
        <v>0</v>
      </c>
      <c r="F26" s="23">
        <f ca="1">SUM(OFFSET($H26,0,0,1,MONTH(封面!$G$13)))-SUM(OFFSET('2019管理费用'!$H26,0,0,1,MONTH(封面!$G$13)))</f>
        <v>0</v>
      </c>
      <c r="G26" s="23">
        <f ca="1">SUM(OFFSET($H26,0,0,1,MONTH(封面!$G$13)))-SUM(OFFSET('2017预算管理费用'!$H26,0,0,1,MONTH(封面!$G$13)))</f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7">
        <f t="shared" si="0"/>
        <v>0</v>
      </c>
      <c r="U26" s="78"/>
    </row>
    <row r="27" s="5" customFormat="1" ht="17.25" customHeight="1" spans="1:21">
      <c r="A27" s="76"/>
      <c r="B27" s="77" t="s">
        <v>70</v>
      </c>
      <c r="C27" s="78" t="s">
        <v>70</v>
      </c>
      <c r="D27" s="23">
        <f ca="1">OFFSET($H27,0,MONTH(封面!$G$13)-1,)-OFFSET('2019管理费用'!$H27,0,MONTH(封面!$G$13)-1,)</f>
        <v>0</v>
      </c>
      <c r="E27" s="23">
        <f ca="1">OFFSET($H27,0,MONTH(封面!$G$13)-1,)-OFFSET('2017预算管理费用'!$H27,0,MONTH(封面!$G$13)-1,)</f>
        <v>0</v>
      </c>
      <c r="F27" s="23">
        <f ca="1">SUM(OFFSET($H27,0,0,1,MONTH(封面!$G$13)))-SUM(OFFSET('2019管理费用'!$H27,0,0,1,MONTH(封面!$G$13)))</f>
        <v>0</v>
      </c>
      <c r="G27" s="23">
        <f ca="1">SUM(OFFSET($H27,0,0,1,MONTH(封面!$G$13)))-SUM(OFFSET('2017预算管理费用'!$H27,0,0,1,MONTH(封面!$G$13)))</f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7">
        <f t="shared" si="0"/>
        <v>0</v>
      </c>
      <c r="U27" s="78"/>
    </row>
    <row r="28" s="5" customFormat="1" ht="17.25" customHeight="1" spans="1:21">
      <c r="A28" s="79" t="s">
        <v>71</v>
      </c>
      <c r="B28" s="77" t="s">
        <v>72</v>
      </c>
      <c r="C28" s="78" t="s">
        <v>73</v>
      </c>
      <c r="D28" s="23">
        <f ca="1">OFFSET($H28,0,MONTH(封面!$G$13)-1,)-OFFSET('2019管理费用'!$H28,0,MONTH(封面!$G$13)-1,)</f>
        <v>0</v>
      </c>
      <c r="E28" s="23">
        <f ca="1">OFFSET($H28,0,MONTH(封面!$G$13)-1,)-OFFSET('2017预算管理费用'!$H28,0,MONTH(封面!$G$13)-1,)</f>
        <v>0</v>
      </c>
      <c r="F28" s="23">
        <f ca="1">SUM(OFFSET($H28,0,0,1,MONTH(封面!$G$13)))-SUM(OFFSET('2019管理费用'!$H28,0,0,1,MONTH(封面!$G$13)))</f>
        <v>0</v>
      </c>
      <c r="G28" s="23">
        <f ca="1">SUM(OFFSET($H28,0,0,1,MONTH(封面!$G$13)))-SUM(OFFSET('2017预算管理费用'!$H28,0,0,1,MONTH(封面!$G$13)))</f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7">
        <f t="shared" si="0"/>
        <v>0</v>
      </c>
      <c r="U28" s="78"/>
    </row>
    <row r="29" s="5" customFormat="1" ht="17.25" customHeight="1" spans="1:21">
      <c r="A29" s="79"/>
      <c r="B29" s="77"/>
      <c r="C29" s="78" t="s">
        <v>74</v>
      </c>
      <c r="D29" s="23">
        <f ca="1">OFFSET($H29,0,MONTH(封面!$G$13)-1,)-OFFSET('2019管理费用'!$H29,0,MONTH(封面!$G$13)-1,)</f>
        <v>0</v>
      </c>
      <c r="E29" s="23">
        <f ca="1">OFFSET($H29,0,MONTH(封面!$G$13)-1,)-OFFSET('2017预算管理费用'!$H29,0,MONTH(封面!$G$13)-1,)</f>
        <v>0</v>
      </c>
      <c r="F29" s="23">
        <f ca="1">SUM(OFFSET($H29,0,0,1,MONTH(封面!$G$13)))-SUM(OFFSET('2019管理费用'!$H29,0,0,1,MONTH(封面!$G$13)))</f>
        <v>0</v>
      </c>
      <c r="G29" s="23">
        <f ca="1">SUM(OFFSET($H29,0,0,1,MONTH(封面!$G$13)))-SUM(OFFSET('2017预算管理费用'!$H29,0,0,1,MONTH(封面!$G$13)))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7">
        <f t="shared" si="0"/>
        <v>0</v>
      </c>
      <c r="U29" s="78"/>
    </row>
    <row r="30" s="5" customFormat="1" ht="17.25" customHeight="1" spans="1:21">
      <c r="A30" s="79"/>
      <c r="B30" s="77" t="s">
        <v>75</v>
      </c>
      <c r="C30" s="78" t="s">
        <v>75</v>
      </c>
      <c r="D30" s="23">
        <f ca="1">OFFSET($H30,0,MONTH(封面!$G$13)-1,)-OFFSET('2019管理费用'!$H30,0,MONTH(封面!$G$13)-1,)</f>
        <v>0</v>
      </c>
      <c r="E30" s="23">
        <f ca="1">OFFSET($H30,0,MONTH(封面!$G$13)-1,)-OFFSET('2017预算管理费用'!$H30,0,MONTH(封面!$G$13)-1,)</f>
        <v>0</v>
      </c>
      <c r="F30" s="23">
        <f ca="1">SUM(OFFSET($H30,0,0,1,MONTH(封面!$G$13)))-SUM(OFFSET('2019管理费用'!$H30,0,0,1,MONTH(封面!$G$13)))</f>
        <v>0</v>
      </c>
      <c r="G30" s="23">
        <f ca="1">SUM(OFFSET($H30,0,0,1,MONTH(封面!$G$13)))-SUM(OFFSET('2017预算管理费用'!$H30,0,0,1,MONTH(封面!$G$13)))</f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7">
        <f t="shared" si="0"/>
        <v>0</v>
      </c>
      <c r="U30" s="78"/>
    </row>
    <row r="31" s="5" customFormat="1" ht="17.25" customHeight="1" spans="1:21">
      <c r="A31" s="79"/>
      <c r="B31" s="77" t="s">
        <v>76</v>
      </c>
      <c r="C31" s="78" t="s">
        <v>77</v>
      </c>
      <c r="D31" s="23">
        <f ca="1">OFFSET($H31,0,MONTH(封面!$G$13)-1,)-OFFSET('2019管理费用'!$H31,0,MONTH(封面!$G$13)-1,)</f>
        <v>0</v>
      </c>
      <c r="E31" s="23">
        <f ca="1">OFFSET($H31,0,MONTH(封面!$G$13)-1,)-OFFSET('2017预算管理费用'!$H31,0,MONTH(封面!$G$13)-1,)</f>
        <v>0</v>
      </c>
      <c r="F31" s="23">
        <f ca="1">SUM(OFFSET($H31,0,0,1,MONTH(封面!$G$13)))-SUM(OFFSET('2019管理费用'!$H31,0,0,1,MONTH(封面!$G$13)))</f>
        <v>0</v>
      </c>
      <c r="G31" s="23">
        <f ca="1">SUM(OFFSET($H31,0,0,1,MONTH(封面!$G$13)))-SUM(OFFSET('2017预算管理费用'!$H31,0,0,1,MONTH(封面!$G$13)))</f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7">
        <f t="shared" si="0"/>
        <v>0</v>
      </c>
      <c r="U31" s="78"/>
    </row>
    <row r="32" s="5" customFormat="1" ht="17.25" customHeight="1" spans="1:21">
      <c r="A32" s="79"/>
      <c r="B32" s="77"/>
      <c r="C32" s="78" t="s">
        <v>78</v>
      </c>
      <c r="D32" s="23">
        <f ca="1">OFFSET($H32,0,MONTH(封面!$G$13)-1,)-OFFSET('2019管理费用'!$H32,0,MONTH(封面!$G$13)-1,)</f>
        <v>0</v>
      </c>
      <c r="E32" s="23">
        <f ca="1">OFFSET($H32,0,MONTH(封面!$G$13)-1,)-OFFSET('2017预算管理费用'!$H32,0,MONTH(封面!$G$13)-1,)</f>
        <v>0</v>
      </c>
      <c r="F32" s="23">
        <f ca="1">SUM(OFFSET($H32,0,0,1,MONTH(封面!$G$13)))-SUM(OFFSET('2019管理费用'!$H32,0,0,1,MONTH(封面!$G$13)))</f>
        <v>0</v>
      </c>
      <c r="G32" s="23">
        <f ca="1">SUM(OFFSET($H32,0,0,1,MONTH(封面!$G$13)))-SUM(OFFSET('2017预算管理费用'!$H32,0,0,1,MONTH(封面!$G$13)))</f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7">
        <f t="shared" si="0"/>
        <v>0</v>
      </c>
      <c r="U32" s="78"/>
    </row>
    <row r="33" s="5" customFormat="1" ht="17.25" customHeight="1" spans="1:21">
      <c r="A33" s="79"/>
      <c r="B33" s="77"/>
      <c r="C33" s="78" t="s">
        <v>79</v>
      </c>
      <c r="D33" s="23">
        <f ca="1">OFFSET($H33,0,MONTH(封面!$G$13)-1,)-OFFSET('2019管理费用'!$H33,0,MONTH(封面!$G$13)-1,)</f>
        <v>0</v>
      </c>
      <c r="E33" s="23">
        <f ca="1">OFFSET($H33,0,MONTH(封面!$G$13)-1,)-OFFSET('2017预算管理费用'!$H33,0,MONTH(封面!$G$13)-1,)</f>
        <v>0</v>
      </c>
      <c r="F33" s="23">
        <f ca="1">SUM(OFFSET($H33,0,0,1,MONTH(封面!$G$13)))-SUM(OFFSET('2019管理费用'!$H33,0,0,1,MONTH(封面!$G$13)))</f>
        <v>0</v>
      </c>
      <c r="G33" s="23">
        <f ca="1">SUM(OFFSET($H33,0,0,1,MONTH(封面!$G$13)))-SUM(OFFSET('2017预算管理费用'!$H33,0,0,1,MONTH(封面!$G$13)))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7">
        <f t="shared" si="0"/>
        <v>0</v>
      </c>
      <c r="U33" s="78"/>
    </row>
    <row r="34" s="5" customFormat="1" ht="17.25" customHeight="1" spans="1:21">
      <c r="A34" s="79"/>
      <c r="B34" s="77" t="s">
        <v>80</v>
      </c>
      <c r="C34" s="78" t="s">
        <v>81</v>
      </c>
      <c r="D34" s="23">
        <f ca="1">OFFSET($H34,0,MONTH(封面!$G$13)-1,)-OFFSET('2019管理费用'!$H34,0,MONTH(封面!$G$13)-1,)</f>
        <v>0</v>
      </c>
      <c r="E34" s="23">
        <f ca="1">OFFSET($H34,0,MONTH(封面!$G$13)-1,)-OFFSET('2017预算管理费用'!$H34,0,MONTH(封面!$G$13)-1,)</f>
        <v>0</v>
      </c>
      <c r="F34" s="23">
        <f ca="1">SUM(OFFSET($H34,0,0,1,MONTH(封面!$G$13)))-SUM(OFFSET('2019管理费用'!$H34,0,0,1,MONTH(封面!$G$13)))</f>
        <v>0</v>
      </c>
      <c r="G34" s="23">
        <f ca="1">SUM(OFFSET($H34,0,0,1,MONTH(封面!$G$13)))-SUM(OFFSET('2017预算管理费用'!$H34,0,0,1,MONTH(封面!$G$13)))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7">
        <f t="shared" si="0"/>
        <v>0</v>
      </c>
      <c r="U34" s="78"/>
    </row>
    <row r="35" s="5" customFormat="1" ht="17.25" customHeight="1" spans="1:21">
      <c r="A35" s="79"/>
      <c r="B35" s="77"/>
      <c r="C35" s="78" t="s">
        <v>82</v>
      </c>
      <c r="D35" s="23">
        <f ca="1">OFFSET($H35,0,MONTH(封面!$G$13)-1,)-OFFSET('2019管理费用'!$H35,0,MONTH(封面!$G$13)-1,)</f>
        <v>0</v>
      </c>
      <c r="E35" s="23">
        <f ca="1">OFFSET($H35,0,MONTH(封面!$G$13)-1,)-OFFSET('2017预算管理费用'!$H35,0,MONTH(封面!$G$13)-1,)</f>
        <v>0</v>
      </c>
      <c r="F35" s="23">
        <f ca="1">SUM(OFFSET($H35,0,0,1,MONTH(封面!$G$13)))-SUM(OFFSET('2019管理费用'!$H35,0,0,1,MONTH(封面!$G$13)))</f>
        <v>0</v>
      </c>
      <c r="G35" s="23">
        <f ca="1">SUM(OFFSET($H35,0,0,1,MONTH(封面!$G$13)))-SUM(OFFSET('2017预算管理费用'!$H35,0,0,1,MONTH(封面!$G$13)))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7">
        <f t="shared" si="0"/>
        <v>0</v>
      </c>
      <c r="U35" s="78"/>
    </row>
    <row r="36" s="5" customFormat="1" ht="17.25" customHeight="1" spans="1:21">
      <c r="A36" s="79"/>
      <c r="B36" s="77" t="s">
        <v>83</v>
      </c>
      <c r="C36" s="78" t="s">
        <v>83</v>
      </c>
      <c r="D36" s="23">
        <f ca="1">OFFSET($H36,0,MONTH(封面!$G$13)-1,)-OFFSET('2019管理费用'!$H36,0,MONTH(封面!$G$13)-1,)</f>
        <v>0</v>
      </c>
      <c r="E36" s="23">
        <f ca="1">OFFSET($H36,0,MONTH(封面!$G$13)-1,)-OFFSET('2017预算管理费用'!$H36,0,MONTH(封面!$G$13)-1,)</f>
        <v>0</v>
      </c>
      <c r="F36" s="23">
        <f ca="1">SUM(OFFSET($H36,0,0,1,MONTH(封面!$G$13)))-SUM(OFFSET('2019管理费用'!$H36,0,0,1,MONTH(封面!$G$13)))</f>
        <v>0</v>
      </c>
      <c r="G36" s="23">
        <f ca="1">SUM(OFFSET($H36,0,0,1,MONTH(封面!$G$13)))-SUM(OFFSET('2017预算管理费用'!$H36,0,0,1,MONTH(封面!$G$13)))</f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7">
        <f t="shared" si="0"/>
        <v>0</v>
      </c>
      <c r="U36" s="78"/>
    </row>
    <row r="37" s="5" customFormat="1" ht="24.75" customHeight="1" spans="1:21">
      <c r="A37" s="79"/>
      <c r="B37" s="77" t="s">
        <v>84</v>
      </c>
      <c r="C37" s="78" t="s">
        <v>84</v>
      </c>
      <c r="D37" s="23">
        <f ca="1">OFFSET($H37,0,MONTH(封面!$G$13)-1,)-OFFSET('2019管理费用'!$H37,0,MONTH(封面!$G$13)-1,)</f>
        <v>0</v>
      </c>
      <c r="E37" s="23">
        <f ca="1">OFFSET($H37,0,MONTH(封面!$G$13)-1,)-OFFSET('2017预算管理费用'!$H37,0,MONTH(封面!$G$13)-1,)</f>
        <v>0</v>
      </c>
      <c r="F37" s="23">
        <f ca="1">SUM(OFFSET($H37,0,0,1,MONTH(封面!$G$13)))-SUM(OFFSET('2019管理费用'!$H37,0,0,1,MONTH(封面!$G$13)))</f>
        <v>0</v>
      </c>
      <c r="G37" s="23">
        <f ca="1">SUM(OFFSET($H37,0,0,1,MONTH(封面!$G$13)))-SUM(OFFSET('2017预算管理费用'!$H37,0,0,1,MONTH(封面!$G$13)))</f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7">
        <f t="shared" si="0"/>
        <v>0</v>
      </c>
      <c r="U37" s="78"/>
    </row>
    <row r="38" s="5" customFormat="1" ht="17.25" customHeight="1" spans="1:21">
      <c r="A38" s="79"/>
      <c r="B38" s="77" t="s">
        <v>85</v>
      </c>
      <c r="C38" s="78" t="s">
        <v>86</v>
      </c>
      <c r="D38" s="23">
        <f ca="1">OFFSET($H38,0,MONTH(封面!$G$13)-1,)-OFFSET('2019管理费用'!$H38,0,MONTH(封面!$G$13)-1,)</f>
        <v>0</v>
      </c>
      <c r="E38" s="23">
        <f ca="1">OFFSET($H38,0,MONTH(封面!$G$13)-1,)-OFFSET('2017预算管理费用'!$H38,0,MONTH(封面!$G$13)-1,)</f>
        <v>0</v>
      </c>
      <c r="F38" s="23">
        <f ca="1">SUM(OFFSET($H38,0,0,1,MONTH(封面!$G$13)))-SUM(OFFSET('2019管理费用'!$H38,0,0,1,MONTH(封面!$G$13)))</f>
        <v>0</v>
      </c>
      <c r="G38" s="23">
        <f ca="1">SUM(OFFSET($H38,0,0,1,MONTH(封面!$G$13)))-SUM(OFFSET('2017预算管理费用'!$H38,0,0,1,MONTH(封面!$G$13)))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7">
        <f t="shared" si="0"/>
        <v>0</v>
      </c>
      <c r="U38" s="78"/>
    </row>
    <row r="39" s="5" customFormat="1" ht="17.25" customHeight="1" spans="1:21">
      <c r="A39" s="79"/>
      <c r="B39" s="77"/>
      <c r="C39" s="78" t="s">
        <v>87</v>
      </c>
      <c r="D39" s="23">
        <f ca="1">OFFSET($H39,0,MONTH(封面!$G$13)-1,)-OFFSET('2019管理费用'!$H39,0,MONTH(封面!$G$13)-1,)</f>
        <v>0</v>
      </c>
      <c r="E39" s="23">
        <f ca="1">OFFSET($H39,0,MONTH(封面!$G$13)-1,)-OFFSET('2017预算管理费用'!$H39,0,MONTH(封面!$G$13)-1,)</f>
        <v>0</v>
      </c>
      <c r="F39" s="23">
        <f ca="1">SUM(OFFSET($H39,0,0,1,MONTH(封面!$G$13)))-SUM(OFFSET('2019管理费用'!$H39,0,0,1,MONTH(封面!$G$13)))</f>
        <v>0</v>
      </c>
      <c r="G39" s="23">
        <f ca="1">SUM(OFFSET($H39,0,0,1,MONTH(封面!$G$13)))-SUM(OFFSET('2017预算管理费用'!$H39,0,0,1,MONTH(封面!$G$13)))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7">
        <f t="shared" si="0"/>
        <v>0</v>
      </c>
      <c r="U39" s="78"/>
    </row>
    <row r="40" s="5" customFormat="1" ht="17.25" customHeight="1" spans="1:21">
      <c r="A40" s="79"/>
      <c r="B40" s="77" t="s">
        <v>88</v>
      </c>
      <c r="C40" s="78" t="s">
        <v>88</v>
      </c>
      <c r="D40" s="23">
        <f ca="1">OFFSET($H40,0,MONTH(封面!$G$13)-1,)-OFFSET('2019管理费用'!$H40,0,MONTH(封面!$G$13)-1,)</f>
        <v>0</v>
      </c>
      <c r="E40" s="23">
        <f ca="1">OFFSET($H40,0,MONTH(封面!$G$13)-1,)-OFFSET('2017预算管理费用'!$H40,0,MONTH(封面!$G$13)-1,)</f>
        <v>0</v>
      </c>
      <c r="F40" s="23">
        <f ca="1">SUM(OFFSET($H40,0,0,1,MONTH(封面!$G$13)))-SUM(OFFSET('2019管理费用'!$H40,0,0,1,MONTH(封面!$G$13)))</f>
        <v>0</v>
      </c>
      <c r="G40" s="23">
        <f ca="1">SUM(OFFSET($H40,0,0,1,MONTH(封面!$G$13)))-SUM(OFFSET('2017预算管理费用'!$H40,0,0,1,MONTH(封面!$G$13)))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7">
        <f t="shared" si="0"/>
        <v>0</v>
      </c>
      <c r="U40" s="78"/>
    </row>
    <row r="41" s="5" customFormat="1" ht="27.75" customHeight="1" spans="1:21">
      <c r="A41" s="80" t="s">
        <v>89</v>
      </c>
      <c r="B41" s="81" t="s">
        <v>90</v>
      </c>
      <c r="C41" s="78" t="s">
        <v>90</v>
      </c>
      <c r="D41" s="23">
        <f ca="1">OFFSET($H41,0,MONTH(封面!$G$13)-1,)-OFFSET('2019管理费用'!$H41,0,MONTH(封面!$G$13)-1,)</f>
        <v>0</v>
      </c>
      <c r="E41" s="23">
        <f ca="1">OFFSET($H41,0,MONTH(封面!$G$13)-1,)-OFFSET('2017预算管理费用'!$H41,0,MONTH(封面!$G$13)-1,)</f>
        <v>0</v>
      </c>
      <c r="F41" s="23">
        <f ca="1">SUM(OFFSET($H41,0,0,1,MONTH(封面!$G$13)))-SUM(OFFSET('2019管理费用'!$H41,0,0,1,MONTH(封面!$G$13)))</f>
        <v>0</v>
      </c>
      <c r="G41" s="23">
        <f ca="1">SUM(OFFSET($H41,0,0,1,MONTH(封面!$G$13)))-SUM(OFFSET('2017预算管理费用'!$H41,0,0,1,MONTH(封面!$G$13)))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7">
        <f t="shared" si="0"/>
        <v>0</v>
      </c>
      <c r="U41" s="78"/>
    </row>
    <row r="42" s="5" customFormat="1" ht="17.25" customHeight="1" spans="1:21">
      <c r="A42" s="80"/>
      <c r="B42" s="77" t="s">
        <v>91</v>
      </c>
      <c r="C42" s="82" t="s">
        <v>91</v>
      </c>
      <c r="D42" s="23">
        <f ca="1">OFFSET($H42,0,MONTH(封面!$G$13)-1,)-OFFSET('2019管理费用'!$H42,0,MONTH(封面!$G$13)-1,)</f>
        <v>0</v>
      </c>
      <c r="E42" s="23">
        <f ca="1">OFFSET($H42,0,MONTH(封面!$G$13)-1,)-OFFSET('2017预算管理费用'!$H42,0,MONTH(封面!$G$13)-1,)</f>
        <v>0</v>
      </c>
      <c r="F42" s="23">
        <f ca="1">SUM(OFFSET($H42,0,0,1,MONTH(封面!$G$13)))-SUM(OFFSET('2019管理费用'!$H42,0,0,1,MONTH(封面!$G$13)))</f>
        <v>0</v>
      </c>
      <c r="G42" s="23">
        <f ca="1">SUM(OFFSET($H42,0,0,1,MONTH(封面!$G$13)))-SUM(OFFSET('2017预算管理费用'!$H42,0,0,1,MONTH(封面!$G$13)))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7">
        <f t="shared" si="0"/>
        <v>0</v>
      </c>
      <c r="U42" s="78"/>
    </row>
    <row r="43" s="5" customFormat="1" ht="52.5" customHeight="1" spans="1:21">
      <c r="A43" s="80"/>
      <c r="B43" s="77" t="s">
        <v>92</v>
      </c>
      <c r="C43" s="82" t="s">
        <v>92</v>
      </c>
      <c r="D43" s="23">
        <f ca="1">OFFSET($H43,0,MONTH(封面!$G$13)-1,)-OFFSET('2019管理费用'!$H43,0,MONTH(封面!$G$13)-1,)</f>
        <v>0</v>
      </c>
      <c r="E43" s="23">
        <f ca="1">OFFSET($H43,0,MONTH(封面!$G$13)-1,)-OFFSET('2017预算管理费用'!$H43,0,MONTH(封面!$G$13)-1,)</f>
        <v>0</v>
      </c>
      <c r="F43" s="23">
        <f ca="1">SUM(OFFSET($H43,0,0,1,MONTH(封面!$G$13)))-SUM(OFFSET('2019管理费用'!$H43,0,0,1,MONTH(封面!$G$13)))</f>
        <v>0</v>
      </c>
      <c r="G43" s="23">
        <f ca="1">SUM(OFFSET($H43,0,0,1,MONTH(封面!$G$13)))-SUM(OFFSET('2017预算管理费用'!$H43,0,0,1,MONTH(封面!$G$13)))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7">
        <f t="shared" si="0"/>
        <v>0</v>
      </c>
      <c r="U43" s="78"/>
    </row>
    <row r="44" s="5" customFormat="1" ht="17.25" customHeight="1" spans="1:21">
      <c r="A44" s="80"/>
      <c r="B44" s="77" t="s">
        <v>93</v>
      </c>
      <c r="C44" s="82" t="s">
        <v>94</v>
      </c>
      <c r="D44" s="23">
        <f ca="1">OFFSET($H44,0,MONTH(封面!$G$13)-1,)-OFFSET('2019管理费用'!$H44,0,MONTH(封面!$G$13)-1,)</f>
        <v>0</v>
      </c>
      <c r="E44" s="23">
        <f ca="1">OFFSET($H44,0,MONTH(封面!$G$13)-1,)-OFFSET('2017预算管理费用'!$H44,0,MONTH(封面!$G$13)-1,)</f>
        <v>0</v>
      </c>
      <c r="F44" s="23">
        <f ca="1">SUM(OFFSET($H44,0,0,1,MONTH(封面!$G$13)))-SUM(OFFSET('2019管理费用'!$H44,0,0,1,MONTH(封面!$G$13)))</f>
        <v>0</v>
      </c>
      <c r="G44" s="23">
        <f ca="1">SUM(OFFSET($H44,0,0,1,MONTH(封面!$G$13)))-SUM(OFFSET('2017预算管理费用'!$H44,0,0,1,MONTH(封面!$G$13)))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7">
        <f t="shared" si="0"/>
        <v>0</v>
      </c>
      <c r="U44" s="78"/>
    </row>
    <row r="45" s="5" customFormat="1" ht="17.25" customHeight="1" spans="1:21">
      <c r="A45" s="80"/>
      <c r="B45" s="77"/>
      <c r="C45" s="82" t="s">
        <v>95</v>
      </c>
      <c r="D45" s="23">
        <f ca="1">OFFSET($H45,0,MONTH(封面!$G$13)-1,)-OFFSET('2019管理费用'!$H45,0,MONTH(封面!$G$13)-1,)</f>
        <v>0</v>
      </c>
      <c r="E45" s="23">
        <f ca="1">OFFSET($H45,0,MONTH(封面!$G$13)-1,)-OFFSET('2017预算管理费用'!$H45,0,MONTH(封面!$G$13)-1,)</f>
        <v>0</v>
      </c>
      <c r="F45" s="23">
        <f ca="1">SUM(OFFSET($H45,0,0,1,MONTH(封面!$G$13)))-SUM(OFFSET('2019管理费用'!$H45,0,0,1,MONTH(封面!$G$13)))</f>
        <v>0</v>
      </c>
      <c r="G45" s="23">
        <f ca="1">SUM(OFFSET($H45,0,0,1,MONTH(封面!$G$13)))-SUM(OFFSET('2017预算管理费用'!$H45,0,0,1,MONTH(封面!$G$13)))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7">
        <f t="shared" si="0"/>
        <v>0</v>
      </c>
      <c r="U45" s="78"/>
    </row>
    <row r="46" s="5" customFormat="1" ht="17.25" customHeight="1" spans="1:21">
      <c r="A46" s="80"/>
      <c r="B46" s="77" t="s">
        <v>96</v>
      </c>
      <c r="C46" s="82" t="s">
        <v>96</v>
      </c>
      <c r="D46" s="23">
        <f ca="1">OFFSET($H46,0,MONTH(封面!$G$13)-1,)-OFFSET('2019管理费用'!$H46,0,MONTH(封面!$G$13)-1,)</f>
        <v>0</v>
      </c>
      <c r="E46" s="23">
        <f ca="1">OFFSET($H46,0,MONTH(封面!$G$13)-1,)-OFFSET('2017预算管理费用'!$H46,0,MONTH(封面!$G$13)-1,)</f>
        <v>0</v>
      </c>
      <c r="F46" s="23">
        <f ca="1">SUM(OFFSET($H46,0,0,1,MONTH(封面!$G$13)))-SUM(OFFSET('2019管理费用'!$H46,0,0,1,MONTH(封面!$G$13)))</f>
        <v>0</v>
      </c>
      <c r="G46" s="23">
        <f ca="1">SUM(OFFSET($H46,0,0,1,MONTH(封面!$G$13)))-SUM(OFFSET('2017预算管理费用'!$H46,0,0,1,MONTH(封面!$G$13)))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7">
        <f t="shared" si="0"/>
        <v>0</v>
      </c>
      <c r="U46" s="78"/>
    </row>
    <row r="47" s="5" customFormat="1" ht="17.25" customHeight="1" spans="1:21">
      <c r="A47" s="80"/>
      <c r="B47" s="77" t="s">
        <v>97</v>
      </c>
      <c r="C47" s="82" t="s">
        <v>97</v>
      </c>
      <c r="D47" s="23">
        <f ca="1">OFFSET($H47,0,MONTH(封面!$G$13)-1,)-OFFSET('2019管理费用'!$H47,0,MONTH(封面!$G$13)-1,)</f>
        <v>0</v>
      </c>
      <c r="E47" s="23">
        <f ca="1">OFFSET($H47,0,MONTH(封面!$G$13)-1,)-OFFSET('2017预算管理费用'!$H47,0,MONTH(封面!$G$13)-1,)</f>
        <v>0</v>
      </c>
      <c r="F47" s="23">
        <f ca="1">SUM(OFFSET($H47,0,0,1,MONTH(封面!$G$13)))-SUM(OFFSET('2019管理费用'!$H47,0,0,1,MONTH(封面!$G$13)))</f>
        <v>0</v>
      </c>
      <c r="G47" s="23">
        <f ca="1">SUM(OFFSET($H47,0,0,1,MONTH(封面!$G$13)))-SUM(OFFSET('2017预算管理费用'!$H47,0,0,1,MONTH(封面!$G$13)))</f>
        <v>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7">
        <f t="shared" si="0"/>
        <v>0</v>
      </c>
      <c r="U47" s="78"/>
    </row>
    <row r="48" s="5" customFormat="1" ht="17.25" customHeight="1" spans="1:21">
      <c r="A48" s="80"/>
      <c r="B48" s="77" t="s">
        <v>98</v>
      </c>
      <c r="C48" s="82" t="s">
        <v>98</v>
      </c>
      <c r="D48" s="23">
        <f ca="1">OFFSET($H48,0,MONTH(封面!$G$13)-1,)-OFFSET('2019管理费用'!$H48,0,MONTH(封面!$G$13)-1,)</f>
        <v>0</v>
      </c>
      <c r="E48" s="23">
        <f ca="1">OFFSET($H48,0,MONTH(封面!$G$13)-1,)-OFFSET('2017预算管理费用'!$H48,0,MONTH(封面!$G$13)-1,)</f>
        <v>0</v>
      </c>
      <c r="F48" s="23">
        <f ca="1">SUM(OFFSET($H48,0,0,1,MONTH(封面!$G$13)))-SUM(OFFSET('2019管理费用'!$H48,0,0,1,MONTH(封面!$G$13)))</f>
        <v>0</v>
      </c>
      <c r="G48" s="23">
        <f ca="1">SUM(OFFSET($H48,0,0,1,MONTH(封面!$G$13)))-SUM(OFFSET('2017预算管理费用'!$H48,0,0,1,MONTH(封面!$G$13)))</f>
        <v>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7">
        <f t="shared" si="0"/>
        <v>0</v>
      </c>
      <c r="U48" s="78"/>
    </row>
    <row r="49" s="5" customFormat="1" spans="1:21">
      <c r="A49" s="83" t="s">
        <v>99</v>
      </c>
      <c r="B49" s="84" t="s">
        <v>100</v>
      </c>
      <c r="C49" s="82" t="s">
        <v>101</v>
      </c>
      <c r="D49" s="23">
        <f ca="1">OFFSET($H49,0,MONTH(封面!$G$13)-1,)-OFFSET('2019管理费用'!$H49,0,MONTH(封面!$G$13)-1,)</f>
        <v>0</v>
      </c>
      <c r="E49" s="23">
        <f ca="1">OFFSET($H49,0,MONTH(封面!$G$13)-1,)-OFFSET('2017预算管理费用'!$H49,0,MONTH(封面!$G$13)-1,)</f>
        <v>0</v>
      </c>
      <c r="F49" s="23">
        <f ca="1">SUM(OFFSET($H49,0,0,1,MONTH(封面!$G$13)))-SUM(OFFSET('2019管理费用'!$H49,0,0,1,MONTH(封面!$G$13)))</f>
        <v>0</v>
      </c>
      <c r="G49" s="23">
        <f ca="1">SUM(OFFSET($H49,0,0,1,MONTH(封面!$G$13)))-SUM(OFFSET('2017预算管理费用'!$H49,0,0,1,MONTH(封面!$G$13)))</f>
        <v>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7">
        <f t="shared" si="0"/>
        <v>0</v>
      </c>
      <c r="U49" s="78"/>
    </row>
    <row r="50" s="5" customFormat="1" spans="1:21">
      <c r="A50" s="83"/>
      <c r="B50" s="84"/>
      <c r="C50" s="82" t="s">
        <v>102</v>
      </c>
      <c r="D50" s="23">
        <f ca="1">OFFSET($H50,0,MONTH(封面!$G$13)-1,)-OFFSET('2019管理费用'!$H50,0,MONTH(封面!$G$13)-1,)</f>
        <v>0</v>
      </c>
      <c r="E50" s="23">
        <f ca="1">OFFSET($H50,0,MONTH(封面!$G$13)-1,)-OFFSET('2017预算管理费用'!$H50,0,MONTH(封面!$G$13)-1,)</f>
        <v>0</v>
      </c>
      <c r="F50" s="23">
        <f ca="1">SUM(OFFSET($H50,0,0,1,MONTH(封面!$G$13)))-SUM(OFFSET('2019管理费用'!$H50,0,0,1,MONTH(封面!$G$13)))</f>
        <v>0</v>
      </c>
      <c r="G50" s="23">
        <f ca="1">SUM(OFFSET($H50,0,0,1,MONTH(封面!$G$13)))-SUM(OFFSET('2017预算管理费用'!$H50,0,0,1,MONTH(封面!$G$13)))</f>
        <v>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7">
        <f t="shared" si="0"/>
        <v>0</v>
      </c>
      <c r="U50" s="78"/>
    </row>
    <row r="51" s="5" customFormat="1" ht="24" spans="1:21">
      <c r="A51" s="83"/>
      <c r="B51" s="84"/>
      <c r="C51" s="82" t="s">
        <v>103</v>
      </c>
      <c r="D51" s="23">
        <f ca="1">OFFSET($H51,0,MONTH(封面!$G$13)-1,)-OFFSET('2019管理费用'!$H51,0,MONTH(封面!$G$13)-1,)</f>
        <v>0</v>
      </c>
      <c r="E51" s="23">
        <f ca="1">OFFSET($H51,0,MONTH(封面!$G$13)-1,)-OFFSET('2017预算管理费用'!$H51,0,MONTH(封面!$G$13)-1,)</f>
        <v>0</v>
      </c>
      <c r="F51" s="23">
        <f ca="1">SUM(OFFSET($H51,0,0,1,MONTH(封面!$G$13)))-SUM(OFFSET('2019管理费用'!$H51,0,0,1,MONTH(封面!$G$13)))</f>
        <v>0</v>
      </c>
      <c r="G51" s="23">
        <f ca="1">SUM(OFFSET($H51,0,0,1,MONTH(封面!$G$13)))-SUM(OFFSET('2017预算管理费用'!$H51,0,0,1,MONTH(封面!$G$13)))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7">
        <f t="shared" si="0"/>
        <v>0</v>
      </c>
      <c r="U51" s="78"/>
    </row>
    <row r="52" s="5" customFormat="1" spans="1:21">
      <c r="A52" s="83"/>
      <c r="B52" s="77" t="s">
        <v>104</v>
      </c>
      <c r="C52" s="82" t="s">
        <v>105</v>
      </c>
      <c r="D52" s="23">
        <f ca="1">OFFSET($H52,0,MONTH(封面!$G$13)-1,)-OFFSET('2019管理费用'!$H52,0,MONTH(封面!$G$13)-1,)</f>
        <v>0</v>
      </c>
      <c r="E52" s="23">
        <f ca="1">OFFSET($H52,0,MONTH(封面!$G$13)-1,)-OFFSET('2017预算管理费用'!$H52,0,MONTH(封面!$G$13)-1,)</f>
        <v>0</v>
      </c>
      <c r="F52" s="23">
        <f ca="1">SUM(OFFSET($H52,0,0,1,MONTH(封面!$G$13)))-SUM(OFFSET('2019管理费用'!$H52,0,0,1,MONTH(封面!$G$13)))</f>
        <v>0</v>
      </c>
      <c r="G52" s="23">
        <f ca="1">SUM(OFFSET($H52,0,0,1,MONTH(封面!$G$13)))-SUM(OFFSET('2017预算管理费用'!$H52,0,0,1,MONTH(封面!$G$13)))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7">
        <f t="shared" si="0"/>
        <v>0</v>
      </c>
      <c r="U52" s="78"/>
    </row>
    <row r="53" s="5" customFormat="1" ht="24" spans="1:21">
      <c r="A53" s="83"/>
      <c r="B53" s="77"/>
      <c r="C53" s="82" t="s">
        <v>106</v>
      </c>
      <c r="D53" s="23">
        <f ca="1">OFFSET($H53,0,MONTH(封面!$G$13)-1,)-OFFSET('2019管理费用'!$H53,0,MONTH(封面!$G$13)-1,)</f>
        <v>0</v>
      </c>
      <c r="E53" s="23">
        <f ca="1">OFFSET($H53,0,MONTH(封面!$G$13)-1,)-OFFSET('2017预算管理费用'!$H53,0,MONTH(封面!$G$13)-1,)</f>
        <v>0</v>
      </c>
      <c r="F53" s="23">
        <f ca="1">SUM(OFFSET($H53,0,0,1,MONTH(封面!$G$13)))-SUM(OFFSET('2019管理费用'!$H53,0,0,1,MONTH(封面!$G$13)))</f>
        <v>0</v>
      </c>
      <c r="G53" s="23">
        <f ca="1">SUM(OFFSET($H53,0,0,1,MONTH(封面!$G$13)))-SUM(OFFSET('2017预算管理费用'!$H53,0,0,1,MONTH(封面!$G$13)))</f>
        <v>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7">
        <f t="shared" si="0"/>
        <v>0</v>
      </c>
      <c r="U53" s="78"/>
    </row>
    <row r="54" s="5" customFormat="1" spans="1:21">
      <c r="A54" s="83"/>
      <c r="B54" s="77"/>
      <c r="C54" s="82" t="s">
        <v>107</v>
      </c>
      <c r="D54" s="23">
        <f ca="1">OFFSET($H54,0,MONTH(封面!$G$13)-1,)-OFFSET('2019管理费用'!$H54,0,MONTH(封面!$G$13)-1,)</f>
        <v>0</v>
      </c>
      <c r="E54" s="23">
        <f ca="1">OFFSET($H54,0,MONTH(封面!$G$13)-1,)-OFFSET('2017预算管理费用'!$H54,0,MONTH(封面!$G$13)-1,)</f>
        <v>0</v>
      </c>
      <c r="F54" s="23">
        <f ca="1">SUM(OFFSET($H54,0,0,1,MONTH(封面!$G$13)))-SUM(OFFSET('2019管理费用'!$H54,0,0,1,MONTH(封面!$G$13)))</f>
        <v>0</v>
      </c>
      <c r="G54" s="23">
        <f ca="1">SUM(OFFSET($H54,0,0,1,MONTH(封面!$G$13)))-SUM(OFFSET('2017预算管理费用'!$H54,0,0,1,MONTH(封面!$G$13)))</f>
        <v>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7">
        <f t="shared" si="0"/>
        <v>0</v>
      </c>
      <c r="U54" s="78"/>
    </row>
    <row r="55" s="5" customFormat="1" ht="17.25" customHeight="1" spans="1:21">
      <c r="A55" s="83"/>
      <c r="B55" s="84" t="s">
        <v>108</v>
      </c>
      <c r="C55" s="82" t="s">
        <v>108</v>
      </c>
      <c r="D55" s="23">
        <f ca="1">OFFSET($H55,0,MONTH(封面!$G$13)-1,)-OFFSET('2019管理费用'!$H55,0,MONTH(封面!$G$13)-1,)</f>
        <v>0</v>
      </c>
      <c r="E55" s="23">
        <f ca="1">OFFSET($H55,0,MONTH(封面!$G$13)-1,)-OFFSET('2017预算管理费用'!$H55,0,MONTH(封面!$G$13)-1,)</f>
        <v>0</v>
      </c>
      <c r="F55" s="23">
        <f ca="1">SUM(OFFSET($H55,0,0,1,MONTH(封面!$G$13)))-SUM(OFFSET('2019管理费用'!$H55,0,0,1,MONTH(封面!$G$13)))</f>
        <v>0</v>
      </c>
      <c r="G55" s="23">
        <f ca="1">SUM(OFFSET($H55,0,0,1,MONTH(封面!$G$13)))-SUM(OFFSET('2017预算管理费用'!$H55,0,0,1,MONTH(封面!$G$13)))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7">
        <f t="shared" si="0"/>
        <v>0</v>
      </c>
      <c r="U55" s="78"/>
    </row>
    <row r="56" s="5" customFormat="1" ht="17.25" customHeight="1" spans="1:21">
      <c r="A56" s="83"/>
      <c r="B56" s="84" t="s">
        <v>109</v>
      </c>
      <c r="C56" s="82" t="s">
        <v>109</v>
      </c>
      <c r="D56" s="23">
        <f ca="1">OFFSET($H56,0,MONTH(封面!$G$13)-1,)-OFFSET('2019管理费用'!$H56,0,MONTH(封面!$G$13)-1,)</f>
        <v>0</v>
      </c>
      <c r="E56" s="23">
        <f ca="1">OFFSET($H56,0,MONTH(封面!$G$13)-1,)-OFFSET('2017预算管理费用'!$H56,0,MONTH(封面!$G$13)-1,)</f>
        <v>0</v>
      </c>
      <c r="F56" s="23">
        <f ca="1">SUM(OFFSET($H56,0,0,1,MONTH(封面!$G$13)))-SUM(OFFSET('2019管理费用'!$H56,0,0,1,MONTH(封面!$G$13)))</f>
        <v>0</v>
      </c>
      <c r="G56" s="23">
        <f ca="1">SUM(OFFSET($H56,0,0,1,MONTH(封面!$G$13)))-SUM(OFFSET('2017预算管理费用'!$H56,0,0,1,MONTH(封面!$G$13)))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7">
        <f t="shared" si="0"/>
        <v>0</v>
      </c>
      <c r="U56" s="78"/>
    </row>
    <row r="57" s="5" customFormat="1" ht="17.25" customHeight="1" spans="1:21">
      <c r="A57" s="85" t="s">
        <v>110</v>
      </c>
      <c r="B57" s="77" t="s">
        <v>111</v>
      </c>
      <c r="C57" s="82" t="s">
        <v>111</v>
      </c>
      <c r="D57" s="23">
        <f ca="1">OFFSET($H57,0,MONTH(封面!$G$13)-1,)-OFFSET('2019管理费用'!$H57,0,MONTH(封面!$G$13)-1,)</f>
        <v>0</v>
      </c>
      <c r="E57" s="23">
        <f ca="1">OFFSET($H57,0,MONTH(封面!$G$13)-1,)-OFFSET('2017预算管理费用'!$H57,0,MONTH(封面!$G$13)-1,)</f>
        <v>0</v>
      </c>
      <c r="F57" s="23">
        <f ca="1">SUM(OFFSET($H57,0,0,1,MONTH(封面!$G$13)))-SUM(OFFSET('2019管理费用'!$H57,0,0,1,MONTH(封面!$G$13)))</f>
        <v>0</v>
      </c>
      <c r="G57" s="23">
        <f ca="1">SUM(OFFSET($H57,0,0,1,MONTH(封面!$G$13)))-SUM(OFFSET('2017预算管理费用'!$H57,0,0,1,MONTH(封面!$G$13)))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7">
        <f t="shared" si="0"/>
        <v>0</v>
      </c>
      <c r="U57" s="78"/>
    </row>
    <row r="58" s="5" customFormat="1" ht="17.25" customHeight="1" spans="1:21">
      <c r="A58" s="85"/>
      <c r="B58" s="84" t="s">
        <v>112</v>
      </c>
      <c r="C58" s="82" t="s">
        <v>112</v>
      </c>
      <c r="D58" s="23">
        <f ca="1">OFFSET($H58,0,MONTH(封面!$G$13)-1,)-OFFSET('2019管理费用'!$H58,0,MONTH(封面!$G$13)-1,)</f>
        <v>0</v>
      </c>
      <c r="E58" s="23">
        <f ca="1">OFFSET($H58,0,MONTH(封面!$G$13)-1,)-OFFSET('2017预算管理费用'!$H58,0,MONTH(封面!$G$13)-1,)</f>
        <v>0</v>
      </c>
      <c r="F58" s="23">
        <f ca="1">SUM(OFFSET($H58,0,0,1,MONTH(封面!$G$13)))-SUM(OFFSET('2019管理费用'!$H58,0,0,1,MONTH(封面!$G$13)))</f>
        <v>0</v>
      </c>
      <c r="G58" s="23">
        <f ca="1">SUM(OFFSET($H58,0,0,1,MONTH(封面!$G$13)))-SUM(OFFSET('2017预算管理费用'!$H58,0,0,1,MONTH(封面!$G$13)))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7">
        <f t="shared" si="0"/>
        <v>0</v>
      </c>
      <c r="U58" s="78"/>
    </row>
    <row r="59" s="5" customFormat="1" ht="17.25" customHeight="1" spans="1:21">
      <c r="A59" s="85"/>
      <c r="B59" s="84" t="s">
        <v>113</v>
      </c>
      <c r="C59" s="82" t="s">
        <v>114</v>
      </c>
      <c r="D59" s="23">
        <f ca="1">OFFSET($H59,0,MONTH(封面!$G$13)-1,)-OFFSET('2019管理费用'!$H59,0,MONTH(封面!$G$13)-1,)</f>
        <v>0</v>
      </c>
      <c r="E59" s="23">
        <f ca="1">OFFSET($H59,0,MONTH(封面!$G$13)-1,)-OFFSET('2017预算管理费用'!$H59,0,MONTH(封面!$G$13)-1,)</f>
        <v>0</v>
      </c>
      <c r="F59" s="23">
        <f ca="1">SUM(OFFSET($H59,0,0,1,MONTH(封面!$G$13)))-SUM(OFFSET('2019管理费用'!$H59,0,0,1,MONTH(封面!$G$13)))</f>
        <v>0</v>
      </c>
      <c r="G59" s="23">
        <f ca="1">SUM(OFFSET($H59,0,0,1,MONTH(封面!$G$13)))-SUM(OFFSET('2017预算管理费用'!$H59,0,0,1,MONTH(封面!$G$13)))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7">
        <f t="shared" si="0"/>
        <v>0</v>
      </c>
      <c r="U59" s="78"/>
    </row>
    <row r="60" s="5" customFormat="1" ht="17.25" customHeight="1" spans="1:21">
      <c r="A60" s="85"/>
      <c r="B60" s="84"/>
      <c r="C60" s="82" t="s">
        <v>115</v>
      </c>
      <c r="D60" s="23">
        <f ca="1">OFFSET($H60,0,MONTH(封面!$G$13)-1,)-OFFSET('2019管理费用'!$H60,0,MONTH(封面!$G$13)-1,)</f>
        <v>0</v>
      </c>
      <c r="E60" s="23">
        <f ca="1">OFFSET($H60,0,MONTH(封面!$G$13)-1,)-OFFSET('2017预算管理费用'!$H60,0,MONTH(封面!$G$13)-1,)</f>
        <v>0</v>
      </c>
      <c r="F60" s="23">
        <f ca="1">SUM(OFFSET($H60,0,0,1,MONTH(封面!$G$13)))-SUM(OFFSET('2019管理费用'!$H60,0,0,1,MONTH(封面!$G$13)))</f>
        <v>0</v>
      </c>
      <c r="G60" s="23">
        <f ca="1">SUM(OFFSET($H60,0,0,1,MONTH(封面!$G$13)))-SUM(OFFSET('2017预算管理费用'!$H60,0,0,1,MONTH(封面!$G$13)))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7">
        <f t="shared" si="0"/>
        <v>0</v>
      </c>
      <c r="U60" s="78"/>
    </row>
    <row r="61" s="5" customFormat="1" ht="17.25" customHeight="1" spans="1:21">
      <c r="A61" s="85"/>
      <c r="B61" s="84" t="s">
        <v>116</v>
      </c>
      <c r="C61" s="82" t="s">
        <v>116</v>
      </c>
      <c r="D61" s="23">
        <f ca="1">OFFSET($H61,0,MONTH(封面!$G$13)-1,)-OFFSET('2019管理费用'!$H61,0,MONTH(封面!$G$13)-1,)</f>
        <v>0</v>
      </c>
      <c r="E61" s="23">
        <f ca="1">OFFSET($H61,0,MONTH(封面!$G$13)-1,)-OFFSET('2017预算管理费用'!$H61,0,MONTH(封面!$G$13)-1,)</f>
        <v>0</v>
      </c>
      <c r="F61" s="23">
        <f ca="1">SUM(OFFSET($H61,0,0,1,MONTH(封面!$G$13)))-SUM(OFFSET('2019管理费用'!$H61,0,0,1,MONTH(封面!$G$13)))</f>
        <v>0</v>
      </c>
      <c r="G61" s="23">
        <f ca="1">SUM(OFFSET($H61,0,0,1,MONTH(封面!$G$13)))-SUM(OFFSET('2017预算管理费用'!$H61,0,0,1,MONTH(封面!$G$13)))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7">
        <f t="shared" si="0"/>
        <v>0</v>
      </c>
      <c r="U61" s="78"/>
    </row>
    <row r="62" s="5" customFormat="1" ht="17.25" customHeight="1" spans="1:21">
      <c r="A62" s="85"/>
      <c r="B62" s="77" t="s">
        <v>117</v>
      </c>
      <c r="C62" s="82" t="s">
        <v>117</v>
      </c>
      <c r="D62" s="23">
        <f ca="1">OFFSET($H62,0,MONTH(封面!$G$13)-1,)-OFFSET('2019管理费用'!$H62,0,MONTH(封面!$G$13)-1,)</f>
        <v>0</v>
      </c>
      <c r="E62" s="23">
        <f ca="1">OFFSET($H62,0,MONTH(封面!$G$13)-1,)-OFFSET('2017预算管理费用'!$H62,0,MONTH(封面!$G$13)-1,)</f>
        <v>0</v>
      </c>
      <c r="F62" s="23">
        <f ca="1">SUM(OFFSET($H62,0,0,1,MONTH(封面!$G$13)))-SUM(OFFSET('2019管理费用'!$H62,0,0,1,MONTH(封面!$G$13)))</f>
        <v>0</v>
      </c>
      <c r="G62" s="23">
        <f ca="1">SUM(OFFSET($H62,0,0,1,MONTH(封面!$G$13)))-SUM(OFFSET('2017预算管理费用'!$H62,0,0,1,MONTH(封面!$G$13)))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7">
        <f t="shared" si="0"/>
        <v>0</v>
      </c>
      <c r="U62" s="78"/>
    </row>
    <row r="63" s="5" customFormat="1" ht="17.25" customHeight="1" spans="1:21">
      <c r="A63" s="86" t="s">
        <v>118</v>
      </c>
      <c r="B63" s="81" t="s">
        <v>119</v>
      </c>
      <c r="C63" s="82" t="s">
        <v>119</v>
      </c>
      <c r="D63" s="23">
        <f ca="1">OFFSET($H63,0,MONTH(封面!$G$13)-1,)-OFFSET('2019管理费用'!$H63,0,MONTH(封面!$G$13)-1,)</f>
        <v>0</v>
      </c>
      <c r="E63" s="23">
        <f ca="1">OFFSET($H63,0,MONTH(封面!$G$13)-1,)-OFFSET('2017预算管理费用'!$H63,0,MONTH(封面!$G$13)-1,)</f>
        <v>0</v>
      </c>
      <c r="F63" s="23">
        <f ca="1">SUM(OFFSET($H63,0,0,1,MONTH(封面!$G$13)))-SUM(OFFSET('2019管理费用'!$H63,0,0,1,MONTH(封面!$G$13)))</f>
        <v>0</v>
      </c>
      <c r="G63" s="23">
        <f ca="1">SUM(OFFSET($H63,0,0,1,MONTH(封面!$G$13)))-SUM(OFFSET('2017预算管理费用'!$H63,0,0,1,MONTH(封面!$G$13)))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7">
        <f t="shared" si="0"/>
        <v>0</v>
      </c>
      <c r="U63" s="78"/>
    </row>
    <row r="64" s="5" customFormat="1" ht="17.25" customHeight="1" spans="1:21">
      <c r="A64" s="86"/>
      <c r="B64" s="81" t="s">
        <v>120</v>
      </c>
      <c r="C64" s="82" t="s">
        <v>120</v>
      </c>
      <c r="D64" s="23">
        <f ca="1">OFFSET($H64,0,MONTH(封面!$G$13)-1,)-OFFSET('2019管理费用'!$H64,0,MONTH(封面!$G$13)-1,)</f>
        <v>0</v>
      </c>
      <c r="E64" s="23">
        <f ca="1">OFFSET($H64,0,MONTH(封面!$G$13)-1,)-OFFSET('2017预算管理费用'!$H64,0,MONTH(封面!$G$13)-1,)</f>
        <v>0</v>
      </c>
      <c r="F64" s="23">
        <f ca="1">SUM(OFFSET($H64,0,0,1,MONTH(封面!$G$13)))-SUM(OFFSET('2019管理费用'!$H64,0,0,1,MONTH(封面!$G$13)))</f>
        <v>0</v>
      </c>
      <c r="G64" s="23">
        <f ca="1">SUM(OFFSET($H64,0,0,1,MONTH(封面!$G$13)))-SUM(OFFSET('2017预算管理费用'!$H64,0,0,1,MONTH(封面!$G$13)))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7">
        <f t="shared" si="0"/>
        <v>0</v>
      </c>
      <c r="U64" s="78"/>
    </row>
    <row r="65" s="5" customFormat="1" ht="17.25" customHeight="1" spans="1:21">
      <c r="A65" s="86"/>
      <c r="B65" s="81" t="s">
        <v>121</v>
      </c>
      <c r="C65" s="82" t="s">
        <v>121</v>
      </c>
      <c r="D65" s="23">
        <f ca="1">OFFSET($H65,0,MONTH(封面!$G$13)-1,)-OFFSET('2019管理费用'!$H65,0,MONTH(封面!$G$13)-1,)</f>
        <v>0</v>
      </c>
      <c r="E65" s="23">
        <f ca="1">OFFSET($H65,0,MONTH(封面!$G$13)-1,)-OFFSET('2017预算管理费用'!$H65,0,MONTH(封面!$G$13)-1,)</f>
        <v>0</v>
      </c>
      <c r="F65" s="23">
        <f ca="1">SUM(OFFSET($H65,0,0,1,MONTH(封面!$G$13)))-SUM(OFFSET('2019管理费用'!$H65,0,0,1,MONTH(封面!$G$13)))</f>
        <v>0</v>
      </c>
      <c r="G65" s="23">
        <f ca="1">SUM(OFFSET($H65,0,0,1,MONTH(封面!$G$13)))-SUM(OFFSET('2017预算管理费用'!$H65,0,0,1,MONTH(封面!$G$13)))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7">
        <f t="shared" si="0"/>
        <v>0</v>
      </c>
      <c r="U65" s="78"/>
    </row>
    <row r="66" s="5" customFormat="1" ht="17.25" customHeight="1" spans="1:21">
      <c r="A66" s="86"/>
      <c r="B66" s="81" t="s">
        <v>122</v>
      </c>
      <c r="C66" s="82" t="s">
        <v>122</v>
      </c>
      <c r="D66" s="23">
        <f ca="1">OFFSET($H66,0,MONTH(封面!$G$13)-1,)-OFFSET('2019管理费用'!$H66,0,MONTH(封面!$G$13)-1,)</f>
        <v>0</v>
      </c>
      <c r="E66" s="23">
        <f ca="1">OFFSET($H66,0,MONTH(封面!$G$13)-1,)-OFFSET('2017预算管理费用'!$H66,0,MONTH(封面!$G$13)-1,)</f>
        <v>0</v>
      </c>
      <c r="F66" s="23">
        <f ca="1">SUM(OFFSET($H66,0,0,1,MONTH(封面!$G$13)))-SUM(OFFSET('2019管理费用'!$H66,0,0,1,MONTH(封面!$G$13)))</f>
        <v>0</v>
      </c>
      <c r="G66" s="23">
        <f ca="1">SUM(OFFSET($H66,0,0,1,MONTH(封面!$G$13)))-SUM(OFFSET('2017预算管理费用'!$H66,0,0,1,MONTH(封面!$G$13)))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7">
        <f t="shared" si="0"/>
        <v>0</v>
      </c>
      <c r="U66" s="78"/>
    </row>
    <row r="67" s="5" customFormat="1" ht="17.25" customHeight="1" spans="1:21">
      <c r="A67" s="86"/>
      <c r="B67" s="81" t="s">
        <v>123</v>
      </c>
      <c r="C67" s="82" t="s">
        <v>123</v>
      </c>
      <c r="D67" s="23">
        <f ca="1">OFFSET($H67,0,MONTH(封面!$G$13)-1,)-OFFSET('2019管理费用'!$H67,0,MONTH(封面!$G$13)-1,)</f>
        <v>0</v>
      </c>
      <c r="E67" s="23">
        <f ca="1">OFFSET($H67,0,MONTH(封面!$G$13)-1,)-OFFSET('2017预算管理费用'!$H67,0,MONTH(封面!$G$13)-1,)</f>
        <v>0</v>
      </c>
      <c r="F67" s="23">
        <f ca="1">SUM(OFFSET($H67,0,0,1,MONTH(封面!$G$13)))-SUM(OFFSET('2019管理费用'!$H67,0,0,1,MONTH(封面!$G$13)))</f>
        <v>0</v>
      </c>
      <c r="G67" s="23">
        <f ca="1">SUM(OFFSET($H67,0,0,1,MONTH(封面!$G$13)))-SUM(OFFSET('2017预算管理费用'!$H67,0,0,1,MONTH(封面!$G$13)))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7">
        <f t="shared" si="0"/>
        <v>0</v>
      </c>
      <c r="U67" s="78"/>
    </row>
    <row r="68" s="5" customFormat="1" ht="17.25" customHeight="1" spans="1:21">
      <c r="A68" s="86"/>
      <c r="B68" s="84" t="s">
        <v>124</v>
      </c>
      <c r="C68" s="82" t="s">
        <v>125</v>
      </c>
      <c r="D68" s="23">
        <f ca="1">OFFSET($H68,0,MONTH(封面!$G$13)-1,)-OFFSET('2019管理费用'!$H68,0,MONTH(封面!$G$13)-1,)</f>
        <v>0</v>
      </c>
      <c r="E68" s="23">
        <f ca="1">OFFSET($H68,0,MONTH(封面!$G$13)-1,)-OFFSET('2017预算管理费用'!$H68,0,MONTH(封面!$G$13)-1,)</f>
        <v>0</v>
      </c>
      <c r="F68" s="23">
        <f ca="1">SUM(OFFSET($H68,0,0,1,MONTH(封面!$G$13)))-SUM(OFFSET('2019管理费用'!$H68,0,0,1,MONTH(封面!$G$13)))</f>
        <v>0</v>
      </c>
      <c r="G68" s="23">
        <f ca="1">SUM(OFFSET($H68,0,0,1,MONTH(封面!$G$13)))-SUM(OFFSET('2017预算管理费用'!$H68,0,0,1,MONTH(封面!$G$13)))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7">
        <f t="shared" si="0"/>
        <v>0</v>
      </c>
      <c r="U68" s="78"/>
    </row>
    <row r="69" s="5" customFormat="1" ht="17.25" customHeight="1" spans="1:21">
      <c r="A69" s="86"/>
      <c r="B69" s="84"/>
      <c r="C69" s="82" t="s">
        <v>126</v>
      </c>
      <c r="D69" s="23">
        <f ca="1">OFFSET($H69,0,MONTH(封面!$G$13)-1,)-OFFSET('2019管理费用'!$H69,0,MONTH(封面!$G$13)-1,)</f>
        <v>0</v>
      </c>
      <c r="E69" s="23">
        <f ca="1">OFFSET($H69,0,MONTH(封面!$G$13)-1,)-OFFSET('2017预算管理费用'!$H69,0,MONTH(封面!$G$13)-1,)</f>
        <v>0</v>
      </c>
      <c r="F69" s="23">
        <f ca="1">SUM(OFFSET($H69,0,0,1,MONTH(封面!$G$13)))-SUM(OFFSET('2019管理费用'!$H69,0,0,1,MONTH(封面!$G$13)))</f>
        <v>0</v>
      </c>
      <c r="G69" s="23">
        <f ca="1">SUM(OFFSET($H69,0,0,1,MONTH(封面!$G$13)))-SUM(OFFSET('2017预算管理费用'!$H69,0,0,1,MONTH(封面!$G$13)))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7">
        <f t="shared" si="0"/>
        <v>0</v>
      </c>
      <c r="U69" s="78"/>
    </row>
    <row r="70" s="5" customFormat="1" ht="17.25" customHeight="1" spans="1:21">
      <c r="A70" s="86"/>
      <c r="B70" s="84" t="s">
        <v>127</v>
      </c>
      <c r="C70" s="82" t="s">
        <v>127</v>
      </c>
      <c r="D70" s="23">
        <f ca="1">OFFSET($H70,0,MONTH(封面!$G$13)-1,)-OFFSET('2019管理费用'!$H70,0,MONTH(封面!$G$13)-1,)</f>
        <v>0</v>
      </c>
      <c r="E70" s="23">
        <f ca="1">OFFSET($H70,0,MONTH(封面!$G$13)-1,)-OFFSET('2017预算管理费用'!$H70,0,MONTH(封面!$G$13)-1,)</f>
        <v>0</v>
      </c>
      <c r="F70" s="23">
        <f ca="1">SUM(OFFSET($H70,0,0,1,MONTH(封面!$G$13)))-SUM(OFFSET('2019管理费用'!$H70,0,0,1,MONTH(封面!$G$13)))</f>
        <v>0</v>
      </c>
      <c r="G70" s="23">
        <f ca="1">SUM(OFFSET($H70,0,0,1,MONTH(封面!$G$13)))-SUM(OFFSET('2017预算管理费用'!$H70,0,0,1,MONTH(封面!$G$13)))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7">
        <f t="shared" si="0"/>
        <v>0</v>
      </c>
      <c r="U70" s="78"/>
    </row>
    <row r="71" s="5" customFormat="1" ht="17.25" customHeight="1" spans="1:21">
      <c r="A71" s="86"/>
      <c r="B71" s="84" t="s">
        <v>128</v>
      </c>
      <c r="C71" s="82" t="s">
        <v>128</v>
      </c>
      <c r="D71" s="23">
        <f ca="1">OFFSET($H71,0,MONTH(封面!$G$13)-1,)-OFFSET('2019管理费用'!$H71,0,MONTH(封面!$G$13)-1,)</f>
        <v>0</v>
      </c>
      <c r="E71" s="23">
        <f ca="1">OFFSET($H71,0,MONTH(封面!$G$13)-1,)-OFFSET('2017预算管理费用'!$H71,0,MONTH(封面!$G$13)-1,)</f>
        <v>0</v>
      </c>
      <c r="F71" s="23">
        <f ca="1">SUM(OFFSET($H71,0,0,1,MONTH(封面!$G$13)))-SUM(OFFSET('2019管理费用'!$H71,0,0,1,MONTH(封面!$G$13)))</f>
        <v>0</v>
      </c>
      <c r="G71" s="23">
        <f ca="1">SUM(OFFSET($H71,0,0,1,MONTH(封面!$G$13)))-SUM(OFFSET('2017预算管理费用'!$H71,0,0,1,MONTH(封面!$G$13)))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7">
        <f t="shared" ref="T71:T98" si="1">SUM(H71:S71)</f>
        <v>0</v>
      </c>
      <c r="U71" s="78"/>
    </row>
    <row r="72" s="5" customFormat="1" ht="17.25" customHeight="1" spans="1:21">
      <c r="A72" s="86"/>
      <c r="B72" s="84" t="s">
        <v>129</v>
      </c>
      <c r="C72" s="82" t="s">
        <v>129</v>
      </c>
      <c r="D72" s="23">
        <f ca="1">OFFSET($H72,0,MONTH(封面!$G$13)-1,)-OFFSET('2019管理费用'!$H72,0,MONTH(封面!$G$13)-1,)</f>
        <v>0</v>
      </c>
      <c r="E72" s="23">
        <f ca="1">OFFSET($H72,0,MONTH(封面!$G$13)-1,)-OFFSET('2017预算管理费用'!$H72,0,MONTH(封面!$G$13)-1,)</f>
        <v>0</v>
      </c>
      <c r="F72" s="23">
        <f ca="1">SUM(OFFSET($H72,0,0,1,MONTH(封面!$G$13)))-SUM(OFFSET('2019管理费用'!$H72,0,0,1,MONTH(封面!$G$13)))</f>
        <v>0</v>
      </c>
      <c r="G72" s="23">
        <f ca="1">SUM(OFFSET($H72,0,0,1,MONTH(封面!$G$13)))-SUM(OFFSET('2017预算管理费用'!$H72,0,0,1,MONTH(封面!$G$13)))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7">
        <f t="shared" si="1"/>
        <v>0</v>
      </c>
      <c r="U72" s="78"/>
    </row>
    <row r="73" s="5" customFormat="1" ht="17.25" customHeight="1" spans="1:21">
      <c r="A73" s="86"/>
      <c r="B73" s="84" t="s">
        <v>130</v>
      </c>
      <c r="C73" s="82" t="s">
        <v>131</v>
      </c>
      <c r="D73" s="23">
        <f ca="1">OFFSET($H73,0,MONTH(封面!$G$13)-1,)-OFFSET('2019管理费用'!$H73,0,MONTH(封面!$G$13)-1,)</f>
        <v>0</v>
      </c>
      <c r="E73" s="23">
        <f ca="1">OFFSET($H73,0,MONTH(封面!$G$13)-1,)-OFFSET('2017预算管理费用'!$H73,0,MONTH(封面!$G$13)-1,)</f>
        <v>0</v>
      </c>
      <c r="F73" s="23">
        <f ca="1">SUM(OFFSET($H73,0,0,1,MONTH(封面!$G$13)))-SUM(OFFSET('2019管理费用'!$H73,0,0,1,MONTH(封面!$G$13)))</f>
        <v>0</v>
      </c>
      <c r="G73" s="23">
        <f ca="1">SUM(OFFSET($H73,0,0,1,MONTH(封面!$G$13)))-SUM(OFFSET('2017预算管理费用'!$H73,0,0,1,MONTH(封面!$G$13)))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7">
        <f t="shared" si="1"/>
        <v>0</v>
      </c>
      <c r="U73" s="78"/>
    </row>
    <row r="74" s="5" customFormat="1" ht="17.25" customHeight="1" spans="1:21">
      <c r="A74" s="86"/>
      <c r="B74" s="84"/>
      <c r="C74" s="87" t="s">
        <v>132</v>
      </c>
      <c r="D74" s="23">
        <f ca="1">OFFSET($H74,0,MONTH(封面!$G$13)-1,)-OFFSET('2019管理费用'!$H74,0,MONTH(封面!$G$13)-1,)</f>
        <v>0</v>
      </c>
      <c r="E74" s="23">
        <f ca="1">OFFSET($H74,0,MONTH(封面!$G$13)-1,)-OFFSET('2017预算管理费用'!$H74,0,MONTH(封面!$G$13)-1,)</f>
        <v>0</v>
      </c>
      <c r="F74" s="23">
        <f ca="1">SUM(OFFSET($H74,0,0,1,MONTH(封面!$G$13)))-SUM(OFFSET('2019管理费用'!$H74,0,0,1,MONTH(封面!$G$13)))</f>
        <v>0</v>
      </c>
      <c r="G74" s="23">
        <f ca="1">SUM(OFFSET($H74,0,0,1,MONTH(封面!$G$13)))-SUM(OFFSET('2017预算管理费用'!$H74,0,0,1,MONTH(封面!$G$13)))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7">
        <f t="shared" si="1"/>
        <v>0</v>
      </c>
      <c r="U74" s="78"/>
    </row>
    <row r="75" s="5" customFormat="1" ht="17.25" customHeight="1" spans="1:21">
      <c r="A75" s="86"/>
      <c r="B75" s="84" t="s">
        <v>133</v>
      </c>
      <c r="C75" s="82" t="s">
        <v>133</v>
      </c>
      <c r="D75" s="23">
        <f ca="1">OFFSET($H75,0,MONTH(封面!$G$13)-1,)-OFFSET('2019管理费用'!$H75,0,MONTH(封面!$G$13)-1,)</f>
        <v>0</v>
      </c>
      <c r="E75" s="23">
        <f ca="1">OFFSET($H75,0,MONTH(封面!$G$13)-1,)-OFFSET('2017预算管理费用'!$H75,0,MONTH(封面!$G$13)-1,)</f>
        <v>0</v>
      </c>
      <c r="F75" s="23">
        <f ca="1">SUM(OFFSET($H75,0,0,1,MONTH(封面!$G$13)))-SUM(OFFSET('2019管理费用'!$H75,0,0,1,MONTH(封面!$G$13)))</f>
        <v>0</v>
      </c>
      <c r="G75" s="23">
        <f ca="1">SUM(OFFSET($H75,0,0,1,MONTH(封面!$G$13)))-SUM(OFFSET('2017预算管理费用'!$H75,0,0,1,MONTH(封面!$G$13)))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7">
        <f t="shared" si="1"/>
        <v>0</v>
      </c>
      <c r="U75" s="78"/>
    </row>
    <row r="76" s="5" customFormat="1" ht="17.25" customHeight="1" spans="1:21">
      <c r="A76" s="88" t="s">
        <v>134</v>
      </c>
      <c r="B76" s="77" t="s">
        <v>135</v>
      </c>
      <c r="C76" s="82" t="s">
        <v>135</v>
      </c>
      <c r="D76" s="23">
        <f ca="1">OFFSET($H76,0,MONTH(封面!$G$13)-1,)-OFFSET('2019管理费用'!$H76,0,MONTH(封面!$G$13)-1,)</f>
        <v>-5500</v>
      </c>
      <c r="E76" s="23">
        <f ca="1">OFFSET($H76,0,MONTH(封面!$G$13)-1,)-OFFSET('2017预算管理费用'!$H76,0,MONTH(封面!$G$13)-1,)</f>
        <v>-5500</v>
      </c>
      <c r="F76" s="23">
        <f ca="1">SUM(OFFSET($H76,0,0,1,MONTH(封面!$G$13)))-SUM(OFFSET('2019管理费用'!$H76,0,0,1,MONTH(封面!$G$13)))</f>
        <v>0</v>
      </c>
      <c r="G76" s="23">
        <f ca="1">SUM(OFFSET($H76,0,0,1,MONTH(封面!$G$13)))-SUM(OFFSET('2017预算管理费用'!$H76,0,0,1,MONTH(封面!$G$13)))</f>
        <v>0</v>
      </c>
      <c r="H76" s="23"/>
      <c r="I76" s="23">
        <v>5500</v>
      </c>
      <c r="J76" s="23"/>
      <c r="K76" s="23">
        <v>-5500</v>
      </c>
      <c r="L76" s="23"/>
      <c r="M76" s="23"/>
      <c r="N76" s="23"/>
      <c r="O76" s="23"/>
      <c r="P76" s="23"/>
      <c r="Q76" s="23"/>
      <c r="R76" s="23"/>
      <c r="S76" s="23"/>
      <c r="T76" s="27">
        <f t="shared" si="1"/>
        <v>0</v>
      </c>
      <c r="U76" s="78"/>
    </row>
    <row r="77" s="5" customFormat="1" ht="17.25" customHeight="1" spans="1:21">
      <c r="A77" s="88"/>
      <c r="B77" s="77" t="s">
        <v>136</v>
      </c>
      <c r="C77" s="82" t="s">
        <v>137</v>
      </c>
      <c r="D77" s="23">
        <f ca="1">OFFSET($H77,0,MONTH(封面!$G$13)-1,)-OFFSET('2019管理费用'!$H77,0,MONTH(封面!$G$13)-1,)</f>
        <v>0</v>
      </c>
      <c r="E77" s="23">
        <f ca="1">OFFSET($H77,0,MONTH(封面!$G$13)-1,)-OFFSET('2017预算管理费用'!$H77,0,MONTH(封面!$G$13)-1,)</f>
        <v>0</v>
      </c>
      <c r="F77" s="23">
        <f ca="1">SUM(OFFSET($H77,0,0,1,MONTH(封面!$G$13)))-SUM(OFFSET('2019管理费用'!$H77,0,0,1,MONTH(封面!$G$13)))</f>
        <v>0</v>
      </c>
      <c r="G77" s="23">
        <f ca="1">SUM(OFFSET($H77,0,0,1,MONTH(封面!$G$13)))-SUM(OFFSET('2017预算管理费用'!$H77,0,0,1,MONTH(封面!$G$13)))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7">
        <f t="shared" si="1"/>
        <v>0</v>
      </c>
      <c r="U77" s="78"/>
    </row>
    <row r="78" s="5" customFormat="1" ht="17.25" customHeight="1" spans="1:21">
      <c r="A78" s="88"/>
      <c r="B78" s="77"/>
      <c r="C78" s="87" t="s">
        <v>138</v>
      </c>
      <c r="D78" s="23">
        <f ca="1">OFFSET($H78,0,MONTH(封面!$G$13)-1,)-OFFSET('2019管理费用'!$H78,0,MONTH(封面!$G$13)-1,)</f>
        <v>0</v>
      </c>
      <c r="E78" s="23">
        <f ca="1">OFFSET($H78,0,MONTH(封面!$G$13)-1,)-OFFSET('2017预算管理费用'!$H78,0,MONTH(封面!$G$13)-1,)</f>
        <v>0</v>
      </c>
      <c r="F78" s="23">
        <f ca="1">SUM(OFFSET($H78,0,0,1,MONTH(封面!$G$13)))-SUM(OFFSET('2019管理费用'!$H78,0,0,1,MONTH(封面!$G$13)))</f>
        <v>0</v>
      </c>
      <c r="G78" s="23">
        <f ca="1">SUM(OFFSET($H78,0,0,1,MONTH(封面!$G$13)))-SUM(OFFSET('2017预算管理费用'!$H78,0,0,1,MONTH(封面!$G$13)))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7">
        <f t="shared" si="1"/>
        <v>0</v>
      </c>
      <c r="U78" s="122"/>
    </row>
    <row r="79" s="5" customFormat="1" ht="17.25" customHeight="1" spans="1:21">
      <c r="A79" s="88"/>
      <c r="B79" s="77" t="s">
        <v>139</v>
      </c>
      <c r="C79" s="82" t="s">
        <v>139</v>
      </c>
      <c r="D79" s="23">
        <f ca="1">OFFSET($H79,0,MONTH(封面!$G$13)-1,)-OFFSET('2019管理费用'!$H79,0,MONTH(封面!$G$13)-1,)</f>
        <v>0</v>
      </c>
      <c r="E79" s="23">
        <f ca="1">OFFSET($H79,0,MONTH(封面!$G$13)-1,)-OFFSET('2017预算管理费用'!$H79,0,MONTH(封面!$G$13)-1,)</f>
        <v>0</v>
      </c>
      <c r="F79" s="23">
        <f ca="1">SUM(OFFSET($H79,0,0,1,MONTH(封面!$G$13)))-SUM(OFFSET('2019管理费用'!$H79,0,0,1,MONTH(封面!$G$13)))</f>
        <v>0</v>
      </c>
      <c r="G79" s="23">
        <f ca="1">SUM(OFFSET($H79,0,0,1,MONTH(封面!$G$13)))-SUM(OFFSET('2017预算管理费用'!$H79,0,0,1,MONTH(封面!$G$13)))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7">
        <f t="shared" si="1"/>
        <v>0</v>
      </c>
      <c r="U79" s="78"/>
    </row>
    <row r="80" s="5" customFormat="1" ht="17.25" customHeight="1" spans="1:21">
      <c r="A80" s="89" t="s">
        <v>140</v>
      </c>
      <c r="B80" s="77" t="s">
        <v>141</v>
      </c>
      <c r="C80" s="82" t="s">
        <v>141</v>
      </c>
      <c r="D80" s="23">
        <f ca="1">OFFSET($H80,0,MONTH(封面!$G$13)-1,)-OFFSET('2019管理费用'!$H80,0,MONTH(封面!$G$13)-1,)</f>
        <v>0</v>
      </c>
      <c r="E80" s="23">
        <f ca="1">OFFSET($H80,0,MONTH(封面!$G$13)-1,)-OFFSET('2017预算管理费用'!$H80,0,MONTH(封面!$G$13)-1,)</f>
        <v>0</v>
      </c>
      <c r="F80" s="23">
        <f ca="1">SUM(OFFSET($H80,0,0,1,MONTH(封面!$G$13)))-SUM(OFFSET('2019管理费用'!$H80,0,0,1,MONTH(封面!$G$13)))</f>
        <v>0</v>
      </c>
      <c r="G80" s="23">
        <f ca="1">SUM(OFFSET($H80,0,0,1,MONTH(封面!$G$13)))-SUM(OFFSET('2017预算管理费用'!$H80,0,0,1,MONTH(封面!$G$13)))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7">
        <f t="shared" si="1"/>
        <v>0</v>
      </c>
      <c r="U80" s="78"/>
    </row>
    <row r="81" s="5" customFormat="1" ht="17.25" customHeight="1" spans="1:21">
      <c r="A81" s="89"/>
      <c r="B81" s="77" t="s">
        <v>142</v>
      </c>
      <c r="C81" s="78" t="s">
        <v>142</v>
      </c>
      <c r="D81" s="23">
        <f ca="1">OFFSET($H81,0,MONTH(封面!$G$13)-1,)-OFFSET('2019管理费用'!$H81,0,MONTH(封面!$G$13)-1,)</f>
        <v>0</v>
      </c>
      <c r="E81" s="23">
        <f ca="1">OFFSET($H81,0,MONTH(封面!$G$13)-1,)-OFFSET('2017预算管理费用'!$H81,0,MONTH(封面!$G$13)-1,)</f>
        <v>0</v>
      </c>
      <c r="F81" s="23">
        <f ca="1">SUM(OFFSET($H81,0,0,1,MONTH(封面!$G$13)))-SUM(OFFSET('2019管理费用'!$H81,0,0,1,MONTH(封面!$G$13)))</f>
        <v>0</v>
      </c>
      <c r="G81" s="23">
        <f ca="1">SUM(OFFSET($H81,0,0,1,MONTH(封面!$G$13)))-SUM(OFFSET('2017预算管理费用'!$H81,0,0,1,MONTH(封面!$G$13)))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7">
        <f t="shared" si="1"/>
        <v>0</v>
      </c>
      <c r="U81" s="78"/>
    </row>
    <row r="82" s="5" customFormat="1" ht="17.25" customHeight="1" spans="1:21">
      <c r="A82" s="89"/>
      <c r="B82" s="77" t="s">
        <v>143</v>
      </c>
      <c r="C82" s="78" t="s">
        <v>144</v>
      </c>
      <c r="D82" s="23">
        <f ca="1">OFFSET($H82,0,MONTH(封面!$G$13)-1,)-OFFSET('2019管理费用'!$H82,0,MONTH(封面!$G$13)-1,)</f>
        <v>0</v>
      </c>
      <c r="E82" s="23">
        <f ca="1">OFFSET($H82,0,MONTH(封面!$G$13)-1,)-OFFSET('2017预算管理费用'!$H82,0,MONTH(封面!$G$13)-1,)</f>
        <v>0</v>
      </c>
      <c r="F82" s="23">
        <f ca="1">SUM(OFFSET($H82,0,0,1,MONTH(封面!$G$13)))-SUM(OFFSET('2019管理费用'!$H82,0,0,1,MONTH(封面!$G$13)))</f>
        <v>0</v>
      </c>
      <c r="G82" s="23">
        <f ca="1">SUM(OFFSET($H82,0,0,1,MONTH(封面!$G$13)))-SUM(OFFSET('2017预算管理费用'!$H82,0,0,1,MONTH(封面!$G$13)))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7">
        <f t="shared" si="1"/>
        <v>0</v>
      </c>
      <c r="U82" s="78"/>
    </row>
    <row r="83" s="5" customFormat="1" ht="17.25" customHeight="1" spans="1:21">
      <c r="A83" s="89"/>
      <c r="B83" s="77"/>
      <c r="C83" s="78" t="s">
        <v>145</v>
      </c>
      <c r="D83" s="23">
        <f ca="1">OFFSET($H83,0,MONTH(封面!$G$13)-1,)-OFFSET('2019管理费用'!$H83,0,MONTH(封面!$G$13)-1,)</f>
        <v>0</v>
      </c>
      <c r="E83" s="23">
        <f ca="1">OFFSET($H83,0,MONTH(封面!$G$13)-1,)-OFFSET('2017预算管理费用'!$H83,0,MONTH(封面!$G$13)-1,)</f>
        <v>0</v>
      </c>
      <c r="F83" s="23">
        <f ca="1">SUM(OFFSET($H83,0,0,1,MONTH(封面!$G$13)))-SUM(OFFSET('2019管理费用'!$H83,0,0,1,MONTH(封面!$G$13)))</f>
        <v>0</v>
      </c>
      <c r="G83" s="23">
        <f ca="1">SUM(OFFSET($H83,0,0,1,MONTH(封面!$G$13)))-SUM(OFFSET('2017预算管理费用'!$H83,0,0,1,MONTH(封面!$G$13)))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7">
        <f t="shared" si="1"/>
        <v>0</v>
      </c>
      <c r="U83" s="78"/>
    </row>
    <row r="84" s="5" customFormat="1" ht="17.25" customHeight="1" spans="1:21">
      <c r="A84" s="89"/>
      <c r="B84" s="77"/>
      <c r="C84" s="78" t="s">
        <v>146</v>
      </c>
      <c r="D84" s="23">
        <f ca="1">OFFSET($H84,0,MONTH(封面!$G$13)-1,)-OFFSET('2019管理费用'!$H84,0,MONTH(封面!$G$13)-1,)</f>
        <v>0</v>
      </c>
      <c r="E84" s="23">
        <f ca="1">OFFSET($H84,0,MONTH(封面!$G$13)-1,)-OFFSET('2017预算管理费用'!$H84,0,MONTH(封面!$G$13)-1,)</f>
        <v>0</v>
      </c>
      <c r="F84" s="23">
        <f ca="1">SUM(OFFSET($H84,0,0,1,MONTH(封面!$G$13)))-SUM(OFFSET('2019管理费用'!$H84,0,0,1,MONTH(封面!$G$13)))</f>
        <v>0</v>
      </c>
      <c r="G84" s="23">
        <f ca="1">SUM(OFFSET($H84,0,0,1,MONTH(封面!$G$13)))-SUM(OFFSET('2017预算管理费用'!$H84,0,0,1,MONTH(封面!$G$13)))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7">
        <f t="shared" si="1"/>
        <v>0</v>
      </c>
      <c r="U84" s="78"/>
    </row>
    <row r="85" s="5" customFormat="1" ht="17.25" customHeight="1" spans="1:21">
      <c r="A85" s="89"/>
      <c r="B85" s="77" t="s">
        <v>147</v>
      </c>
      <c r="C85" s="82" t="s">
        <v>147</v>
      </c>
      <c r="D85" s="23">
        <f ca="1">OFFSET($H85,0,MONTH(封面!$G$13)-1,)-OFFSET('2019管理费用'!$H85,0,MONTH(封面!$G$13)-1,)</f>
        <v>0</v>
      </c>
      <c r="E85" s="23">
        <f ca="1">OFFSET($H85,0,MONTH(封面!$G$13)-1,)-OFFSET('2017预算管理费用'!$H85,0,MONTH(封面!$G$13)-1,)</f>
        <v>0</v>
      </c>
      <c r="F85" s="23">
        <f ca="1">SUM(OFFSET($H85,0,0,1,MONTH(封面!$G$13)))-SUM(OFFSET('2019管理费用'!$H85,0,0,1,MONTH(封面!$G$13)))</f>
        <v>0</v>
      </c>
      <c r="G85" s="23">
        <f ca="1">SUM(OFFSET($H85,0,0,1,MONTH(封面!$G$13)))-SUM(OFFSET('2017预算管理费用'!$H85,0,0,1,MONTH(封面!$G$13)))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7">
        <f t="shared" si="1"/>
        <v>0</v>
      </c>
      <c r="U85" s="78"/>
    </row>
    <row r="86" s="5" customFormat="1" ht="24" spans="1:21">
      <c r="A86" s="90" t="s">
        <v>148</v>
      </c>
      <c r="B86" s="77" t="s">
        <v>149</v>
      </c>
      <c r="C86" s="82" t="s">
        <v>149</v>
      </c>
      <c r="D86" s="23">
        <f ca="1">OFFSET($H86,0,MONTH(封面!$G$13)-1,)-OFFSET('2019管理费用'!$H86,0,MONTH(封面!$G$13)-1,)</f>
        <v>0</v>
      </c>
      <c r="E86" s="23">
        <f ca="1">OFFSET($H86,0,MONTH(封面!$G$13)-1,)-OFFSET('2017预算管理费用'!$H86,0,MONTH(封面!$G$13)-1,)</f>
        <v>0</v>
      </c>
      <c r="F86" s="23">
        <f ca="1">SUM(OFFSET($H86,0,0,1,MONTH(封面!$G$13)))-SUM(OFFSET('2019管理费用'!$H86,0,0,1,MONTH(封面!$G$13)))</f>
        <v>0</v>
      </c>
      <c r="G86" s="23">
        <f ca="1">SUM(OFFSET($H86,0,0,1,MONTH(封面!$G$13)))-SUM(OFFSET('2017预算管理费用'!$H86,0,0,1,MONTH(封面!$G$13)))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7">
        <f t="shared" si="1"/>
        <v>0</v>
      </c>
      <c r="U86" s="78"/>
    </row>
    <row r="87" s="5" customFormat="1" ht="17.25" customHeight="1" spans="1:21">
      <c r="A87" s="90"/>
      <c r="B87" s="77" t="s">
        <v>150</v>
      </c>
      <c r="C87" s="82" t="s">
        <v>150</v>
      </c>
      <c r="D87" s="23">
        <f ca="1">OFFSET($H87,0,MONTH(封面!$G$13)-1,)-OFFSET('2019管理费用'!$H87,0,MONTH(封面!$G$13)-1,)</f>
        <v>0</v>
      </c>
      <c r="E87" s="23">
        <f ca="1">OFFSET($H87,0,MONTH(封面!$G$13)-1,)-OFFSET('2017预算管理费用'!$H87,0,MONTH(封面!$G$13)-1,)</f>
        <v>0</v>
      </c>
      <c r="F87" s="23">
        <f ca="1">SUM(OFFSET($H87,0,0,1,MONTH(封面!$G$13)))-SUM(OFFSET('2019管理费用'!$H87,0,0,1,MONTH(封面!$G$13)))</f>
        <v>0</v>
      </c>
      <c r="G87" s="23">
        <f ca="1">SUM(OFFSET($H87,0,0,1,MONTH(封面!$G$13)))-SUM(OFFSET('2017预算管理费用'!$H87,0,0,1,MONTH(封面!$G$13)))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7">
        <f t="shared" si="1"/>
        <v>0</v>
      </c>
      <c r="U87" s="78"/>
    </row>
    <row r="88" s="5" customFormat="1" ht="17.25" customHeight="1" spans="1:21">
      <c r="A88" s="90"/>
      <c r="B88" s="77" t="s">
        <v>151</v>
      </c>
      <c r="C88" s="82" t="s">
        <v>151</v>
      </c>
      <c r="D88" s="23">
        <f ca="1">OFFSET($H88,0,MONTH(封面!$G$13)-1,)-OFFSET('2019管理费用'!$H88,0,MONTH(封面!$G$13)-1,)</f>
        <v>0</v>
      </c>
      <c r="E88" s="23">
        <f ca="1">OFFSET($H88,0,MONTH(封面!$G$13)-1,)-OFFSET('2017预算管理费用'!$H88,0,MONTH(封面!$G$13)-1,)</f>
        <v>0</v>
      </c>
      <c r="F88" s="23">
        <f ca="1">SUM(OFFSET($H88,0,0,1,MONTH(封面!$G$13)))-SUM(OFFSET('2019管理费用'!$H88,0,0,1,MONTH(封面!$G$13)))</f>
        <v>0</v>
      </c>
      <c r="G88" s="23">
        <f ca="1">SUM(OFFSET($H88,0,0,1,MONTH(封面!$G$13)))-SUM(OFFSET('2017预算管理费用'!$H88,0,0,1,MONTH(封面!$G$13)))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7">
        <f t="shared" si="1"/>
        <v>0</v>
      </c>
      <c r="U88" s="78"/>
    </row>
    <row r="89" s="5" customFormat="1" ht="17.25" customHeight="1" spans="1:21">
      <c r="A89" s="90"/>
      <c r="B89" s="77" t="s">
        <v>152</v>
      </c>
      <c r="C89" s="82" t="s">
        <v>152</v>
      </c>
      <c r="D89" s="23">
        <f ca="1">OFFSET($H89,0,MONTH(封面!$G$13)-1,)-OFFSET('2019管理费用'!$H89,0,MONTH(封面!$G$13)-1,)</f>
        <v>0</v>
      </c>
      <c r="E89" s="23">
        <f ca="1">OFFSET($H89,0,MONTH(封面!$G$13)-1,)-OFFSET('2017预算管理费用'!$H89,0,MONTH(封面!$G$13)-1,)</f>
        <v>0</v>
      </c>
      <c r="F89" s="23">
        <f ca="1">SUM(OFFSET($H89,0,0,1,MONTH(封面!$G$13)))-SUM(OFFSET('2019管理费用'!$H89,0,0,1,MONTH(封面!$G$13)))</f>
        <v>0</v>
      </c>
      <c r="G89" s="23">
        <f ca="1">SUM(OFFSET($H89,0,0,1,MONTH(封面!$G$13)))-SUM(OFFSET('2017预算管理费用'!$H89,0,0,1,MONTH(封面!$G$13)))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7">
        <f t="shared" si="1"/>
        <v>0</v>
      </c>
      <c r="U89" s="78"/>
    </row>
    <row r="90" s="5" customFormat="1" spans="1:21">
      <c r="A90" s="91" t="s">
        <v>153</v>
      </c>
      <c r="B90" s="77" t="s">
        <v>154</v>
      </c>
      <c r="C90" s="82" t="s">
        <v>154</v>
      </c>
      <c r="D90" s="23">
        <f ca="1">OFFSET($H90,0,MONTH(封面!$G$13)-1,)-OFFSET('2019管理费用'!$H90,0,MONTH(封面!$G$13)-1,)</f>
        <v>0</v>
      </c>
      <c r="E90" s="23">
        <f ca="1">OFFSET($H90,0,MONTH(封面!$G$13)-1,)-OFFSET('2017预算管理费用'!$H90,0,MONTH(封面!$G$13)-1,)</f>
        <v>0</v>
      </c>
      <c r="F90" s="23">
        <f ca="1">SUM(OFFSET($H90,0,0,1,MONTH(封面!$G$13)))-SUM(OFFSET('2019管理费用'!$H90,0,0,1,MONTH(封面!$G$13)))</f>
        <v>0</v>
      </c>
      <c r="G90" s="23">
        <f ca="1">SUM(OFFSET($H90,0,0,1,MONTH(封面!$G$13)))-SUM(OFFSET('2017预算管理费用'!$H90,0,0,1,MONTH(封面!$G$13)))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7">
        <f t="shared" si="1"/>
        <v>0</v>
      </c>
      <c r="U90" s="78"/>
    </row>
    <row r="91" s="5" customFormat="1" ht="24" spans="1:21">
      <c r="A91" s="91"/>
      <c r="B91" s="77" t="s">
        <v>155</v>
      </c>
      <c r="C91" s="82" t="s">
        <v>155</v>
      </c>
      <c r="D91" s="23">
        <f ca="1">OFFSET($H91,0,MONTH(封面!$G$13)-1,)-OFFSET('2019管理费用'!$H91,0,MONTH(封面!$G$13)-1,)</f>
        <v>0</v>
      </c>
      <c r="E91" s="23">
        <f ca="1">OFFSET($H91,0,MONTH(封面!$G$13)-1,)-OFFSET('2017预算管理费用'!$H91,0,MONTH(封面!$G$13)-1,)</f>
        <v>0</v>
      </c>
      <c r="F91" s="23">
        <f ca="1">SUM(OFFSET($H91,0,0,1,MONTH(封面!$G$13)))-SUM(OFFSET('2019管理费用'!$H91,0,0,1,MONTH(封面!$G$13)))</f>
        <v>0</v>
      </c>
      <c r="G91" s="23">
        <f ca="1">SUM(OFFSET($H91,0,0,1,MONTH(封面!$G$13)))-SUM(OFFSET('2017预算管理费用'!$H91,0,0,1,MONTH(封面!$G$13)))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7">
        <f t="shared" si="1"/>
        <v>0</v>
      </c>
      <c r="U91" s="78"/>
    </row>
    <row r="92" s="5" customFormat="1" ht="17.25" customHeight="1" spans="1:21">
      <c r="A92" s="91"/>
      <c r="B92" s="77" t="s">
        <v>156</v>
      </c>
      <c r="C92" s="82" t="s">
        <v>156</v>
      </c>
      <c r="D92" s="23">
        <f ca="1">OFFSET($H92,0,MONTH(封面!$G$13)-1,)-OFFSET('2019管理费用'!$H92,0,MONTH(封面!$G$13)-1,)</f>
        <v>0</v>
      </c>
      <c r="E92" s="23">
        <f ca="1">OFFSET($H92,0,MONTH(封面!$G$13)-1,)-OFFSET('2017预算管理费用'!$H92,0,MONTH(封面!$G$13)-1,)</f>
        <v>0</v>
      </c>
      <c r="F92" s="23">
        <f ca="1">SUM(OFFSET($H92,0,0,1,MONTH(封面!$G$13)))-SUM(OFFSET('2019管理费用'!$H92,0,0,1,MONTH(封面!$G$13)))</f>
        <v>0</v>
      </c>
      <c r="G92" s="23">
        <f ca="1">SUM(OFFSET($H92,0,0,1,MONTH(封面!$G$13)))-SUM(OFFSET('2017预算管理费用'!$H92,0,0,1,MONTH(封面!$G$13)))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7">
        <f t="shared" si="1"/>
        <v>0</v>
      </c>
      <c r="U92" s="78"/>
    </row>
    <row r="93" s="74" customFormat="1" ht="15" customHeight="1" spans="1:29">
      <c r="A93" s="92" t="s">
        <v>157</v>
      </c>
      <c r="B93" s="93"/>
      <c r="C93" s="94"/>
      <c r="D93" s="27">
        <f ca="1" t="shared" ref="D93:T93" si="2">SUM(D6:D92)</f>
        <v>-5500</v>
      </c>
      <c r="E93" s="27">
        <f ca="1" t="shared" si="2"/>
        <v>-5500</v>
      </c>
      <c r="F93" s="27">
        <f ca="1" t="shared" si="2"/>
        <v>0</v>
      </c>
      <c r="G93" s="27">
        <f ca="1" t="shared" si="2"/>
        <v>0</v>
      </c>
      <c r="H93" s="27">
        <f ca="1" t="shared" si="2"/>
        <v>0</v>
      </c>
      <c r="I93" s="27">
        <f ca="1" t="shared" si="2"/>
        <v>5500</v>
      </c>
      <c r="J93" s="27">
        <f ca="1" t="shared" si="2"/>
        <v>0</v>
      </c>
      <c r="K93" s="27">
        <f ca="1" t="shared" si="2"/>
        <v>-5500</v>
      </c>
      <c r="L93" s="27">
        <f ca="1" t="shared" si="2"/>
        <v>0</v>
      </c>
      <c r="M93" s="27">
        <f ca="1" t="shared" si="2"/>
        <v>0</v>
      </c>
      <c r="N93" s="27">
        <f ca="1" t="shared" si="2"/>
        <v>0</v>
      </c>
      <c r="O93" s="27">
        <f ca="1" t="shared" si="2"/>
        <v>0</v>
      </c>
      <c r="P93" s="27">
        <f ca="1" t="shared" si="2"/>
        <v>0</v>
      </c>
      <c r="Q93" s="27">
        <f ca="1" t="shared" si="2"/>
        <v>0</v>
      </c>
      <c r="R93" s="27">
        <f ca="1" t="shared" si="2"/>
        <v>0</v>
      </c>
      <c r="S93" s="27">
        <f ca="1" t="shared" si="2"/>
        <v>0</v>
      </c>
      <c r="T93" s="27">
        <f ca="1" t="shared" si="2"/>
        <v>0</v>
      </c>
      <c r="U93" s="43"/>
      <c r="V93" s="5"/>
      <c r="W93" s="5"/>
      <c r="X93" s="5"/>
      <c r="Y93" s="5"/>
      <c r="Z93" s="5"/>
      <c r="AA93" s="5"/>
      <c r="AB93" s="5"/>
      <c r="AC93" s="5"/>
    </row>
    <row r="94" s="75" customFormat="1" ht="15" customHeight="1" spans="1:29">
      <c r="A94" s="95" t="s">
        <v>183</v>
      </c>
      <c r="B94" s="96"/>
      <c r="C94" s="97"/>
      <c r="D94" s="23">
        <f ca="1">OFFSET($H94,0,MONTH(封面!$G$13)-1,)-OFFSET('2019管理费用'!$H94,0,MONTH(封面!$G$13)-1,)</f>
        <v>0</v>
      </c>
      <c r="E94" s="23"/>
      <c r="F94" s="23">
        <f ca="1">SUM(OFFSET($H94,0,0,1,MONTH(封面!$G$13)))-SUM(OFFSET('2019管理费用'!$H94,0,0,1,MONTH(封面!$G$13)))</f>
        <v>0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7">
        <f t="shared" si="1"/>
        <v>0</v>
      </c>
      <c r="U94" s="43"/>
      <c r="V94" s="5"/>
      <c r="W94" s="5"/>
      <c r="X94" s="5"/>
      <c r="Y94" s="5"/>
      <c r="Z94" s="5"/>
      <c r="AA94" s="5"/>
      <c r="AB94" s="5"/>
      <c r="AC94" s="5"/>
    </row>
    <row r="95" s="75" customFormat="1" ht="15" customHeight="1" spans="1:29">
      <c r="A95" s="95" t="s">
        <v>184</v>
      </c>
      <c r="B95" s="96"/>
      <c r="C95" s="97"/>
      <c r="D95" s="23">
        <f ca="1">OFFSET($H95,0,MONTH(封面!$G$13)-1,)-OFFSET('2019管理费用'!$H95,0,MONTH(封面!$G$13)-1,)</f>
        <v>0</v>
      </c>
      <c r="E95" s="23"/>
      <c r="F95" s="23">
        <f ca="1">SUM(OFFSET($H95,0,0,1,MONTH(封面!$G$13)))-SUM(OFFSET('2019管理费用'!$H95,0,0,1,MONTH(封面!$G$13)))</f>
        <v>5500</v>
      </c>
      <c r="G95" s="23"/>
      <c r="H95" s="23">
        <f ca="1">H93</f>
        <v>0</v>
      </c>
      <c r="I95" s="23">
        <f ca="1">I93</f>
        <v>5500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7">
        <f ca="1" t="shared" si="1"/>
        <v>5500</v>
      </c>
      <c r="U95" s="43"/>
      <c r="V95" s="5"/>
      <c r="W95" s="5"/>
      <c r="X95" s="5"/>
      <c r="Y95" s="5"/>
      <c r="Z95" s="5"/>
      <c r="AA95" s="5"/>
      <c r="AB95" s="5"/>
      <c r="AC95" s="5"/>
    </row>
    <row r="96" s="75" customFormat="1" ht="15" customHeight="1" spans="1:29">
      <c r="A96" s="95" t="s">
        <v>167</v>
      </c>
      <c r="B96" s="96"/>
      <c r="C96" s="97"/>
      <c r="D96" s="23">
        <f ca="1">OFFSET($H96,0,MONTH(封面!$G$13)-1,)-OFFSET('2019管理费用'!$H96,0,MONTH(封面!$G$13)-1,)</f>
        <v>0</v>
      </c>
      <c r="E96" s="23"/>
      <c r="F96" s="23">
        <f ca="1">SUM(OFFSET($H96,0,0,1,MONTH(封面!$G$13)))-SUM(OFFSET('2019管理费用'!$H96,0,0,1,MONTH(封面!$G$13)))</f>
        <v>0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7">
        <f t="shared" si="1"/>
        <v>0</v>
      </c>
      <c r="U96" s="43"/>
      <c r="V96" s="5"/>
      <c r="W96" s="5"/>
      <c r="X96" s="5"/>
      <c r="Y96" s="5"/>
      <c r="Z96" s="5"/>
      <c r="AA96" s="5"/>
      <c r="AB96" s="5"/>
      <c r="AC96" s="5"/>
    </row>
    <row r="97" s="75" customFormat="1" ht="15" customHeight="1" spans="1:21">
      <c r="A97" s="95" t="s">
        <v>168</v>
      </c>
      <c r="B97" s="96"/>
      <c r="C97" s="97"/>
      <c r="D97" s="23">
        <f ca="1">OFFSET($H97,0,MONTH(封面!$G$13)-1,)-OFFSET('2019管理费用'!$H97,0,MONTH(封面!$G$13)-1,)</f>
        <v>0</v>
      </c>
      <c r="E97" s="23"/>
      <c r="F97" s="23">
        <f ca="1">SUM(OFFSET($H97,0,0,1,MONTH(封面!$G$13)))-SUM(OFFSET('2019管理费用'!$H97,0,0,1,MONTH(封面!$G$13)))</f>
        <v>0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7">
        <f t="shared" si="1"/>
        <v>0</v>
      </c>
      <c r="U97" s="128"/>
    </row>
    <row r="98" s="75" customFormat="1" ht="15" customHeight="1" spans="1:21">
      <c r="A98" s="117" t="s">
        <v>179</v>
      </c>
      <c r="B98" s="117"/>
      <c r="C98" s="117"/>
      <c r="D98" s="23">
        <f ca="1">OFFSET($H98,0,MONTH(封面!$G$13)-1,)-OFFSET('2019管理费用'!$H98,0,MONTH(封面!$G$13)-1,)</f>
        <v>0</v>
      </c>
      <c r="E98" s="23"/>
      <c r="F98" s="23">
        <f ca="1">SUM(OFFSET($H98,0,0,1,MONTH(封面!$G$13)))-SUM(OFFSET('2019管理费用'!$H98,0,0,1,MONTH(封面!$G$13)))</f>
        <v>0</v>
      </c>
      <c r="G98" s="23"/>
      <c r="H98" s="23">
        <v>0</v>
      </c>
      <c r="I98" s="23">
        <v>0</v>
      </c>
      <c r="J98" s="23">
        <v>0</v>
      </c>
      <c r="K98" s="23">
        <v>0</v>
      </c>
      <c r="L98" s="27"/>
      <c r="M98" s="27"/>
      <c r="N98" s="125"/>
      <c r="O98" s="133"/>
      <c r="P98" s="133"/>
      <c r="Q98" s="133"/>
      <c r="R98" s="133"/>
      <c r="S98" s="133"/>
      <c r="T98" s="27">
        <f t="shared" si="1"/>
        <v>0</v>
      </c>
      <c r="U98" s="128"/>
    </row>
    <row r="99" hidden="1" spans="1:20">
      <c r="A99" s="28"/>
      <c r="B99" s="28"/>
      <c r="C99" s="61" t="s">
        <v>170</v>
      </c>
      <c r="D99" s="98">
        <f ca="1">D93-SUM(D94:D98)</f>
        <v>-5500</v>
      </c>
      <c r="E99" s="98"/>
      <c r="F99" s="98">
        <f ca="1">F93-SUM(F94:F98)</f>
        <v>-5500</v>
      </c>
      <c r="G99" s="98"/>
      <c r="H99" s="98">
        <f ca="1" t="shared" ref="H99:T99" si="3">H93-SUM(H94:H98)</f>
        <v>0</v>
      </c>
      <c r="I99" s="98">
        <f ca="1" t="shared" si="3"/>
        <v>0</v>
      </c>
      <c r="J99" s="98">
        <f ca="1" t="shared" si="3"/>
        <v>0</v>
      </c>
      <c r="K99" s="98">
        <f ca="1" t="shared" si="3"/>
        <v>-5500</v>
      </c>
      <c r="L99" s="98">
        <f ca="1" t="shared" si="3"/>
        <v>0</v>
      </c>
      <c r="M99" s="98">
        <f ca="1" t="shared" si="3"/>
        <v>0</v>
      </c>
      <c r="N99" s="98">
        <f ca="1" t="shared" si="3"/>
        <v>0</v>
      </c>
      <c r="O99" s="98">
        <f ca="1" t="shared" si="3"/>
        <v>0</v>
      </c>
      <c r="P99" s="98">
        <f ca="1" t="shared" si="3"/>
        <v>0</v>
      </c>
      <c r="Q99" s="98">
        <f ca="1" t="shared" si="3"/>
        <v>0</v>
      </c>
      <c r="R99" s="98">
        <f ca="1" t="shared" si="3"/>
        <v>0</v>
      </c>
      <c r="S99" s="98">
        <f ca="1" t="shared" si="3"/>
        <v>0</v>
      </c>
      <c r="T99" s="98">
        <f ca="1" t="shared" si="3"/>
        <v>-5500</v>
      </c>
    </row>
    <row r="100" hidden="1" spans="4:20">
      <c r="D100" s="30">
        <f ca="1">D91-'2018实际研发费用 '!D93</f>
        <v>0</v>
      </c>
      <c r="E100" s="30">
        <f ca="1">E91-'2018实际研发费用 '!E93</f>
        <v>0</v>
      </c>
      <c r="F100" s="30">
        <f ca="1">F91-'2018实际研发费用 '!F93</f>
        <v>0</v>
      </c>
      <c r="G100" s="30">
        <f ca="1">G91-'2018实际研发费用 '!G93</f>
        <v>0</v>
      </c>
      <c r="H100" s="30">
        <f ca="1">H91-'2018实际研发费用 '!H93</f>
        <v>0</v>
      </c>
      <c r="I100" s="30">
        <f ca="1">I91-'2018实际研发费用 '!I93</f>
        <v>0</v>
      </c>
      <c r="J100" s="30">
        <f ca="1">J91-'2018实际研发费用 '!J93</f>
        <v>0</v>
      </c>
      <c r="K100" s="30">
        <f ca="1">K91-'2018实际研发费用 '!K93</f>
        <v>0</v>
      </c>
      <c r="L100" s="30">
        <f ca="1">L91-'2018实际研发费用 '!L93</f>
        <v>0</v>
      </c>
      <c r="M100" s="30">
        <f ca="1">M91-'2018实际研发费用 '!M93</f>
        <v>0</v>
      </c>
      <c r="N100" s="30">
        <f ca="1">N91-'2018实际研发费用 '!N93</f>
        <v>0</v>
      </c>
      <c r="O100" s="30">
        <f ca="1">O91-'2018实际研发费用 '!O93</f>
        <v>0</v>
      </c>
      <c r="P100" s="30">
        <f ca="1">P91-'2018实际研发费用 '!P93</f>
        <v>0</v>
      </c>
      <c r="Q100" s="30">
        <f ca="1">Q91-'2018实际研发费用 '!Q93</f>
        <v>0</v>
      </c>
      <c r="R100" s="30">
        <f ca="1">R91-'2018实际研发费用 '!R93</f>
        <v>0</v>
      </c>
      <c r="S100" s="30">
        <f ca="1">S91-'2018实际研发费用 '!S93</f>
        <v>0</v>
      </c>
      <c r="T100" s="30">
        <f ca="1">T91-'2018实际研发费用 '!T93</f>
        <v>0</v>
      </c>
    </row>
    <row r="101" spans="1:7">
      <c r="A101" s="28" t="s">
        <v>171</v>
      </c>
      <c r="G101" s="31"/>
    </row>
    <row r="102" spans="1:7">
      <c r="A102" s="28" t="s">
        <v>185</v>
      </c>
      <c r="G102" s="31"/>
    </row>
    <row r="103" spans="1:7">
      <c r="A103" s="28" t="s">
        <v>186</v>
      </c>
      <c r="G103" s="31"/>
    </row>
    <row r="104" spans="1:7">
      <c r="A104" s="28" t="s">
        <v>187</v>
      </c>
      <c r="G104" s="31"/>
    </row>
    <row r="105" spans="1:1">
      <c r="A105" s="28" t="s">
        <v>188</v>
      </c>
    </row>
  </sheetData>
  <mergeCells count="40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5" right="0.75" top="1" bottom="1" header="0.5" footer="0.5"/>
  <pageSetup paperSize="9" orientation="portrait" verticalDpi="1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香港总体费用</vt:lpstr>
      <vt:lpstr>制造费用明细表</vt:lpstr>
      <vt:lpstr>2018实际制造费用</vt:lpstr>
      <vt:lpstr>2017预算制造费用</vt:lpstr>
      <vt:lpstr>2016制造费用</vt:lpstr>
      <vt:lpstr>管理费用明细表</vt:lpstr>
      <vt:lpstr>2020实际管理费用</vt:lpstr>
      <vt:lpstr>2017预算管理费用</vt:lpstr>
      <vt:lpstr>2019管理费用</vt:lpstr>
      <vt:lpstr>销售费用明细表</vt:lpstr>
      <vt:lpstr>2020实际销售费用</vt:lpstr>
      <vt:lpstr>2017预算营业费用</vt:lpstr>
      <vt:lpstr>2019营业费用</vt:lpstr>
      <vt:lpstr>研发费用明细表 </vt:lpstr>
      <vt:lpstr>2018实际研发费用 </vt:lpstr>
      <vt:lpstr>2017预算研发费用 </vt:lpstr>
      <vt:lpstr>2016研发费用 </vt:lpstr>
      <vt:lpstr>财务费用明细表</vt:lpstr>
      <vt:lpstr>2020实际财务费用</vt:lpstr>
      <vt:lpstr>2017预算财务费用 </vt:lpstr>
      <vt:lpstr>2019财务费用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橙子味橙汁</cp:lastModifiedBy>
  <dcterms:created xsi:type="dcterms:W3CDTF">2015-05-04T10:09:00Z</dcterms:created>
  <dcterms:modified xsi:type="dcterms:W3CDTF">2020-05-14T15:37:35Z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ubyTemplateID" linkTarget="0">
    <vt:lpwstr>14</vt:lpwstr>
  </property>
</Properties>
</file>