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275"/>
  </bookViews>
  <sheets>
    <sheet name="new PN model" sheetId="9" r:id="rId1"/>
    <sheet name="constrain postsyn CP CS ratio" sheetId="8" r:id="rId2"/>
    <sheet name="init as M1" sheetId="6" r:id="rId3"/>
    <sheet name="new set" sheetId="7" r:id="rId4"/>
    <sheet name="set 2" sheetId="5" r:id="rId5"/>
    <sheet name="set 1" sheetId="3" r:id="rId6"/>
  </sheets>
  <calcPr calcId="124519"/>
</workbook>
</file>

<file path=xl/calcChain.xml><?xml version="1.0" encoding="utf-8"?>
<calcChain xmlns="http://schemas.openxmlformats.org/spreadsheetml/2006/main">
  <c r="G22" i="9"/>
  <c r="G26"/>
  <c r="G28"/>
  <c r="G30"/>
  <c r="G31"/>
  <c r="F33"/>
  <c r="G33" s="1"/>
  <c r="F32"/>
  <c r="G32" s="1"/>
  <c r="F29"/>
  <c r="G29" s="1"/>
  <c r="F27"/>
  <c r="G27" s="1"/>
  <c r="F25"/>
  <c r="G25" s="1"/>
  <c r="F24"/>
  <c r="G24" s="1"/>
  <c r="F23"/>
  <c r="G23" s="1"/>
  <c r="F29" i="8"/>
  <c r="G29" s="1"/>
  <c r="F27"/>
  <c r="G27" s="1"/>
  <c r="F32"/>
  <c r="G32" s="1"/>
  <c r="G31"/>
  <c r="F33"/>
  <c r="G33" s="1"/>
  <c r="G26"/>
  <c r="G28"/>
  <c r="G30"/>
  <c r="G22"/>
  <c r="F24"/>
  <c r="G24" s="1"/>
  <c r="F25"/>
  <c r="G25" s="1"/>
  <c r="F23"/>
  <c r="G23" s="1"/>
  <c r="CT25" i="7"/>
  <c r="CT23"/>
  <c r="CT24"/>
  <c r="CT22"/>
  <c r="V33" i="6"/>
  <c r="V32"/>
  <c r="V29"/>
  <c r="V28"/>
  <c r="E32"/>
  <c r="E28"/>
  <c r="J31"/>
  <c r="E40"/>
  <c r="E39"/>
  <c r="E17"/>
  <c r="E37"/>
  <c r="F37" s="1"/>
  <c r="E18"/>
  <c r="E19"/>
  <c r="E20"/>
  <c r="E22"/>
  <c r="E23"/>
  <c r="E24"/>
  <c r="E25"/>
  <c r="E26"/>
  <c r="E27"/>
  <c r="E29"/>
  <c r="E30"/>
  <c r="E31"/>
  <c r="E33"/>
  <c r="E34"/>
  <c r="F34" s="1"/>
  <c r="E35"/>
  <c r="F35" s="1"/>
  <c r="E36"/>
  <c r="F36" s="1"/>
  <c r="AI27" i="5"/>
  <c r="AI26"/>
  <c r="AI22"/>
  <c r="AI23"/>
  <c r="AI24"/>
  <c r="AI25"/>
  <c r="T23"/>
  <c r="T24"/>
  <c r="T25"/>
  <c r="T22"/>
  <c r="Y30" i="3"/>
  <c r="Y31"/>
  <c r="F32" i="6" l="1"/>
  <c r="H32" s="1"/>
  <c r="F28"/>
  <c r="H29" s="1"/>
  <c r="F22"/>
  <c r="H22" s="1"/>
  <c r="F26"/>
  <c r="H27" s="1"/>
  <c r="F30"/>
  <c r="H31" s="1"/>
  <c r="H33" l="1"/>
  <c r="H28"/>
  <c r="H25"/>
  <c r="H24"/>
  <c r="H23"/>
  <c r="H30"/>
  <c r="H26"/>
</calcChain>
</file>

<file path=xl/sharedStrings.xml><?xml version="1.0" encoding="utf-8"?>
<sst xmlns="http://schemas.openxmlformats.org/spreadsheetml/2006/main" count="771" uniqueCount="340">
  <si>
    <t>Trial</t>
    <phoneticPr fontId="1" type="noConversion"/>
  </si>
  <si>
    <t>FR mean</t>
    <phoneticPr fontId="1" type="noConversion"/>
  </si>
  <si>
    <t>FR std</t>
    <phoneticPr fontId="1" type="noConversion"/>
  </si>
  <si>
    <t>Population</t>
    <phoneticPr fontId="1" type="noConversion"/>
  </si>
  <si>
    <t>CP</t>
    <phoneticPr fontId="1" type="noConversion"/>
  </si>
  <si>
    <t>CS</t>
    <phoneticPr fontId="1" type="noConversion"/>
  </si>
  <si>
    <t>FSI</t>
    <phoneticPr fontId="1" type="noConversion"/>
  </si>
  <si>
    <t>LTS</t>
    <phoneticPr fontId="1" type="noConversion"/>
  </si>
  <si>
    <t>PSD</t>
    <phoneticPr fontId="1" type="noConversion"/>
  </si>
  <si>
    <t>Peak Freq</t>
    <phoneticPr fontId="1" type="noConversion"/>
  </si>
  <si>
    <t>Input Weight</t>
    <phoneticPr fontId="1" type="noConversion"/>
  </si>
  <si>
    <t>Syn Weight</t>
    <phoneticPr fontId="1" type="noConversion"/>
  </si>
  <si>
    <t>CP2CP</t>
    <phoneticPr fontId="1" type="noConversion"/>
  </si>
  <si>
    <t>CP2CS</t>
    <phoneticPr fontId="1" type="noConversion"/>
  </si>
  <si>
    <t>CS2CP</t>
    <phoneticPr fontId="1" type="noConversion"/>
  </si>
  <si>
    <t>CS2CS</t>
    <phoneticPr fontId="1" type="noConversion"/>
  </si>
  <si>
    <t>CP2FSI</t>
    <phoneticPr fontId="1" type="noConversion"/>
  </si>
  <si>
    <t>CS2FSI</t>
    <phoneticPr fontId="1" type="noConversion"/>
  </si>
  <si>
    <t>CP2LTS</t>
    <phoneticPr fontId="1" type="noConversion"/>
  </si>
  <si>
    <t>CS2LTS</t>
    <phoneticPr fontId="1" type="noConversion"/>
  </si>
  <si>
    <t>FSI2CP</t>
    <phoneticPr fontId="1" type="noConversion"/>
  </si>
  <si>
    <t>FSI2CS</t>
    <phoneticPr fontId="1" type="noConversion"/>
  </si>
  <si>
    <t>LTS2CP</t>
    <phoneticPr fontId="1" type="noConversion"/>
  </si>
  <si>
    <t>FSI2FSI</t>
    <phoneticPr fontId="1" type="noConversion"/>
  </si>
  <si>
    <t>LTS2LTS</t>
    <phoneticPr fontId="1" type="noConversion"/>
  </si>
  <si>
    <t>FSI2LTS</t>
    <phoneticPr fontId="1" type="noConversion"/>
  </si>
  <si>
    <t>LTS2FSI</t>
    <phoneticPr fontId="1" type="noConversion"/>
  </si>
  <si>
    <t>Equivalent</t>
    <phoneticPr fontId="1" type="noConversion"/>
  </si>
  <si>
    <t>initW*Use</t>
    <phoneticPr fontId="1" type="noConversion"/>
  </si>
  <si>
    <t>Notes</t>
    <phoneticPr fontId="1" type="noConversion"/>
  </si>
  <si>
    <t>LTS2CS</t>
    <phoneticPr fontId="1" type="noConversion"/>
  </si>
  <si>
    <t>Height (log10)</t>
    <phoneticPr fontId="1" type="noConversion"/>
  </si>
  <si>
    <t>Desired FR</t>
    <phoneticPr fontId="1" type="noConversion"/>
  </si>
  <si>
    <t>baseline_0</t>
    <phoneticPr fontId="1" type="noConversion"/>
  </si>
  <si>
    <t>baseline_1</t>
    <phoneticPr fontId="1" type="noConversion"/>
  </si>
  <si>
    <t>Gap junction</t>
    <phoneticPr fontId="1" type="noConversion"/>
  </si>
  <si>
    <t>FSI2FSI</t>
    <phoneticPr fontId="1" type="noConversion"/>
  </si>
  <si>
    <t>LTS2LTS</t>
    <phoneticPr fontId="1" type="noConversion"/>
  </si>
  <si>
    <t>baseline_2</t>
    <phoneticPr fontId="1" type="noConversion"/>
  </si>
  <si>
    <t>baseline_3</t>
    <phoneticPr fontId="1" type="noConversion"/>
  </si>
  <si>
    <t>baseline_4</t>
    <phoneticPr fontId="1" type="noConversion"/>
  </si>
  <si>
    <t>baseline_5</t>
    <phoneticPr fontId="1" type="noConversion"/>
  </si>
  <si>
    <t>short_5</t>
    <phoneticPr fontId="1" type="noConversion"/>
  </si>
  <si>
    <t>long_5</t>
    <phoneticPr fontId="1" type="noConversion"/>
  </si>
  <si>
    <t>baseline_6</t>
    <phoneticPr fontId="1" type="noConversion"/>
  </si>
  <si>
    <t>baseline_7</t>
    <phoneticPr fontId="1" type="noConversion"/>
  </si>
  <si>
    <t>baseline_8</t>
    <phoneticPr fontId="1" type="noConversion"/>
  </si>
  <si>
    <t>short_8</t>
    <phoneticPr fontId="1" type="noConversion"/>
  </si>
  <si>
    <t>long_8</t>
    <phoneticPr fontId="1" type="noConversion"/>
  </si>
  <si>
    <t>baseline_9</t>
    <phoneticPr fontId="1" type="noConversion"/>
  </si>
  <si>
    <t>short_9</t>
    <phoneticPr fontId="1" type="noConversion"/>
  </si>
  <si>
    <t>long_9</t>
    <phoneticPr fontId="1" type="noConversion"/>
  </si>
  <si>
    <t>baseline_10</t>
    <phoneticPr fontId="1" type="noConversion"/>
  </si>
  <si>
    <t>short_10</t>
    <phoneticPr fontId="1" type="noConversion"/>
  </si>
  <si>
    <t>baseline_11</t>
    <phoneticPr fontId="1" type="noConversion"/>
  </si>
  <si>
    <t>short_11</t>
    <phoneticPr fontId="1" type="noConversion"/>
  </si>
  <si>
    <t>baseline_12</t>
    <phoneticPr fontId="1" type="noConversion"/>
  </si>
  <si>
    <t>short_12</t>
    <phoneticPr fontId="1" type="noConversion"/>
  </si>
  <si>
    <t>long_12</t>
    <phoneticPr fontId="1" type="noConversion"/>
  </si>
  <si>
    <t>baseline_13</t>
    <phoneticPr fontId="1" type="noConversion"/>
  </si>
  <si>
    <t>short_6</t>
    <phoneticPr fontId="1" type="noConversion"/>
  </si>
  <si>
    <t>long_6</t>
    <phoneticPr fontId="1" type="noConversion"/>
  </si>
  <si>
    <t>long_10</t>
    <phoneticPr fontId="1" type="noConversion"/>
  </si>
  <si>
    <t>long_12</t>
    <phoneticPr fontId="1" type="noConversion"/>
  </si>
  <si>
    <t>baseline_test_0</t>
    <phoneticPr fontId="1" type="noConversion"/>
  </si>
  <si>
    <t>baseline_test_1</t>
    <phoneticPr fontId="1" type="noConversion"/>
  </si>
  <si>
    <t>baseline_test_2</t>
    <phoneticPr fontId="1" type="noConversion"/>
  </si>
  <si>
    <t>baseline_13</t>
    <phoneticPr fontId="1" type="noConversion"/>
  </si>
  <si>
    <t>short_13</t>
    <phoneticPr fontId="1" type="noConversion"/>
  </si>
  <si>
    <t>baseline_test_3</t>
    <phoneticPr fontId="1" type="noConversion"/>
  </si>
  <si>
    <t>long_13</t>
    <phoneticPr fontId="1" type="noConversion"/>
  </si>
  <si>
    <t>baseline_14</t>
    <phoneticPr fontId="1" type="noConversion"/>
  </si>
  <si>
    <t>short_14</t>
    <phoneticPr fontId="1" type="noConversion"/>
  </si>
  <si>
    <t>long_14</t>
    <phoneticPr fontId="1" type="noConversion"/>
  </si>
  <si>
    <t>baseline_15</t>
    <phoneticPr fontId="1" type="noConversion"/>
  </si>
  <si>
    <t>short_15</t>
    <phoneticPr fontId="1" type="noConversion"/>
  </si>
  <si>
    <t>long_15</t>
    <phoneticPr fontId="1" type="noConversion"/>
  </si>
  <si>
    <t>baseline_16</t>
    <phoneticPr fontId="1" type="noConversion"/>
  </si>
  <si>
    <t>short_16</t>
    <phoneticPr fontId="1" type="noConversion"/>
  </si>
  <si>
    <t>long_16</t>
    <phoneticPr fontId="1" type="noConversion"/>
  </si>
  <si>
    <t>baseline_17</t>
    <phoneticPr fontId="1" type="noConversion"/>
  </si>
  <si>
    <t>short_17</t>
    <phoneticPr fontId="1" type="noConversion"/>
  </si>
  <si>
    <t>long_17</t>
    <phoneticPr fontId="1" type="noConversion"/>
  </si>
  <si>
    <t>long_18</t>
    <phoneticPr fontId="1" type="noConversion"/>
  </si>
  <si>
    <t>long_test_17</t>
    <phoneticPr fontId="1" type="noConversion"/>
  </si>
  <si>
    <t>baseline_18</t>
    <phoneticPr fontId="1" type="noConversion"/>
  </si>
  <si>
    <t>short_18</t>
    <phoneticPr fontId="1" type="noConversion"/>
  </si>
  <si>
    <t>baseline_19</t>
    <phoneticPr fontId="1" type="noConversion"/>
  </si>
  <si>
    <t>long_test_18</t>
    <phoneticPr fontId="1" type="noConversion"/>
  </si>
  <si>
    <t>short_19</t>
    <phoneticPr fontId="1" type="noConversion"/>
  </si>
  <si>
    <t>long_19</t>
    <phoneticPr fontId="1" type="noConversion"/>
  </si>
  <si>
    <t>baseline_20</t>
    <phoneticPr fontId="1" type="noConversion"/>
  </si>
  <si>
    <t>long_test_20</t>
    <phoneticPr fontId="1" type="noConversion"/>
  </si>
  <si>
    <t>1.2, tau2=10</t>
    <phoneticPr fontId="1" type="noConversion"/>
  </si>
  <si>
    <t>1.8, tau2=10</t>
    <phoneticPr fontId="1" type="noConversion"/>
  </si>
  <si>
    <t>long_test_21</t>
    <phoneticPr fontId="1" type="noConversion"/>
  </si>
  <si>
    <t>Ratio</t>
    <phoneticPr fontId="1" type="noConversion"/>
  </si>
  <si>
    <t>Group Avg</t>
    <phoneticPr fontId="1" type="noConversion"/>
  </si>
  <si>
    <t>baseline_1</t>
    <phoneticPr fontId="1" type="noConversion"/>
  </si>
  <si>
    <t>short_2</t>
    <phoneticPr fontId="1" type="noConversion"/>
  </si>
  <si>
    <t>long_2</t>
    <phoneticPr fontId="1" type="noConversion"/>
  </si>
  <si>
    <t>Group scale</t>
    <phoneticPr fontId="1" type="noConversion"/>
  </si>
  <si>
    <t>short_3</t>
    <phoneticPr fontId="1" type="noConversion"/>
  </si>
  <si>
    <t>long_3</t>
    <phoneticPr fontId="1" type="noConversion"/>
  </si>
  <si>
    <t>short_4</t>
    <phoneticPr fontId="1" type="noConversion"/>
  </si>
  <si>
    <t>long_4</t>
    <phoneticPr fontId="1" type="noConversion"/>
  </si>
  <si>
    <t>short_5</t>
    <phoneticPr fontId="1" type="noConversion"/>
  </si>
  <si>
    <t>long_5</t>
    <phoneticPr fontId="1" type="noConversion"/>
  </si>
  <si>
    <t>Use set 2</t>
    <phoneticPr fontId="1" type="noConversion"/>
  </si>
  <si>
    <t>PN2LTS</t>
    <phoneticPr fontId="1" type="noConversion"/>
  </si>
  <si>
    <t>LTS2CS</t>
    <phoneticPr fontId="1" type="noConversion"/>
  </si>
  <si>
    <t>LTS2LTS</t>
    <phoneticPr fontId="1" type="noConversion"/>
  </si>
  <si>
    <t>STP facilitation increased</t>
    <phoneticPr fontId="1" type="noConversion"/>
  </si>
  <si>
    <t>New</t>
    <phoneticPr fontId="1" type="noConversion"/>
  </si>
  <si>
    <t>Scaled</t>
    <phoneticPr fontId="1" type="noConversion"/>
  </si>
  <si>
    <t>short_7</t>
    <phoneticPr fontId="1" type="noConversion"/>
  </si>
  <si>
    <t>long_7</t>
    <phoneticPr fontId="1" type="noConversion"/>
  </si>
  <si>
    <t>Effective</t>
    <phoneticPr fontId="1" type="noConversion"/>
  </si>
  <si>
    <t>tau2*Use</t>
    <phoneticPr fontId="1" type="noConversion"/>
  </si>
  <si>
    <t>long_10_test</t>
    <phoneticPr fontId="1" type="noConversion"/>
  </si>
  <si>
    <t>long_10_test_2</t>
    <phoneticPr fontId="1" type="noConversion"/>
  </si>
  <si>
    <t>long_10_test_3</t>
    <phoneticPr fontId="1" type="noConversion"/>
  </si>
  <si>
    <t>long_10_test_4</t>
    <phoneticPr fontId="1" type="noConversion"/>
  </si>
  <si>
    <t>long_11</t>
    <phoneticPr fontId="1" type="noConversion"/>
  </si>
  <si>
    <t>long_10_test_5</t>
    <phoneticPr fontId="1" type="noConversion"/>
  </si>
  <si>
    <t>long_11_test</t>
    <phoneticPr fontId="1" type="noConversion"/>
  </si>
  <si>
    <t>long_10_test_6</t>
    <phoneticPr fontId="1" type="noConversion"/>
  </si>
  <si>
    <t>long_11_test_2</t>
    <phoneticPr fontId="1" type="noConversion"/>
  </si>
  <si>
    <t>long_11_test_3</t>
    <phoneticPr fontId="1" type="noConversion"/>
  </si>
  <si>
    <t>long_11</t>
    <phoneticPr fontId="1" type="noConversion"/>
  </si>
  <si>
    <t>long_11_test_1</t>
    <phoneticPr fontId="1" type="noConversion"/>
  </si>
  <si>
    <t>long_11_test_2</t>
    <phoneticPr fontId="1" type="noConversion"/>
  </si>
  <si>
    <t>long_11_test_0</t>
    <phoneticPr fontId="1" type="noConversion"/>
  </si>
  <si>
    <t>long_11_test_3</t>
    <phoneticPr fontId="1" type="noConversion"/>
  </si>
  <si>
    <t>long_11_test_4</t>
    <phoneticPr fontId="1" type="noConversion"/>
  </si>
  <si>
    <t>long_13_test</t>
    <phoneticPr fontId="1" type="noConversion"/>
  </si>
  <si>
    <t>short_12</t>
    <phoneticPr fontId="1" type="noConversion"/>
  </si>
  <si>
    <t>long_14</t>
    <phoneticPr fontId="1" type="noConversion"/>
  </si>
  <si>
    <t>long_14_test</t>
    <phoneticPr fontId="1" type="noConversion"/>
  </si>
  <si>
    <t>1, tau2=20</t>
    <phoneticPr fontId="1" type="noConversion"/>
  </si>
  <si>
    <t>long_14_test_2</t>
    <phoneticPr fontId="1" type="noConversion"/>
  </si>
  <si>
    <t>long_14_test_3</t>
    <phoneticPr fontId="1" type="noConversion"/>
  </si>
  <si>
    <t>4, tau2=4.9</t>
    <phoneticPr fontId="1" type="noConversion"/>
  </si>
  <si>
    <t>long_14_test_4</t>
    <phoneticPr fontId="1" type="noConversion"/>
  </si>
  <si>
    <t>long_14_test_5</t>
    <phoneticPr fontId="1" type="noConversion"/>
  </si>
  <si>
    <t>baseline_15</t>
    <phoneticPr fontId="1" type="noConversion"/>
  </si>
  <si>
    <t>short_15</t>
    <phoneticPr fontId="1" type="noConversion"/>
  </si>
  <si>
    <t>long_15</t>
    <phoneticPr fontId="1" type="noConversion"/>
  </si>
  <si>
    <t>long_15_test</t>
    <phoneticPr fontId="1" type="noConversion"/>
  </si>
  <si>
    <t>long_15_test_2</t>
    <phoneticPr fontId="1" type="noConversion"/>
  </si>
  <si>
    <t>long_15_test_3</t>
    <phoneticPr fontId="1" type="noConversion"/>
  </si>
  <si>
    <t>long_18</t>
    <phoneticPr fontId="1" type="noConversion"/>
  </si>
  <si>
    <t>long_18_test</t>
    <phoneticPr fontId="1" type="noConversion"/>
  </si>
  <si>
    <t>long_18_test_2</t>
    <phoneticPr fontId="1" type="noConversion"/>
  </si>
  <si>
    <t>long_18_test_3</t>
    <phoneticPr fontId="1" type="noConversion"/>
  </si>
  <si>
    <t>baseline_19</t>
    <phoneticPr fontId="1" type="noConversion"/>
  </si>
  <si>
    <t>long_18_test_4</t>
    <phoneticPr fontId="1" type="noConversion"/>
  </si>
  <si>
    <t>short_19</t>
    <phoneticPr fontId="1" type="noConversion"/>
  </si>
  <si>
    <t>baseline_20</t>
    <phoneticPr fontId="1" type="noConversion"/>
  </si>
  <si>
    <t>short_20</t>
    <phoneticPr fontId="1" type="noConversion"/>
  </si>
  <si>
    <t>long_20</t>
    <phoneticPr fontId="1" type="noConversion"/>
  </si>
  <si>
    <t>long_20_test</t>
    <phoneticPr fontId="1" type="noConversion"/>
  </si>
  <si>
    <t>baseline_21</t>
    <phoneticPr fontId="1" type="noConversion"/>
  </si>
  <si>
    <t>short_20</t>
    <phoneticPr fontId="1" type="noConversion"/>
  </si>
  <si>
    <t>long_20</t>
    <phoneticPr fontId="1" type="noConversion"/>
  </si>
  <si>
    <t>short_21</t>
    <phoneticPr fontId="1" type="noConversion"/>
  </si>
  <si>
    <t>long_21</t>
    <phoneticPr fontId="1" type="noConversion"/>
  </si>
  <si>
    <t>baseline_22</t>
    <phoneticPr fontId="1" type="noConversion"/>
  </si>
  <si>
    <t>short_22</t>
    <phoneticPr fontId="1" type="noConversion"/>
  </si>
  <si>
    <t>long_22</t>
    <phoneticPr fontId="1" type="noConversion"/>
  </si>
  <si>
    <t>baseline_23</t>
    <phoneticPr fontId="1" type="noConversion"/>
  </si>
  <si>
    <t>long_23</t>
    <phoneticPr fontId="1" type="noConversion"/>
  </si>
  <si>
    <t>long_23_test</t>
    <phoneticPr fontId="1" type="noConversion"/>
  </si>
  <si>
    <t>short_23</t>
    <phoneticPr fontId="1" type="noConversion"/>
  </si>
  <si>
    <t>baseline_24</t>
    <phoneticPr fontId="1" type="noConversion"/>
  </si>
  <si>
    <t>long_22</t>
    <phoneticPr fontId="1" type="noConversion"/>
  </si>
  <si>
    <t>long_23_test_2</t>
    <phoneticPr fontId="1" type="noConversion"/>
  </si>
  <si>
    <t>short_24</t>
    <phoneticPr fontId="1" type="noConversion"/>
  </si>
  <si>
    <t>long_24</t>
    <phoneticPr fontId="1" type="noConversion"/>
  </si>
  <si>
    <t>baseline_25</t>
    <phoneticPr fontId="1" type="noConversion"/>
  </si>
  <si>
    <t>short_24</t>
    <phoneticPr fontId="1" type="noConversion"/>
  </si>
  <si>
    <t>short_25</t>
    <phoneticPr fontId="1" type="noConversion"/>
  </si>
  <si>
    <t>long_25</t>
    <phoneticPr fontId="1" type="noConversion"/>
  </si>
  <si>
    <t>baseline_26</t>
    <phoneticPr fontId="1" type="noConversion"/>
  </si>
  <si>
    <t>short_24_test</t>
    <phoneticPr fontId="1" type="noConversion"/>
  </si>
  <si>
    <t>long_24_test</t>
    <phoneticPr fontId="1" type="noConversion"/>
  </si>
  <si>
    <t>short_26</t>
    <phoneticPr fontId="1" type="noConversion"/>
  </si>
  <si>
    <t>long_26</t>
    <phoneticPr fontId="1" type="noConversion"/>
  </si>
  <si>
    <t>baseline_27</t>
    <phoneticPr fontId="1" type="noConversion"/>
  </si>
  <si>
    <t>long_27</t>
    <phoneticPr fontId="1" type="noConversion"/>
  </si>
  <si>
    <t>baseline_28</t>
    <phoneticPr fontId="1" type="noConversion"/>
  </si>
  <si>
    <t>short_26</t>
    <phoneticPr fontId="1" type="noConversion"/>
  </si>
  <si>
    <t>long_26</t>
    <phoneticPr fontId="1" type="noConversion"/>
  </si>
  <si>
    <t>baseline_27</t>
    <phoneticPr fontId="1" type="noConversion"/>
  </si>
  <si>
    <t>short_27</t>
    <phoneticPr fontId="1" type="noConversion"/>
  </si>
  <si>
    <t>short_28</t>
    <phoneticPr fontId="1" type="noConversion"/>
  </si>
  <si>
    <t>long_28</t>
    <phoneticPr fontId="1" type="noConversion"/>
  </si>
  <si>
    <t>baseline_28</t>
    <phoneticPr fontId="1" type="noConversion"/>
  </si>
  <si>
    <t>baseline_29</t>
    <phoneticPr fontId="1" type="noConversion"/>
  </si>
  <si>
    <t>short_29</t>
    <phoneticPr fontId="1" type="noConversion"/>
  </si>
  <si>
    <t>long_29</t>
    <phoneticPr fontId="1" type="noConversion"/>
  </si>
  <si>
    <t>baseline_30</t>
    <phoneticPr fontId="1" type="noConversion"/>
  </si>
  <si>
    <t>short_30</t>
    <phoneticPr fontId="1" type="noConversion"/>
  </si>
  <si>
    <t>long_30</t>
    <phoneticPr fontId="1" type="noConversion"/>
  </si>
  <si>
    <t>baseline_31</t>
    <phoneticPr fontId="1" type="noConversion"/>
  </si>
  <si>
    <t>baseline_32</t>
    <phoneticPr fontId="1" type="noConversion"/>
  </si>
  <si>
    <t>short_31</t>
    <phoneticPr fontId="1" type="noConversion"/>
  </si>
  <si>
    <t>long_31</t>
    <phoneticPr fontId="1" type="noConversion"/>
  </si>
  <si>
    <t>short_32</t>
    <phoneticPr fontId="1" type="noConversion"/>
  </si>
  <si>
    <t>long_32</t>
    <phoneticPr fontId="1" type="noConversion"/>
  </si>
  <si>
    <t>baseline_33</t>
    <phoneticPr fontId="1" type="noConversion"/>
  </si>
  <si>
    <t>short_33</t>
    <phoneticPr fontId="1" type="noConversion"/>
  </si>
  <si>
    <t>baseline_34</t>
    <phoneticPr fontId="1" type="noConversion"/>
  </si>
  <si>
    <t>short_34</t>
    <phoneticPr fontId="1" type="noConversion"/>
  </si>
  <si>
    <t>long_34</t>
    <phoneticPr fontId="1" type="noConversion"/>
  </si>
  <si>
    <t>Multiplier</t>
    <phoneticPr fontId="1" type="noConversion"/>
  </si>
  <si>
    <t>Constrained</t>
    <phoneticPr fontId="1" type="noConversion"/>
  </si>
  <si>
    <t>LTS/FSI ratio</t>
    <phoneticPr fontId="1" type="noConversion"/>
  </si>
  <si>
    <t>long_33</t>
    <phoneticPr fontId="1" type="noConversion"/>
  </si>
  <si>
    <t>long_33_test</t>
    <phoneticPr fontId="1" type="noConversion"/>
  </si>
  <si>
    <t>long_33_test_2</t>
    <phoneticPr fontId="1" type="noConversion"/>
  </si>
  <si>
    <t>long_0</t>
    <phoneticPr fontId="1" type="noConversion"/>
  </si>
  <si>
    <t>short_34_test</t>
    <phoneticPr fontId="1" type="noConversion"/>
  </si>
  <si>
    <t>short_1</t>
    <phoneticPr fontId="1" type="noConversion"/>
  </si>
  <si>
    <t>long_1</t>
    <phoneticPr fontId="1" type="noConversion"/>
  </si>
  <si>
    <t>short_34_test_2</t>
    <phoneticPr fontId="1" type="noConversion"/>
  </si>
  <si>
    <t>long_34_test</t>
    <phoneticPr fontId="1" type="noConversion"/>
  </si>
  <si>
    <t>short_34_test_3</t>
    <phoneticPr fontId="1" type="noConversion"/>
  </si>
  <si>
    <t>baseline_35</t>
    <phoneticPr fontId="1" type="noConversion"/>
  </si>
  <si>
    <t>short_2</t>
    <phoneticPr fontId="1" type="noConversion"/>
  </si>
  <si>
    <t>short_35</t>
    <phoneticPr fontId="1" type="noConversion"/>
  </si>
  <si>
    <t>long_35</t>
    <phoneticPr fontId="1" type="noConversion"/>
  </si>
  <si>
    <t>baseline_36</t>
    <phoneticPr fontId="1" type="noConversion"/>
  </si>
  <si>
    <t>long_36</t>
    <phoneticPr fontId="1" type="noConversion"/>
  </si>
  <si>
    <t>baseline_37</t>
    <phoneticPr fontId="1" type="noConversion"/>
  </si>
  <si>
    <t>short_37</t>
    <phoneticPr fontId="1" type="noConversion"/>
  </si>
  <si>
    <t>long_37</t>
    <phoneticPr fontId="1" type="noConversion"/>
  </si>
  <si>
    <t>baseline_5</t>
    <phoneticPr fontId="1" type="noConversion"/>
  </si>
  <si>
    <t>baseline_38</t>
    <phoneticPr fontId="1" type="noConversion"/>
  </si>
  <si>
    <t>baseline_39</t>
    <phoneticPr fontId="1" type="noConversion"/>
  </si>
  <si>
    <t>baseline_6</t>
    <phoneticPr fontId="1" type="noConversion"/>
  </si>
  <si>
    <t>short_39</t>
    <phoneticPr fontId="1" type="noConversion"/>
  </si>
  <si>
    <t>long_39</t>
    <phoneticPr fontId="1" type="noConversion"/>
  </si>
  <si>
    <t>baseline_40</t>
    <phoneticPr fontId="1" type="noConversion"/>
  </si>
  <si>
    <t>short_40</t>
    <phoneticPr fontId="1" type="noConversion"/>
  </si>
  <si>
    <t>long_40</t>
    <phoneticPr fontId="1" type="noConversion"/>
  </si>
  <si>
    <t>short_10</t>
    <phoneticPr fontId="1" type="noConversion"/>
  </si>
  <si>
    <t>baseline_11</t>
    <phoneticPr fontId="1" type="noConversion"/>
  </si>
  <si>
    <t>short_11</t>
    <phoneticPr fontId="1" type="noConversion"/>
  </si>
  <si>
    <t>long_11</t>
    <phoneticPr fontId="1" type="noConversion"/>
  </si>
  <si>
    <t>baseline_12</t>
    <phoneticPr fontId="1" type="noConversion"/>
  </si>
  <si>
    <t>long_12</t>
    <phoneticPr fontId="1" type="noConversion"/>
  </si>
  <si>
    <t>baseline_13</t>
    <phoneticPr fontId="1" type="noConversion"/>
  </si>
  <si>
    <t>short_13</t>
    <phoneticPr fontId="1" type="noConversion"/>
  </si>
  <si>
    <t>long_13</t>
    <phoneticPr fontId="1" type="noConversion"/>
  </si>
  <si>
    <t>baseline_14</t>
    <phoneticPr fontId="1" type="noConversion"/>
  </si>
  <si>
    <t>short_14</t>
    <phoneticPr fontId="1" type="noConversion"/>
  </si>
  <si>
    <t>baseline_16</t>
    <phoneticPr fontId="1" type="noConversion"/>
  </si>
  <si>
    <t>baseline_17</t>
    <phoneticPr fontId="1" type="noConversion"/>
  </si>
  <si>
    <t>short_17</t>
    <phoneticPr fontId="1" type="noConversion"/>
  </si>
  <si>
    <t>long_17</t>
    <phoneticPr fontId="1" type="noConversion"/>
  </si>
  <si>
    <t>short_19</t>
    <phoneticPr fontId="1" type="noConversion"/>
  </si>
  <si>
    <t>CS/CP ratio</t>
    <phoneticPr fontId="1" type="noConversion"/>
  </si>
  <si>
    <t>short_20</t>
    <phoneticPr fontId="1" type="noConversion"/>
  </si>
  <si>
    <t>short_30</t>
    <phoneticPr fontId="1" type="noConversion"/>
  </si>
  <si>
    <t>long_30</t>
    <phoneticPr fontId="1" type="noConversion"/>
  </si>
  <si>
    <t>short_34</t>
    <phoneticPr fontId="1" type="noConversion"/>
  </si>
  <si>
    <t>long_35_test</t>
    <phoneticPr fontId="1" type="noConversion"/>
  </si>
  <si>
    <t>long_35_test_2</t>
    <phoneticPr fontId="1" type="noConversion"/>
  </si>
  <si>
    <t>long_35_test_3</t>
    <phoneticPr fontId="1" type="noConversion"/>
  </si>
  <si>
    <t>baseline_28</t>
    <phoneticPr fontId="1" type="noConversion"/>
  </si>
  <si>
    <t>short_36</t>
    <phoneticPr fontId="1" type="noConversion"/>
  </si>
  <si>
    <t>short_36_test</t>
    <phoneticPr fontId="1" type="noConversion"/>
  </si>
  <si>
    <t>short_36_test_2</t>
  </si>
  <si>
    <t>short_36_test_3</t>
    <phoneticPr fontId="1" type="noConversion"/>
  </si>
  <si>
    <t>short_36_test_4</t>
    <phoneticPr fontId="1" type="noConversion"/>
  </si>
  <si>
    <t>baseline_37</t>
    <phoneticPr fontId="1" type="noConversion"/>
  </si>
  <si>
    <t>short_37</t>
    <phoneticPr fontId="1" type="noConversion"/>
  </si>
  <si>
    <t>short_38</t>
    <phoneticPr fontId="1" type="noConversion"/>
  </si>
  <si>
    <t>long_38</t>
    <phoneticPr fontId="1" type="noConversion"/>
  </si>
  <si>
    <t>baseline_41</t>
    <phoneticPr fontId="1" type="noConversion"/>
  </si>
  <si>
    <t>short_41</t>
    <phoneticPr fontId="1" type="noConversion"/>
  </si>
  <si>
    <t>long_41</t>
    <phoneticPr fontId="1" type="noConversion"/>
  </si>
  <si>
    <t>baseline_42</t>
    <phoneticPr fontId="1" type="noConversion"/>
  </si>
  <si>
    <t>short_42</t>
    <phoneticPr fontId="1" type="noConversion"/>
  </si>
  <si>
    <t>long_42</t>
    <phoneticPr fontId="1" type="noConversion"/>
  </si>
  <si>
    <t>baseline_43</t>
    <phoneticPr fontId="1" type="noConversion"/>
  </si>
  <si>
    <t>short_43</t>
    <phoneticPr fontId="1" type="noConversion"/>
  </si>
  <si>
    <t>long_43</t>
    <phoneticPr fontId="1" type="noConversion"/>
  </si>
  <si>
    <t>long_43_test</t>
    <phoneticPr fontId="1" type="noConversion"/>
  </si>
  <si>
    <t>baseline_44</t>
    <phoneticPr fontId="1" type="noConversion"/>
  </si>
  <si>
    <t>long_44</t>
    <phoneticPr fontId="1" type="noConversion"/>
  </si>
  <si>
    <t>short_44</t>
    <phoneticPr fontId="1" type="noConversion"/>
  </si>
  <si>
    <t>long_44_test</t>
    <phoneticPr fontId="1" type="noConversion"/>
  </si>
  <si>
    <t>long_44_test_2</t>
    <phoneticPr fontId="1" type="noConversion"/>
  </si>
  <si>
    <t>long_44_test_3</t>
    <phoneticPr fontId="1" type="noConversion"/>
  </si>
  <si>
    <t>long_44_test_4</t>
    <phoneticPr fontId="1" type="noConversion"/>
  </si>
  <si>
    <t>long_44_test_5</t>
    <phoneticPr fontId="1" type="noConversion"/>
  </si>
  <si>
    <t>long_44_test_6</t>
    <phoneticPr fontId="1" type="noConversion"/>
  </si>
  <si>
    <t>baseline_45</t>
    <phoneticPr fontId="1" type="noConversion"/>
  </si>
  <si>
    <t>baseline_46</t>
    <phoneticPr fontId="1" type="noConversion"/>
  </si>
  <si>
    <t>short_45</t>
    <phoneticPr fontId="1" type="noConversion"/>
  </si>
  <si>
    <t>long_45</t>
    <phoneticPr fontId="1" type="noConversion"/>
  </si>
  <si>
    <t>short_46</t>
    <phoneticPr fontId="1" type="noConversion"/>
  </si>
  <si>
    <t>long_46</t>
    <phoneticPr fontId="1" type="noConversion"/>
  </si>
  <si>
    <t>baseline_47</t>
    <phoneticPr fontId="1" type="noConversion"/>
  </si>
  <si>
    <t>long_47</t>
    <phoneticPr fontId="1" type="noConversion"/>
  </si>
  <si>
    <t>short_47</t>
    <phoneticPr fontId="1" type="noConversion"/>
  </si>
  <si>
    <t>baseline_48</t>
    <phoneticPr fontId="1" type="noConversion"/>
  </si>
  <si>
    <t>short_48</t>
    <phoneticPr fontId="1" type="noConversion"/>
  </si>
  <si>
    <t>long_48</t>
    <phoneticPr fontId="1" type="noConversion"/>
  </si>
  <si>
    <t>baseline_49</t>
    <phoneticPr fontId="1" type="noConversion"/>
  </si>
  <si>
    <t>short_49</t>
    <phoneticPr fontId="1" type="noConversion"/>
  </si>
  <si>
    <t>long_49</t>
    <phoneticPr fontId="1" type="noConversion"/>
  </si>
  <si>
    <t>from 50 to 60 Hz</t>
    <phoneticPr fontId="1" type="noConversion"/>
  </si>
  <si>
    <t>Increase thalamus</t>
    <phoneticPr fontId="1" type="noConversion"/>
  </si>
  <si>
    <t>input firing rate</t>
    <phoneticPr fontId="1" type="noConversion"/>
  </si>
  <si>
    <t>baseline_50</t>
    <phoneticPr fontId="1" type="noConversion"/>
  </si>
  <si>
    <t>short_50</t>
    <phoneticPr fontId="1" type="noConversion"/>
  </si>
  <si>
    <t>long_50</t>
    <phoneticPr fontId="1" type="noConversion"/>
  </si>
  <si>
    <t>baseline_51</t>
    <phoneticPr fontId="1" type="noConversion"/>
  </si>
  <si>
    <t>short_51</t>
    <phoneticPr fontId="1" type="noConversion"/>
  </si>
  <si>
    <t>long_51</t>
    <phoneticPr fontId="1" type="noConversion"/>
  </si>
  <si>
    <t>baseline_52</t>
    <phoneticPr fontId="1" type="noConversion"/>
  </si>
  <si>
    <t>baseline_53</t>
    <phoneticPr fontId="1" type="noConversion"/>
  </si>
  <si>
    <t>short_53</t>
    <phoneticPr fontId="1" type="noConversion"/>
  </si>
  <si>
    <t>long_53</t>
    <phoneticPr fontId="1" type="noConversion"/>
  </si>
  <si>
    <t>Decrease thalamus</t>
    <phoneticPr fontId="1" type="noConversion"/>
  </si>
  <si>
    <t>from 50 to 40 Hz</t>
    <phoneticPr fontId="1" type="noConversion"/>
  </si>
  <si>
    <t>Set thalamus</t>
    <phoneticPr fontId="1" type="noConversion"/>
  </si>
  <si>
    <t>back to 50 Hz</t>
    <phoneticPr fontId="1" type="noConversion"/>
  </si>
  <si>
    <t>short_52</t>
    <phoneticPr fontId="1" type="noConversion"/>
  </si>
  <si>
    <t>long_52</t>
    <phoneticPr fontId="1" type="noConversion"/>
  </si>
  <si>
    <t>baseline_54</t>
    <phoneticPr fontId="1" type="noConversion"/>
  </si>
  <si>
    <t>short_54</t>
    <phoneticPr fontId="1" type="noConversion"/>
  </si>
  <si>
    <t>duration by half</t>
    <phoneticPr fontId="1" type="noConversion"/>
  </si>
  <si>
    <t>decrease short burst</t>
    <phoneticPr fontId="1" type="noConversion"/>
  </si>
  <si>
    <t>Tune CP, CS</t>
    <phoneticPr fontId="1" type="noConversion"/>
  </si>
  <si>
    <t>single cell model</t>
    <phoneticPr fontId="1" type="noConversion"/>
  </si>
  <si>
    <t>passive properties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</si>
</sst>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Fill="1" applyAlignmen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6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M21" sqref="M21"/>
    </sheetView>
  </sheetViews>
  <sheetFormatPr defaultRowHeight="13.5"/>
  <cols>
    <col min="5" max="5" width="9" style="6"/>
    <col min="8" max="10" width="9" style="13"/>
    <col min="12" max="12" width="9" style="4"/>
  </cols>
  <sheetData>
    <row r="1" spans="1:12">
      <c r="A1" s="2"/>
      <c r="B1" s="2" t="s">
        <v>0</v>
      </c>
      <c r="C1" s="1"/>
      <c r="H1" s="13" t="s">
        <v>311</v>
      </c>
      <c r="I1" s="13" t="s">
        <v>312</v>
      </c>
      <c r="J1" s="13" t="s">
        <v>313</v>
      </c>
      <c r="K1" s="4" t="s">
        <v>33</v>
      </c>
      <c r="L1" s="4" t="s">
        <v>34</v>
      </c>
    </row>
    <row r="2" spans="1:12">
      <c r="A2" s="2"/>
      <c r="B2" s="2" t="s">
        <v>3</v>
      </c>
      <c r="C2" t="s">
        <v>32</v>
      </c>
    </row>
    <row r="3" spans="1:12">
      <c r="A3" s="2" t="s">
        <v>1</v>
      </c>
      <c r="B3" s="2" t="s">
        <v>4</v>
      </c>
      <c r="C3" s="7">
        <v>1.5</v>
      </c>
      <c r="G3" s="7">
        <v>1.8</v>
      </c>
      <c r="H3" s="13">
        <v>1.81</v>
      </c>
      <c r="I3" s="13">
        <v>2.8</v>
      </c>
      <c r="J3" s="13">
        <v>1.1299999999999999</v>
      </c>
      <c r="K3">
        <v>0.105</v>
      </c>
      <c r="L3" s="4">
        <v>1.3</v>
      </c>
    </row>
    <row r="4" spans="1:12">
      <c r="A4" s="2" t="s">
        <v>2</v>
      </c>
      <c r="B4" s="2"/>
      <c r="C4" s="7">
        <v>1.3</v>
      </c>
      <c r="G4" s="7">
        <v>1.4</v>
      </c>
      <c r="H4" s="13">
        <v>1.42</v>
      </c>
      <c r="I4" s="13">
        <v>1.51</v>
      </c>
      <c r="J4" s="13">
        <v>0.94899999999999995</v>
      </c>
      <c r="K4">
        <v>0.25700000000000001</v>
      </c>
      <c r="L4" s="4">
        <v>1.1299999999999999</v>
      </c>
    </row>
    <row r="5" spans="1:12">
      <c r="A5" s="2"/>
      <c r="B5" s="2" t="s">
        <v>5</v>
      </c>
      <c r="C5" s="7">
        <v>1.1000000000000001</v>
      </c>
      <c r="G5" s="7">
        <v>1.4</v>
      </c>
      <c r="H5" s="13">
        <v>1.43</v>
      </c>
      <c r="I5" s="13">
        <v>1.6</v>
      </c>
      <c r="J5" s="13">
        <v>2.2000000000000002</v>
      </c>
      <c r="K5">
        <v>2.75</v>
      </c>
      <c r="L5" s="4">
        <v>1.73</v>
      </c>
    </row>
    <row r="6" spans="1:12">
      <c r="A6" s="2"/>
      <c r="B6" s="2"/>
      <c r="C6" s="7">
        <v>1</v>
      </c>
      <c r="G6" s="7">
        <v>1.1000000000000001</v>
      </c>
      <c r="H6" s="13">
        <v>1.1000000000000001</v>
      </c>
      <c r="I6" s="13">
        <v>1.07</v>
      </c>
      <c r="J6" s="13">
        <v>1.37</v>
      </c>
      <c r="K6">
        <v>1.98</v>
      </c>
      <c r="L6" s="4">
        <v>1.37</v>
      </c>
    </row>
    <row r="7" spans="1:12">
      <c r="A7" s="2"/>
      <c r="B7" s="2" t="s">
        <v>6</v>
      </c>
      <c r="C7" s="7">
        <v>5</v>
      </c>
      <c r="G7" s="7">
        <v>7.5</v>
      </c>
      <c r="H7" s="13">
        <v>7.5</v>
      </c>
      <c r="I7" s="13">
        <v>10.4</v>
      </c>
      <c r="J7" s="13">
        <v>5.38</v>
      </c>
      <c r="K7">
        <v>4.53</v>
      </c>
      <c r="L7" s="4">
        <v>6.62</v>
      </c>
    </row>
    <row r="8" spans="1:12">
      <c r="A8" s="2"/>
      <c r="B8" s="2"/>
      <c r="C8" s="7">
        <v>4</v>
      </c>
      <c r="G8" s="7">
        <v>6</v>
      </c>
      <c r="H8" s="13">
        <v>6.25</v>
      </c>
      <c r="I8" s="13">
        <v>6.45</v>
      </c>
      <c r="J8" s="13">
        <v>5.82</v>
      </c>
      <c r="K8">
        <v>5.68</v>
      </c>
      <c r="L8" s="4">
        <v>5.97</v>
      </c>
    </row>
    <row r="9" spans="1:12">
      <c r="A9" s="2"/>
      <c r="B9" s="2" t="s">
        <v>7</v>
      </c>
      <c r="C9" s="7">
        <v>1</v>
      </c>
      <c r="G9" s="7">
        <v>3.5</v>
      </c>
      <c r="H9" s="13">
        <v>3.47</v>
      </c>
      <c r="I9" s="13">
        <v>4.37</v>
      </c>
      <c r="J9" s="13">
        <v>13.9</v>
      </c>
      <c r="K9">
        <v>11.9</v>
      </c>
      <c r="L9" s="4">
        <v>4.84</v>
      </c>
    </row>
    <row r="10" spans="1:12">
      <c r="A10" s="2"/>
      <c r="B10" s="2"/>
      <c r="C10" s="7">
        <v>1.5</v>
      </c>
      <c r="G10" s="7">
        <v>4</v>
      </c>
      <c r="H10" s="13">
        <v>4.05</v>
      </c>
      <c r="I10" s="13">
        <v>4.26</v>
      </c>
      <c r="J10" s="13">
        <v>6.56</v>
      </c>
      <c r="K10">
        <v>6.61</v>
      </c>
      <c r="L10" s="4">
        <v>4.3899999999999997</v>
      </c>
    </row>
    <row r="11" spans="1:12">
      <c r="A11" s="2" t="s">
        <v>8</v>
      </c>
      <c r="B11" s="2" t="s">
        <v>9</v>
      </c>
      <c r="I11" s="13">
        <v>31.9</v>
      </c>
      <c r="J11" s="13">
        <v>23.1</v>
      </c>
      <c r="K11">
        <v>14.1</v>
      </c>
      <c r="L11" s="4">
        <v>29.8</v>
      </c>
    </row>
    <row r="12" spans="1:12">
      <c r="A12" s="2"/>
      <c r="B12" s="2" t="s">
        <v>31</v>
      </c>
      <c r="I12" s="13">
        <v>0.38</v>
      </c>
      <c r="J12" s="13">
        <v>0.36</v>
      </c>
      <c r="K12">
        <v>0.35</v>
      </c>
      <c r="L12" s="4">
        <v>0.54</v>
      </c>
    </row>
    <row r="13" spans="1:12">
      <c r="A13" s="2"/>
      <c r="B13" s="2"/>
    </row>
    <row r="14" spans="1:12">
      <c r="A14" s="2"/>
      <c r="B14" s="2"/>
    </row>
    <row r="15" spans="1:12">
      <c r="A15" s="2"/>
      <c r="B15" s="2"/>
    </row>
    <row r="16" spans="1:12">
      <c r="A16" s="2"/>
      <c r="B16" s="2"/>
    </row>
    <row r="17" spans="1:13">
      <c r="A17" s="2" t="s">
        <v>10</v>
      </c>
      <c r="B17" s="2" t="s">
        <v>4</v>
      </c>
      <c r="E17" s="6">
        <v>22</v>
      </c>
      <c r="H17" s="13">
        <v>12.8</v>
      </c>
      <c r="L17" s="4">
        <v>18</v>
      </c>
    </row>
    <row r="18" spans="1:13">
      <c r="A18" s="2"/>
      <c r="B18" s="2" t="s">
        <v>5</v>
      </c>
      <c r="E18" s="6">
        <v>70</v>
      </c>
      <c r="H18" s="13">
        <v>81</v>
      </c>
      <c r="L18" s="4">
        <v>52</v>
      </c>
      <c r="M18">
        <v>43</v>
      </c>
    </row>
    <row r="19" spans="1:13">
      <c r="A19" s="2"/>
      <c r="B19" s="2" t="s">
        <v>6</v>
      </c>
      <c r="E19" s="6">
        <v>3</v>
      </c>
      <c r="H19" s="13">
        <v>3.3</v>
      </c>
    </row>
    <row r="20" spans="1:13">
      <c r="A20" s="2"/>
      <c r="B20" s="2" t="s">
        <v>7</v>
      </c>
      <c r="E20" s="6">
        <v>0.1</v>
      </c>
      <c r="H20" s="13">
        <v>2.4</v>
      </c>
    </row>
    <row r="21" spans="1:13">
      <c r="A21" s="2"/>
      <c r="B21" s="2"/>
      <c r="C21" t="s">
        <v>27</v>
      </c>
      <c r="D21" t="s">
        <v>117</v>
      </c>
      <c r="F21" t="s">
        <v>215</v>
      </c>
      <c r="G21" t="s">
        <v>216</v>
      </c>
    </row>
    <row r="22" spans="1:13">
      <c r="A22" s="2" t="s">
        <v>11</v>
      </c>
      <c r="B22" s="2" t="s">
        <v>12</v>
      </c>
      <c r="C22">
        <v>0.25</v>
      </c>
      <c r="E22" s="6">
        <v>0.78</v>
      </c>
      <c r="F22" s="17">
        <v>1</v>
      </c>
      <c r="G22" s="4">
        <f>ROUND(E22*F22,3)</f>
        <v>0.78</v>
      </c>
      <c r="H22" s="13">
        <v>0.78</v>
      </c>
    </row>
    <row r="23" spans="1:13">
      <c r="A23" s="2"/>
      <c r="B23" s="2" t="s">
        <v>13</v>
      </c>
      <c r="C23">
        <v>0.13400000000000001</v>
      </c>
      <c r="E23" s="6">
        <v>0.42</v>
      </c>
      <c r="F23">
        <f>F$22</f>
        <v>1</v>
      </c>
      <c r="G23" s="4">
        <f t="shared" ref="G23:G33" si="0">ROUND(E23*F23,2)</f>
        <v>0.42</v>
      </c>
      <c r="H23" s="13">
        <v>0.42</v>
      </c>
    </row>
    <row r="24" spans="1:13">
      <c r="A24" s="2"/>
      <c r="B24" s="2" t="s">
        <v>15</v>
      </c>
      <c r="C24">
        <v>0.156</v>
      </c>
      <c r="E24" s="6">
        <v>0.52</v>
      </c>
      <c r="F24">
        <f>F$22</f>
        <v>1</v>
      </c>
      <c r="G24" s="4">
        <f t="shared" si="0"/>
        <v>0.52</v>
      </c>
      <c r="H24" s="13">
        <v>0.52</v>
      </c>
    </row>
    <row r="25" spans="1:13">
      <c r="A25" s="2"/>
      <c r="B25" s="2" t="s">
        <v>14</v>
      </c>
      <c r="C25">
        <v>0.224</v>
      </c>
      <c r="E25" s="6">
        <v>1.6</v>
      </c>
      <c r="F25">
        <f>F$22</f>
        <v>1</v>
      </c>
      <c r="G25" s="4">
        <f t="shared" si="0"/>
        <v>1.6</v>
      </c>
      <c r="H25" s="13">
        <v>1.6</v>
      </c>
    </row>
    <row r="26" spans="1:13">
      <c r="A26" s="2"/>
      <c r="B26" s="2" t="s">
        <v>16</v>
      </c>
      <c r="C26">
        <v>0.58899999999999997</v>
      </c>
      <c r="D26" s="7">
        <v>0.46500000000000002</v>
      </c>
      <c r="E26" s="6">
        <v>1.9</v>
      </c>
      <c r="F26" s="17">
        <v>1.8</v>
      </c>
      <c r="G26" s="16">
        <f t="shared" si="0"/>
        <v>3.42</v>
      </c>
      <c r="H26" s="13">
        <v>3.4</v>
      </c>
    </row>
    <row r="27" spans="1:13">
      <c r="A27" s="2"/>
      <c r="B27" s="2" t="s">
        <v>17</v>
      </c>
      <c r="C27">
        <v>0.4</v>
      </c>
      <c r="D27">
        <v>0.36</v>
      </c>
      <c r="E27" s="6">
        <v>1</v>
      </c>
      <c r="F27">
        <f>F$26*F$38</f>
        <v>1.8</v>
      </c>
      <c r="G27" s="16">
        <f t="shared" si="0"/>
        <v>1.8</v>
      </c>
      <c r="H27" s="13">
        <v>1.8</v>
      </c>
    </row>
    <row r="28" spans="1:13">
      <c r="A28" s="2"/>
      <c r="B28" s="2" t="s">
        <v>18</v>
      </c>
      <c r="C28">
        <v>8.8000000000000005E-3</v>
      </c>
      <c r="D28" s="7">
        <v>1.43</v>
      </c>
      <c r="E28" s="6">
        <v>0.08</v>
      </c>
      <c r="F28" s="17">
        <v>7.29</v>
      </c>
      <c r="G28" s="15">
        <f t="shared" si="0"/>
        <v>0.57999999999999996</v>
      </c>
      <c r="H28" s="13">
        <v>0.57999999999999996</v>
      </c>
    </row>
    <row r="29" spans="1:13">
      <c r="A29" s="2"/>
      <c r="B29" s="2" t="s">
        <v>19</v>
      </c>
      <c r="C29">
        <v>3.4000000000000002E-2</v>
      </c>
      <c r="D29">
        <v>0.2</v>
      </c>
      <c r="E29" s="6">
        <v>0.85</v>
      </c>
      <c r="F29">
        <f>F$28*F$38</f>
        <v>7.29</v>
      </c>
      <c r="G29" s="15">
        <f t="shared" si="0"/>
        <v>6.2</v>
      </c>
      <c r="H29" s="13">
        <v>6.2</v>
      </c>
    </row>
    <row r="30" spans="1:13">
      <c r="A30" s="2"/>
      <c r="B30" s="2" t="s">
        <v>20</v>
      </c>
      <c r="C30">
        <v>2.0299999999999998</v>
      </c>
      <c r="D30">
        <v>3.9</v>
      </c>
      <c r="E30" s="6">
        <v>3.9</v>
      </c>
      <c r="F30" s="17">
        <v>0.16200000000000001</v>
      </c>
      <c r="G30" s="14">
        <f t="shared" si="0"/>
        <v>0.63</v>
      </c>
      <c r="H30" s="13">
        <v>0.63</v>
      </c>
    </row>
    <row r="31" spans="1:13">
      <c r="A31" s="2"/>
      <c r="B31" s="2" t="s">
        <v>21</v>
      </c>
      <c r="C31">
        <v>6.4</v>
      </c>
      <c r="D31" s="7">
        <v>3</v>
      </c>
      <c r="E31" s="6">
        <v>16</v>
      </c>
      <c r="F31" s="17">
        <v>0.58799999999999997</v>
      </c>
      <c r="G31" s="18">
        <f>ROUND(E31*F31,2)</f>
        <v>9.41</v>
      </c>
      <c r="H31" s="13">
        <v>9.4</v>
      </c>
    </row>
    <row r="32" spans="1:13">
      <c r="A32" s="2"/>
      <c r="B32" s="2" t="s">
        <v>22</v>
      </c>
      <c r="C32">
        <v>0.73499999999999999</v>
      </c>
      <c r="D32" s="7">
        <v>12.6</v>
      </c>
      <c r="E32" s="6">
        <v>1.75</v>
      </c>
      <c r="F32">
        <f>F$30*F$39</f>
        <v>1.1988000000000001</v>
      </c>
      <c r="G32" s="14">
        <f>ROUND(E32*F32,2)</f>
        <v>2.1</v>
      </c>
      <c r="H32" s="13">
        <v>2.1</v>
      </c>
    </row>
    <row r="33" spans="1:11">
      <c r="A33" s="2"/>
      <c r="B33" s="2" t="s">
        <v>30</v>
      </c>
      <c r="C33">
        <v>0.78200000000000003</v>
      </c>
      <c r="D33">
        <v>10.029999999999999</v>
      </c>
      <c r="E33" s="6">
        <v>2.2999999999999998</v>
      </c>
      <c r="F33">
        <f>F$31*F$39</f>
        <v>4.3512000000000004</v>
      </c>
      <c r="G33" s="18">
        <f t="shared" si="0"/>
        <v>10.01</v>
      </c>
      <c r="H33" s="13">
        <v>10</v>
      </c>
    </row>
    <row r="34" spans="1:11">
      <c r="A34" s="2"/>
      <c r="B34" s="2" t="s">
        <v>23</v>
      </c>
      <c r="C34">
        <v>1.87</v>
      </c>
      <c r="E34" s="6">
        <v>5.5</v>
      </c>
      <c r="H34" s="13">
        <v>0.9</v>
      </c>
    </row>
    <row r="35" spans="1:11">
      <c r="A35" s="2"/>
      <c r="B35" s="2" t="s">
        <v>25</v>
      </c>
      <c r="C35">
        <v>1.57</v>
      </c>
      <c r="E35" s="6">
        <v>3.65</v>
      </c>
      <c r="H35" s="13">
        <v>22</v>
      </c>
    </row>
    <row r="36" spans="1:11">
      <c r="A36" s="2"/>
      <c r="B36" s="2" t="s">
        <v>26</v>
      </c>
      <c r="C36">
        <v>0.52800000000000002</v>
      </c>
      <c r="E36" s="6">
        <v>2.4</v>
      </c>
      <c r="H36" s="13">
        <v>0.44</v>
      </c>
    </row>
    <row r="37" spans="1:11">
      <c r="A37" s="2"/>
      <c r="B37" s="2" t="s">
        <v>24</v>
      </c>
      <c r="C37">
        <v>0.4</v>
      </c>
      <c r="E37" s="6">
        <v>0.8</v>
      </c>
      <c r="H37" s="13">
        <v>1.8</v>
      </c>
    </row>
    <row r="38" spans="1:11">
      <c r="A38" s="2"/>
      <c r="B38" s="2"/>
      <c r="C38" t="s">
        <v>28</v>
      </c>
      <c r="D38" t="s">
        <v>118</v>
      </c>
      <c r="F38" s="17">
        <v>1</v>
      </c>
      <c r="G38" t="s">
        <v>262</v>
      </c>
    </row>
    <row r="39" spans="1:11">
      <c r="F39" s="17">
        <v>7.4</v>
      </c>
      <c r="G39" t="s">
        <v>217</v>
      </c>
    </row>
    <row r="40" spans="1:11">
      <c r="A40" s="2" t="s">
        <v>35</v>
      </c>
      <c r="B40" s="2" t="s">
        <v>23</v>
      </c>
      <c r="E40" s="6">
        <v>1.7000000000000001E-4</v>
      </c>
      <c r="H40" s="13">
        <v>1.7000000000000001E-4</v>
      </c>
    </row>
    <row r="41" spans="1:11">
      <c r="A41" s="2"/>
      <c r="B41" s="2" t="s">
        <v>24</v>
      </c>
      <c r="E41" s="6">
        <v>1.9000000000000001E-4</v>
      </c>
      <c r="H41" s="13">
        <v>2.5000000000000001E-3</v>
      </c>
    </row>
    <row r="42" spans="1:11">
      <c r="A42" s="2"/>
      <c r="B42" s="2"/>
    </row>
    <row r="43" spans="1:11">
      <c r="B43" s="2"/>
    </row>
    <row r="44" spans="1:11">
      <c r="A44" s="2" t="s">
        <v>29</v>
      </c>
      <c r="B44" s="2"/>
      <c r="K44" t="s">
        <v>337</v>
      </c>
    </row>
    <row r="45" spans="1:11">
      <c r="A45" s="2"/>
      <c r="B45" s="2"/>
      <c r="K45" t="s">
        <v>338</v>
      </c>
    </row>
    <row r="46" spans="1:11">
      <c r="A46" s="2"/>
      <c r="B46" s="2"/>
      <c r="K46" t="s">
        <v>339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E46"/>
  <sheetViews>
    <sheetView workbookViewId="0">
      <pane xSplit="7" ySplit="2" topLeftCell="FX3" activePane="bottomRight" state="frozen"/>
      <selection pane="topRight" activeCell="H1" sqref="H1"/>
      <selection pane="bottomLeft" activeCell="A3" sqref="A3"/>
      <selection pane="bottomRight" activeCell="GG1" sqref="GG1:GH1048576"/>
    </sheetView>
  </sheetViews>
  <sheetFormatPr defaultRowHeight="13.5"/>
  <cols>
    <col min="5" max="5" width="9" style="6"/>
    <col min="15" max="17" width="9" style="14"/>
    <col min="19" max="20" width="9" style="4"/>
    <col min="80" max="85" width="9" style="4"/>
    <col min="116" max="116" width="9" style="14"/>
    <col min="168" max="170" width="9" style="13"/>
    <col min="178" max="181" width="9" style="4"/>
    <col min="183" max="183" width="9" style="4"/>
  </cols>
  <sheetData>
    <row r="1" spans="1:187">
      <c r="A1" s="2"/>
      <c r="B1" s="2" t="s">
        <v>0</v>
      </c>
      <c r="C1" s="1"/>
      <c r="H1" t="s">
        <v>33</v>
      </c>
      <c r="I1" t="s">
        <v>221</v>
      </c>
      <c r="J1" t="s">
        <v>34</v>
      </c>
      <c r="K1" t="s">
        <v>223</v>
      </c>
      <c r="L1" t="s">
        <v>224</v>
      </c>
      <c r="M1" t="s">
        <v>38</v>
      </c>
      <c r="N1" t="s">
        <v>229</v>
      </c>
      <c r="O1" s="14" t="s">
        <v>39</v>
      </c>
      <c r="P1" s="14" t="s">
        <v>102</v>
      </c>
      <c r="Q1" s="14" t="s">
        <v>103</v>
      </c>
      <c r="R1" t="s">
        <v>40</v>
      </c>
      <c r="S1" s="4" t="s">
        <v>104</v>
      </c>
      <c r="T1" s="4" t="s">
        <v>105</v>
      </c>
      <c r="U1" t="s">
        <v>237</v>
      </c>
      <c r="V1" s="4" t="s">
        <v>106</v>
      </c>
      <c r="W1" s="4" t="s">
        <v>107</v>
      </c>
      <c r="X1" t="s">
        <v>240</v>
      </c>
      <c r="Y1" s="4" t="s">
        <v>60</v>
      </c>
      <c r="Z1" s="4" t="s">
        <v>61</v>
      </c>
      <c r="AA1" t="s">
        <v>45</v>
      </c>
      <c r="AB1" t="s">
        <v>46</v>
      </c>
      <c r="AC1" s="4" t="s">
        <v>47</v>
      </c>
      <c r="AD1" s="4" t="s">
        <v>48</v>
      </c>
      <c r="AE1" t="s">
        <v>49</v>
      </c>
      <c r="AF1" s="4" t="s">
        <v>50</v>
      </c>
      <c r="AG1" t="s">
        <v>52</v>
      </c>
      <c r="AH1" t="s">
        <v>246</v>
      </c>
      <c r="AI1" s="4" t="s">
        <v>62</v>
      </c>
      <c r="AJ1" s="4" t="s">
        <v>119</v>
      </c>
      <c r="AK1" s="4" t="s">
        <v>120</v>
      </c>
      <c r="AL1" t="s">
        <v>247</v>
      </c>
      <c r="AM1" t="s">
        <v>248</v>
      </c>
      <c r="AN1" t="s">
        <v>249</v>
      </c>
      <c r="AO1" t="s">
        <v>250</v>
      </c>
      <c r="AP1" t="s">
        <v>136</v>
      </c>
      <c r="AQ1" t="s">
        <v>251</v>
      </c>
      <c r="AR1" t="s">
        <v>252</v>
      </c>
      <c r="AS1" t="s">
        <v>253</v>
      </c>
      <c r="AT1" t="s">
        <v>254</v>
      </c>
      <c r="AU1" t="s">
        <v>255</v>
      </c>
      <c r="AV1" t="s">
        <v>256</v>
      </c>
      <c r="AW1" t="s">
        <v>137</v>
      </c>
      <c r="AX1" t="s">
        <v>145</v>
      </c>
      <c r="AY1" t="s">
        <v>146</v>
      </c>
      <c r="AZ1" t="s">
        <v>147</v>
      </c>
      <c r="BA1" t="s">
        <v>257</v>
      </c>
      <c r="BB1" t="s">
        <v>146</v>
      </c>
      <c r="BC1" t="s">
        <v>147</v>
      </c>
      <c r="BD1" t="s">
        <v>258</v>
      </c>
      <c r="BE1" t="s">
        <v>259</v>
      </c>
      <c r="BF1" t="s">
        <v>260</v>
      </c>
      <c r="BG1" t="s">
        <v>85</v>
      </c>
      <c r="BH1" t="s">
        <v>151</v>
      </c>
      <c r="BI1" t="s">
        <v>87</v>
      </c>
      <c r="BJ1" t="s">
        <v>261</v>
      </c>
      <c r="BK1" t="s">
        <v>90</v>
      </c>
      <c r="BM1" t="s">
        <v>91</v>
      </c>
      <c r="BN1" t="s">
        <v>263</v>
      </c>
      <c r="BO1" t="s">
        <v>160</v>
      </c>
      <c r="BP1" t="s">
        <v>162</v>
      </c>
      <c r="BQ1" t="s">
        <v>165</v>
      </c>
      <c r="BR1" t="s">
        <v>166</v>
      </c>
      <c r="BS1" t="s">
        <v>167</v>
      </c>
      <c r="BT1" t="s">
        <v>168</v>
      </c>
      <c r="BU1" t="s">
        <v>169</v>
      </c>
      <c r="BV1" t="s">
        <v>170</v>
      </c>
      <c r="BW1" t="s">
        <v>173</v>
      </c>
      <c r="BX1" t="s">
        <v>171</v>
      </c>
      <c r="BY1" t="s">
        <v>174</v>
      </c>
      <c r="BZ1" t="s">
        <v>177</v>
      </c>
      <c r="CA1" t="s">
        <v>178</v>
      </c>
      <c r="CB1" s="4" t="s">
        <v>179</v>
      </c>
      <c r="CC1" s="4" t="s">
        <v>181</v>
      </c>
      <c r="CD1" s="4" t="s">
        <v>182</v>
      </c>
      <c r="CE1" s="4" t="s">
        <v>183</v>
      </c>
      <c r="CF1" s="4" t="s">
        <v>186</v>
      </c>
      <c r="CG1" s="4" t="s">
        <v>187</v>
      </c>
      <c r="CH1" s="4" t="s">
        <v>188</v>
      </c>
      <c r="CI1" s="4" t="s">
        <v>194</v>
      </c>
      <c r="CJ1" s="4" t="s">
        <v>189</v>
      </c>
      <c r="CK1" s="14" t="s">
        <v>190</v>
      </c>
      <c r="CL1" s="14" t="s">
        <v>195</v>
      </c>
      <c r="CM1" s="14" t="s">
        <v>196</v>
      </c>
      <c r="CN1" s="4" t="s">
        <v>198</v>
      </c>
      <c r="CO1" s="4" t="s">
        <v>199</v>
      </c>
      <c r="CP1" s="4" t="s">
        <v>200</v>
      </c>
      <c r="CQ1" s="4" t="s">
        <v>201</v>
      </c>
      <c r="CR1" s="4" t="s">
        <v>264</v>
      </c>
      <c r="CS1" s="4" t="s">
        <v>265</v>
      </c>
      <c r="CT1" s="4" t="s">
        <v>204</v>
      </c>
      <c r="CU1" s="4" t="s">
        <v>206</v>
      </c>
      <c r="CV1" s="4" t="s">
        <v>207</v>
      </c>
      <c r="CW1" s="4" t="s">
        <v>205</v>
      </c>
      <c r="CX1" s="4" t="s">
        <v>208</v>
      </c>
      <c r="CY1" s="4" t="s">
        <v>209</v>
      </c>
      <c r="CZ1" s="4" t="s">
        <v>210</v>
      </c>
      <c r="DA1" s="4" t="s">
        <v>211</v>
      </c>
      <c r="DB1" s="4" t="s">
        <v>218</v>
      </c>
      <c r="DC1" s="4" t="s">
        <v>212</v>
      </c>
      <c r="DD1" s="4" t="s">
        <v>266</v>
      </c>
      <c r="DE1" s="4" t="s">
        <v>214</v>
      </c>
      <c r="DF1" s="4" t="s">
        <v>228</v>
      </c>
      <c r="DG1" s="4" t="s">
        <v>230</v>
      </c>
      <c r="DH1" s="4" t="s">
        <v>231</v>
      </c>
      <c r="DI1" s="4" t="s">
        <v>267</v>
      </c>
      <c r="DJ1" s="4" t="s">
        <v>268</v>
      </c>
      <c r="DK1" s="4" t="s">
        <v>269</v>
      </c>
      <c r="DL1" s="14" t="s">
        <v>270</v>
      </c>
      <c r="DM1" s="4" t="s">
        <v>232</v>
      </c>
      <c r="DN1" s="4" t="s">
        <v>271</v>
      </c>
      <c r="DO1" s="4" t="s">
        <v>233</v>
      </c>
      <c r="DP1" s="4" t="s">
        <v>272</v>
      </c>
      <c r="DQ1" t="s">
        <v>273</v>
      </c>
      <c r="DR1" t="s">
        <v>274</v>
      </c>
      <c r="DS1" t="s">
        <v>275</v>
      </c>
      <c r="DT1" t="s">
        <v>276</v>
      </c>
      <c r="DU1" t="s">
        <v>277</v>
      </c>
      <c r="DV1" s="4" t="s">
        <v>236</v>
      </c>
      <c r="DW1" s="14" t="s">
        <v>238</v>
      </c>
      <c r="DX1" s="14" t="s">
        <v>278</v>
      </c>
      <c r="DY1" s="14" t="s">
        <v>279</v>
      </c>
      <c r="DZ1" t="s">
        <v>239</v>
      </c>
      <c r="EA1" t="s">
        <v>241</v>
      </c>
      <c r="EB1" s="4" t="s">
        <v>242</v>
      </c>
      <c r="EC1" t="s">
        <v>243</v>
      </c>
      <c r="ED1" t="s">
        <v>244</v>
      </c>
      <c r="EE1" s="4" t="s">
        <v>245</v>
      </c>
      <c r="EF1" t="s">
        <v>280</v>
      </c>
      <c r="EG1" t="s">
        <v>281</v>
      </c>
      <c r="EH1" s="4" t="s">
        <v>282</v>
      </c>
      <c r="EI1" t="s">
        <v>283</v>
      </c>
      <c r="EJ1" t="s">
        <v>284</v>
      </c>
      <c r="EK1" s="4" t="s">
        <v>285</v>
      </c>
      <c r="EL1" t="s">
        <v>286</v>
      </c>
      <c r="EM1" t="s">
        <v>287</v>
      </c>
      <c r="EN1" s="4" t="s">
        <v>288</v>
      </c>
      <c r="EO1" s="4" t="s">
        <v>289</v>
      </c>
      <c r="EP1" s="4" t="s">
        <v>290</v>
      </c>
      <c r="EQ1" t="s">
        <v>292</v>
      </c>
      <c r="ER1" s="4" t="s">
        <v>291</v>
      </c>
      <c r="ES1" s="4" t="s">
        <v>293</v>
      </c>
      <c r="ET1" s="4" t="s">
        <v>294</v>
      </c>
      <c r="EU1" s="4" t="s">
        <v>295</v>
      </c>
      <c r="EV1" s="4" t="s">
        <v>296</v>
      </c>
      <c r="EW1" s="4" t="s">
        <v>297</v>
      </c>
      <c r="EX1" s="4" t="s">
        <v>298</v>
      </c>
      <c r="EY1" s="4" t="s">
        <v>299</v>
      </c>
      <c r="EZ1" s="4" t="s">
        <v>301</v>
      </c>
      <c r="FA1" s="4" t="s">
        <v>302</v>
      </c>
      <c r="FB1" s="4" t="s">
        <v>300</v>
      </c>
      <c r="FC1" s="4" t="s">
        <v>303</v>
      </c>
      <c r="FD1" s="4" t="s">
        <v>304</v>
      </c>
      <c r="FE1" s="4" t="s">
        <v>305</v>
      </c>
      <c r="FF1" s="4" t="s">
        <v>307</v>
      </c>
      <c r="FG1" t="s">
        <v>306</v>
      </c>
      <c r="FH1" s="14" t="s">
        <v>308</v>
      </c>
      <c r="FI1" s="14" t="s">
        <v>309</v>
      </c>
      <c r="FJ1" s="14" t="s">
        <v>310</v>
      </c>
      <c r="FL1" s="13" t="s">
        <v>311</v>
      </c>
      <c r="FM1" s="13" t="s">
        <v>312</v>
      </c>
      <c r="FN1" s="13" t="s">
        <v>313</v>
      </c>
      <c r="FO1" s="4" t="s">
        <v>324</v>
      </c>
      <c r="FP1" s="4" t="s">
        <v>325</v>
      </c>
      <c r="FQ1" t="s">
        <v>326</v>
      </c>
      <c r="FR1" s="4" t="s">
        <v>320</v>
      </c>
      <c r="FS1" s="4" t="s">
        <v>321</v>
      </c>
      <c r="FT1" t="s">
        <v>322</v>
      </c>
      <c r="FV1" s="4" t="s">
        <v>317</v>
      </c>
      <c r="FW1" s="4" t="s">
        <v>318</v>
      </c>
      <c r="FX1" t="s">
        <v>319</v>
      </c>
      <c r="FY1" s="4" t="s">
        <v>323</v>
      </c>
      <c r="FZ1" s="4" t="s">
        <v>331</v>
      </c>
      <c r="GA1" t="s">
        <v>332</v>
      </c>
      <c r="GD1" s="4" t="s">
        <v>333</v>
      </c>
      <c r="GE1" s="4" t="s">
        <v>334</v>
      </c>
    </row>
    <row r="2" spans="1:187">
      <c r="A2" s="2"/>
      <c r="B2" s="2" t="s">
        <v>3</v>
      </c>
      <c r="C2" t="s">
        <v>32</v>
      </c>
    </row>
    <row r="3" spans="1:187">
      <c r="A3" s="2" t="s">
        <v>1</v>
      </c>
      <c r="B3" s="2" t="s">
        <v>4</v>
      </c>
      <c r="C3" s="7">
        <v>1.5</v>
      </c>
      <c r="H3">
        <v>1.35</v>
      </c>
      <c r="I3">
        <v>0.65500000000000003</v>
      </c>
      <c r="J3">
        <v>1.41</v>
      </c>
      <c r="K3">
        <v>0.88200000000000001</v>
      </c>
      <c r="L3">
        <v>0.745</v>
      </c>
      <c r="M3">
        <v>1.43</v>
      </c>
      <c r="N3">
        <v>1.1399999999999999</v>
      </c>
      <c r="O3" s="14">
        <v>1.43</v>
      </c>
      <c r="P3" s="14">
        <v>1.27</v>
      </c>
      <c r="Q3" s="14">
        <v>0.80400000000000005</v>
      </c>
      <c r="R3">
        <v>1.39</v>
      </c>
      <c r="S3" s="4">
        <v>2.38</v>
      </c>
      <c r="T3" s="4">
        <v>0.80600000000000005</v>
      </c>
      <c r="U3">
        <v>1.34</v>
      </c>
      <c r="V3">
        <v>1.54</v>
      </c>
      <c r="W3">
        <v>0.72699999999999998</v>
      </c>
      <c r="X3">
        <v>1.65</v>
      </c>
      <c r="Y3">
        <v>2.27</v>
      </c>
      <c r="Z3">
        <v>0.878</v>
      </c>
      <c r="AA3">
        <v>1.66</v>
      </c>
      <c r="AB3">
        <v>1.31</v>
      </c>
      <c r="AC3">
        <v>1.3</v>
      </c>
      <c r="AD3">
        <v>0.67800000000000005</v>
      </c>
      <c r="AE3">
        <v>1.1299999999999999</v>
      </c>
      <c r="AF3">
        <v>0.83099999999999996</v>
      </c>
      <c r="AG3">
        <v>1.69</v>
      </c>
      <c r="AH3">
        <v>1.35</v>
      </c>
      <c r="AI3">
        <v>0.76200000000000001</v>
      </c>
      <c r="AJ3">
        <v>0.81100000000000005</v>
      </c>
      <c r="AK3">
        <v>0.78</v>
      </c>
      <c r="AL3">
        <v>1.74</v>
      </c>
      <c r="AM3">
        <v>1.35</v>
      </c>
      <c r="AN3">
        <v>0.77900000000000003</v>
      </c>
      <c r="AO3">
        <v>1.68</v>
      </c>
      <c r="AP3">
        <v>2.11</v>
      </c>
      <c r="AQ3">
        <v>0.75800000000000001</v>
      </c>
      <c r="AR3">
        <v>1.18</v>
      </c>
      <c r="AS3">
        <v>1.69</v>
      </c>
      <c r="AT3">
        <v>0.64700000000000002</v>
      </c>
      <c r="AU3">
        <v>1.52</v>
      </c>
      <c r="AV3">
        <v>2.0699999999999998</v>
      </c>
      <c r="AW3">
        <v>0.80500000000000005</v>
      </c>
      <c r="AX3">
        <v>1.1599999999999999</v>
      </c>
      <c r="AY3">
        <v>1.87</v>
      </c>
      <c r="AZ3">
        <v>0.77</v>
      </c>
      <c r="BA3">
        <v>1.41</v>
      </c>
      <c r="BB3">
        <v>2.11</v>
      </c>
      <c r="BC3">
        <v>0.79500000000000004</v>
      </c>
      <c r="BD3">
        <v>1.39</v>
      </c>
      <c r="BE3">
        <v>2.06</v>
      </c>
      <c r="BF3">
        <v>0.79500000000000004</v>
      </c>
      <c r="BG3">
        <v>1.57</v>
      </c>
      <c r="BH3">
        <v>0.91700000000000004</v>
      </c>
      <c r="BI3">
        <v>1.23</v>
      </c>
      <c r="BJ3">
        <v>1.58</v>
      </c>
      <c r="BK3">
        <v>0.59699999999999998</v>
      </c>
      <c r="BL3" s="7">
        <v>1.8</v>
      </c>
      <c r="BM3">
        <v>1.43</v>
      </c>
      <c r="BN3">
        <v>1.88</v>
      </c>
      <c r="BO3">
        <v>0.77800000000000002</v>
      </c>
      <c r="BP3">
        <v>1.7</v>
      </c>
      <c r="BQ3">
        <v>2.16</v>
      </c>
      <c r="BR3">
        <v>1.08</v>
      </c>
      <c r="BS3">
        <v>1.87</v>
      </c>
      <c r="BT3">
        <v>2.39</v>
      </c>
      <c r="BU3">
        <v>1.28</v>
      </c>
      <c r="BV3">
        <v>1.74</v>
      </c>
      <c r="BW3">
        <v>2.23</v>
      </c>
      <c r="BX3">
        <v>1.18</v>
      </c>
      <c r="BY3">
        <v>1.79</v>
      </c>
      <c r="BZ3">
        <v>2.13</v>
      </c>
      <c r="CA3">
        <v>1.1299999999999999</v>
      </c>
      <c r="CB3" s="4">
        <v>1.72</v>
      </c>
      <c r="CC3" s="4">
        <v>2.21</v>
      </c>
      <c r="CD3" s="4">
        <v>1.08</v>
      </c>
      <c r="CE3">
        <v>1.58</v>
      </c>
      <c r="CF3" s="4">
        <v>2.33</v>
      </c>
      <c r="CG3" s="4">
        <v>1.23</v>
      </c>
      <c r="CH3">
        <v>1.66</v>
      </c>
      <c r="CI3">
        <v>2.4300000000000002</v>
      </c>
      <c r="CJ3">
        <v>0.999</v>
      </c>
      <c r="CK3">
        <v>1.8</v>
      </c>
      <c r="CL3">
        <v>2.5299999999999998</v>
      </c>
      <c r="CM3">
        <v>1.34</v>
      </c>
      <c r="CN3">
        <v>1.73</v>
      </c>
      <c r="CO3">
        <v>2.64</v>
      </c>
      <c r="CP3">
        <v>1.41</v>
      </c>
      <c r="CQ3">
        <v>1.85</v>
      </c>
      <c r="CR3">
        <v>2.9</v>
      </c>
      <c r="CS3">
        <v>1.63</v>
      </c>
      <c r="CT3">
        <v>1.73</v>
      </c>
      <c r="CU3">
        <v>2.84</v>
      </c>
      <c r="CV3">
        <v>1.67</v>
      </c>
      <c r="CW3">
        <v>1.48</v>
      </c>
      <c r="CX3">
        <v>2.44</v>
      </c>
      <c r="CY3">
        <v>1.5</v>
      </c>
      <c r="CZ3">
        <v>1.97</v>
      </c>
      <c r="DA3">
        <v>3.13</v>
      </c>
      <c r="DB3">
        <v>1.88</v>
      </c>
      <c r="DC3">
        <v>1.78</v>
      </c>
      <c r="DD3">
        <v>3.07</v>
      </c>
      <c r="DE3">
        <v>1.96</v>
      </c>
      <c r="DF3">
        <v>1.77</v>
      </c>
      <c r="DG3">
        <v>3.08</v>
      </c>
      <c r="DH3">
        <v>1.88</v>
      </c>
      <c r="DI3">
        <v>1.7</v>
      </c>
      <c r="DJ3">
        <v>1.29</v>
      </c>
      <c r="DK3">
        <v>1.17</v>
      </c>
      <c r="DL3" s="14">
        <v>1.72</v>
      </c>
      <c r="DM3">
        <v>1.79</v>
      </c>
      <c r="DN3">
        <v>2.71</v>
      </c>
      <c r="DO3">
        <v>1.24</v>
      </c>
      <c r="DP3">
        <v>2.25</v>
      </c>
      <c r="DQ3">
        <v>3.74</v>
      </c>
      <c r="DR3">
        <v>5.56</v>
      </c>
      <c r="DS3">
        <v>4.2</v>
      </c>
      <c r="DT3">
        <v>1.7</v>
      </c>
      <c r="DU3">
        <v>2.68</v>
      </c>
      <c r="DV3">
        <v>1.01</v>
      </c>
      <c r="DW3">
        <v>1.68</v>
      </c>
      <c r="DX3">
        <v>2.87</v>
      </c>
      <c r="DY3">
        <v>1.1499999999999999</v>
      </c>
      <c r="DZ3">
        <v>1.78</v>
      </c>
      <c r="EA3">
        <v>2.76</v>
      </c>
      <c r="EB3">
        <v>1.17</v>
      </c>
      <c r="EC3">
        <v>1.64</v>
      </c>
      <c r="ED3">
        <v>2.66</v>
      </c>
      <c r="EE3">
        <v>1.1399999999999999</v>
      </c>
      <c r="EF3">
        <v>1.73</v>
      </c>
      <c r="EG3">
        <v>2.68</v>
      </c>
      <c r="EH3">
        <v>1.2</v>
      </c>
      <c r="EI3">
        <v>1.76</v>
      </c>
      <c r="EJ3">
        <v>2.85</v>
      </c>
      <c r="EK3">
        <v>1.18</v>
      </c>
      <c r="EL3">
        <v>1.62</v>
      </c>
      <c r="EM3">
        <v>2.41</v>
      </c>
      <c r="EN3">
        <v>1</v>
      </c>
      <c r="EO3">
        <v>1.1200000000000001</v>
      </c>
      <c r="EP3">
        <v>1.64</v>
      </c>
      <c r="EQ3">
        <v>2.54</v>
      </c>
      <c r="ER3">
        <v>1.02</v>
      </c>
      <c r="ES3">
        <v>0.92</v>
      </c>
      <c r="ET3">
        <v>0.95299999999999996</v>
      </c>
      <c r="EU3">
        <v>0.94199999999999995</v>
      </c>
      <c r="EV3">
        <v>1.21</v>
      </c>
      <c r="EW3">
        <v>0.97099999999999997</v>
      </c>
      <c r="EX3">
        <v>0.95399999999999996</v>
      </c>
      <c r="EY3">
        <v>1.72</v>
      </c>
      <c r="EZ3">
        <v>2.78</v>
      </c>
      <c r="FA3">
        <v>1.1200000000000001</v>
      </c>
      <c r="FB3">
        <v>1.56</v>
      </c>
      <c r="FC3">
        <v>2.4300000000000002</v>
      </c>
      <c r="FD3">
        <v>1.18</v>
      </c>
      <c r="FE3">
        <v>1.89</v>
      </c>
      <c r="FF3">
        <v>2.95</v>
      </c>
      <c r="FG3">
        <v>1.31</v>
      </c>
      <c r="FH3">
        <v>1.83</v>
      </c>
      <c r="FI3">
        <v>2.7</v>
      </c>
      <c r="FJ3">
        <v>1.27</v>
      </c>
      <c r="FK3" s="7">
        <v>1.8</v>
      </c>
      <c r="FL3" s="13">
        <v>1.81</v>
      </c>
      <c r="FM3" s="13">
        <v>2.8</v>
      </c>
      <c r="FN3" s="13">
        <v>1.1299999999999999</v>
      </c>
      <c r="FO3">
        <v>1.79</v>
      </c>
      <c r="FP3">
        <v>2.68</v>
      </c>
      <c r="FQ3">
        <v>1.36</v>
      </c>
      <c r="FR3">
        <v>1.76</v>
      </c>
      <c r="FS3">
        <v>2.77</v>
      </c>
      <c r="FT3">
        <v>1.0900000000000001</v>
      </c>
      <c r="FU3" s="7">
        <v>1.7</v>
      </c>
      <c r="FV3" s="4">
        <v>1.7</v>
      </c>
      <c r="FW3" s="4">
        <v>2.66</v>
      </c>
      <c r="FX3" s="4">
        <v>1.1100000000000001</v>
      </c>
      <c r="FY3" s="4">
        <v>1.73</v>
      </c>
      <c r="FZ3" s="4">
        <v>2.79</v>
      </c>
      <c r="GA3" s="4">
        <v>1.1100000000000001</v>
      </c>
      <c r="GC3" s="7">
        <v>1.8</v>
      </c>
      <c r="GD3">
        <v>1.84</v>
      </c>
      <c r="GE3">
        <v>3.36</v>
      </c>
    </row>
    <row r="4" spans="1:187">
      <c r="A4" s="2" t="s">
        <v>2</v>
      </c>
      <c r="B4" s="2"/>
      <c r="C4" s="7">
        <v>1.3</v>
      </c>
      <c r="H4">
        <v>1.4</v>
      </c>
      <c r="I4">
        <v>0.53900000000000003</v>
      </c>
      <c r="J4">
        <v>1.35</v>
      </c>
      <c r="K4">
        <v>0.86</v>
      </c>
      <c r="L4">
        <v>0.68500000000000005</v>
      </c>
      <c r="M4">
        <v>1.38</v>
      </c>
      <c r="N4">
        <v>0.96599999999999997</v>
      </c>
      <c r="O4" s="14">
        <v>1.39</v>
      </c>
      <c r="P4" s="14">
        <v>0.98199999999999998</v>
      </c>
      <c r="Q4" s="14">
        <v>0.65800000000000003</v>
      </c>
      <c r="R4">
        <v>1.41</v>
      </c>
      <c r="S4" s="4">
        <v>1.47</v>
      </c>
      <c r="T4" s="4">
        <v>0.66100000000000003</v>
      </c>
      <c r="U4">
        <v>1.34</v>
      </c>
      <c r="V4">
        <v>1.05</v>
      </c>
      <c r="W4">
        <v>0.61</v>
      </c>
      <c r="X4">
        <v>1.58</v>
      </c>
      <c r="Y4">
        <v>1.39</v>
      </c>
      <c r="Z4">
        <v>0.68799999999999994</v>
      </c>
      <c r="AA4">
        <v>1.55</v>
      </c>
      <c r="AB4">
        <v>1.26</v>
      </c>
      <c r="AC4">
        <v>0.96</v>
      </c>
      <c r="AD4">
        <v>0.65</v>
      </c>
      <c r="AE4">
        <v>1.1299999999999999</v>
      </c>
      <c r="AF4">
        <v>0.76900000000000002</v>
      </c>
      <c r="AG4">
        <v>1.41</v>
      </c>
      <c r="AH4">
        <v>1.01</v>
      </c>
      <c r="AI4">
        <v>0.72799999999999998</v>
      </c>
      <c r="AJ4">
        <v>0.71799999999999997</v>
      </c>
      <c r="AK4">
        <v>0.71799999999999997</v>
      </c>
      <c r="AL4">
        <v>1.41</v>
      </c>
      <c r="AM4">
        <v>0.96499999999999997</v>
      </c>
      <c r="AN4">
        <v>0.65200000000000002</v>
      </c>
      <c r="AO4">
        <v>1.4</v>
      </c>
      <c r="AP4">
        <v>1.2</v>
      </c>
      <c r="AQ4">
        <v>0.60099999999999998</v>
      </c>
      <c r="AR4">
        <v>1.1200000000000001</v>
      </c>
      <c r="AS4">
        <v>1.07</v>
      </c>
      <c r="AT4">
        <v>0.61599999999999999</v>
      </c>
      <c r="AU4">
        <v>1.29</v>
      </c>
      <c r="AV4">
        <v>1.23</v>
      </c>
      <c r="AW4">
        <v>0.747</v>
      </c>
      <c r="AX4">
        <v>1.1299999999999999</v>
      </c>
      <c r="AY4">
        <v>1.17</v>
      </c>
      <c r="AZ4">
        <v>0.72899999999999998</v>
      </c>
      <c r="BA4">
        <v>1.24</v>
      </c>
      <c r="BB4">
        <v>1.24</v>
      </c>
      <c r="BC4">
        <v>0.71899999999999997</v>
      </c>
      <c r="BD4">
        <v>1.23</v>
      </c>
      <c r="BE4">
        <v>1.23</v>
      </c>
      <c r="BF4">
        <v>0.71299999999999997</v>
      </c>
      <c r="BG4">
        <v>1.32</v>
      </c>
      <c r="BH4">
        <v>0.754</v>
      </c>
      <c r="BI4">
        <v>1.1100000000000001</v>
      </c>
      <c r="BJ4">
        <v>1.01</v>
      </c>
      <c r="BK4">
        <v>0.59199999999999997</v>
      </c>
      <c r="BL4" s="7">
        <v>1.6</v>
      </c>
      <c r="BM4">
        <v>1.17</v>
      </c>
      <c r="BN4">
        <v>1.1200000000000001</v>
      </c>
      <c r="BO4">
        <v>0.78700000000000003</v>
      </c>
      <c r="BP4">
        <v>1.3</v>
      </c>
      <c r="BQ4">
        <v>1.24</v>
      </c>
      <c r="BR4">
        <v>0.92300000000000004</v>
      </c>
      <c r="BS4">
        <v>1.4</v>
      </c>
      <c r="BT4">
        <v>1.35</v>
      </c>
      <c r="BU4">
        <v>1.02</v>
      </c>
      <c r="BV4">
        <v>1.34</v>
      </c>
      <c r="BW4">
        <v>1.29</v>
      </c>
      <c r="BX4">
        <v>0.96399999999999997</v>
      </c>
      <c r="BY4">
        <v>1.31</v>
      </c>
      <c r="BZ4">
        <v>1.26</v>
      </c>
      <c r="CA4">
        <v>0.95199999999999996</v>
      </c>
      <c r="CB4" s="4">
        <v>1.34</v>
      </c>
      <c r="CC4" s="4">
        <v>1.28</v>
      </c>
      <c r="CD4" s="4">
        <v>0.89400000000000002</v>
      </c>
      <c r="CE4">
        <v>1.29</v>
      </c>
      <c r="CF4" s="4">
        <v>1.33</v>
      </c>
      <c r="CG4" s="4">
        <v>0.94799999999999995</v>
      </c>
      <c r="CH4">
        <v>1.3</v>
      </c>
      <c r="CI4">
        <v>1.31</v>
      </c>
      <c r="CJ4">
        <v>0.84299999999999997</v>
      </c>
      <c r="CK4">
        <v>1.36</v>
      </c>
      <c r="CL4">
        <v>1.37</v>
      </c>
      <c r="CM4">
        <v>1.01</v>
      </c>
      <c r="CN4">
        <v>1.36</v>
      </c>
      <c r="CO4">
        <v>1.43</v>
      </c>
      <c r="CP4">
        <v>1.05</v>
      </c>
      <c r="CQ4">
        <v>1.41</v>
      </c>
      <c r="CR4">
        <v>1.51</v>
      </c>
      <c r="CS4">
        <v>1.1299999999999999</v>
      </c>
      <c r="CT4">
        <v>1.37</v>
      </c>
      <c r="CU4">
        <v>1.5</v>
      </c>
      <c r="CV4">
        <v>1.1499999999999999</v>
      </c>
      <c r="CW4">
        <v>1.27</v>
      </c>
      <c r="CX4">
        <v>1.41</v>
      </c>
      <c r="CY4">
        <v>1.0900000000000001</v>
      </c>
      <c r="CZ4">
        <v>1.49</v>
      </c>
      <c r="DA4">
        <v>1.61</v>
      </c>
      <c r="DB4">
        <v>1.23</v>
      </c>
      <c r="DC4">
        <v>1.41</v>
      </c>
      <c r="DD4">
        <v>1.6</v>
      </c>
      <c r="DE4">
        <v>1.24</v>
      </c>
      <c r="DF4">
        <v>1.4</v>
      </c>
      <c r="DG4">
        <v>1.61</v>
      </c>
      <c r="DH4">
        <v>1.22</v>
      </c>
      <c r="DI4">
        <v>1.1599999999999999</v>
      </c>
      <c r="DJ4">
        <v>1.03</v>
      </c>
      <c r="DK4">
        <v>0.97199999999999998</v>
      </c>
      <c r="DL4" s="14">
        <v>1.34</v>
      </c>
      <c r="DM4">
        <v>1.38</v>
      </c>
      <c r="DN4">
        <v>1.42</v>
      </c>
      <c r="DO4">
        <v>0.94199999999999995</v>
      </c>
      <c r="DP4">
        <v>1.29</v>
      </c>
      <c r="DQ4">
        <v>1.67</v>
      </c>
      <c r="DR4">
        <v>2.2200000000000002</v>
      </c>
      <c r="DS4">
        <v>1.82</v>
      </c>
      <c r="DT4">
        <v>1.33</v>
      </c>
      <c r="DU4">
        <v>1.39</v>
      </c>
      <c r="DV4">
        <v>0.80900000000000005</v>
      </c>
      <c r="DW4">
        <v>1.37</v>
      </c>
      <c r="DX4">
        <v>1.52</v>
      </c>
      <c r="DY4">
        <v>0.90200000000000002</v>
      </c>
      <c r="DZ4">
        <v>1.38</v>
      </c>
      <c r="EA4">
        <v>1.47</v>
      </c>
      <c r="EB4">
        <v>0.93</v>
      </c>
      <c r="EC4">
        <v>1.34</v>
      </c>
      <c r="ED4">
        <v>1.47</v>
      </c>
      <c r="EE4">
        <v>0.91</v>
      </c>
      <c r="EF4">
        <v>1.37</v>
      </c>
      <c r="EG4">
        <v>1.47</v>
      </c>
      <c r="EH4">
        <v>0.92400000000000004</v>
      </c>
      <c r="EI4">
        <v>1.38</v>
      </c>
      <c r="EJ4">
        <v>1.52</v>
      </c>
      <c r="EK4">
        <v>0.90500000000000003</v>
      </c>
      <c r="EL4">
        <v>1.32</v>
      </c>
      <c r="EM4">
        <v>1.38</v>
      </c>
      <c r="EN4">
        <v>0.83599999999999997</v>
      </c>
      <c r="EO4">
        <v>0.88900000000000001</v>
      </c>
      <c r="EP4">
        <v>1.33</v>
      </c>
      <c r="EQ4">
        <v>1.43</v>
      </c>
      <c r="ER4">
        <v>0.81799999999999995</v>
      </c>
      <c r="ES4">
        <v>0.77200000000000002</v>
      </c>
      <c r="ET4">
        <v>0.80300000000000005</v>
      </c>
      <c r="EU4">
        <v>0.78800000000000003</v>
      </c>
      <c r="EV4">
        <v>0.84699999999999998</v>
      </c>
      <c r="EW4">
        <v>0.81299999999999994</v>
      </c>
      <c r="EX4">
        <v>0.79500000000000004</v>
      </c>
      <c r="EY4">
        <v>1.38</v>
      </c>
      <c r="EZ4">
        <v>1.48</v>
      </c>
      <c r="FA4">
        <v>0.89</v>
      </c>
      <c r="FB4">
        <v>1.3</v>
      </c>
      <c r="FC4">
        <v>1.39</v>
      </c>
      <c r="FD4">
        <v>0.93899999999999995</v>
      </c>
      <c r="FE4">
        <v>1.46</v>
      </c>
      <c r="FF4">
        <v>1.56</v>
      </c>
      <c r="FG4">
        <v>0.97</v>
      </c>
      <c r="FH4">
        <v>1.42</v>
      </c>
      <c r="FI4">
        <v>1.47</v>
      </c>
      <c r="FJ4">
        <v>0.97299999999999998</v>
      </c>
      <c r="FK4" s="7">
        <v>1.4</v>
      </c>
      <c r="FL4" s="13">
        <v>1.42</v>
      </c>
      <c r="FM4" s="13">
        <v>1.51</v>
      </c>
      <c r="FN4" s="13">
        <v>0.94899999999999995</v>
      </c>
      <c r="FO4">
        <v>1.42</v>
      </c>
      <c r="FP4">
        <v>1.55</v>
      </c>
      <c r="FQ4">
        <v>1.04</v>
      </c>
      <c r="FR4">
        <v>1.41</v>
      </c>
      <c r="FS4">
        <v>1.45</v>
      </c>
      <c r="FT4">
        <v>0.88400000000000001</v>
      </c>
      <c r="FU4" s="7">
        <v>1.4</v>
      </c>
      <c r="FV4" s="4">
        <v>1.39</v>
      </c>
      <c r="FW4" s="4">
        <v>1.44</v>
      </c>
      <c r="FX4" s="4">
        <v>0.86199999999999999</v>
      </c>
      <c r="FY4" s="4">
        <v>1.41</v>
      </c>
      <c r="FZ4" s="4">
        <v>1.46</v>
      </c>
      <c r="GA4" s="4">
        <v>0.873</v>
      </c>
      <c r="GC4" s="7">
        <v>1.4</v>
      </c>
      <c r="GD4">
        <v>1.43</v>
      </c>
      <c r="GE4">
        <v>1.68</v>
      </c>
    </row>
    <row r="5" spans="1:187">
      <c r="A5" s="2"/>
      <c r="B5" s="2" t="s">
        <v>5</v>
      </c>
      <c r="C5" s="7">
        <v>1.1000000000000001</v>
      </c>
      <c r="H5">
        <v>0.98899999999999999</v>
      </c>
      <c r="I5">
        <v>2.31</v>
      </c>
      <c r="J5">
        <v>1.21</v>
      </c>
      <c r="K5">
        <v>2.21</v>
      </c>
      <c r="L5">
        <v>2.17</v>
      </c>
      <c r="M5">
        <v>1.1200000000000001</v>
      </c>
      <c r="N5">
        <v>1.97</v>
      </c>
      <c r="O5" s="14">
        <v>1.07</v>
      </c>
      <c r="P5" s="14">
        <v>1.88</v>
      </c>
      <c r="Q5" s="14">
        <v>2.04</v>
      </c>
      <c r="R5">
        <v>0.98399999999999999</v>
      </c>
      <c r="S5" s="4">
        <v>1.08</v>
      </c>
      <c r="T5" s="4">
        <v>1.99</v>
      </c>
      <c r="U5">
        <v>1.0900000000000001</v>
      </c>
      <c r="V5">
        <v>1.7</v>
      </c>
      <c r="W5">
        <v>2.16</v>
      </c>
      <c r="X5">
        <v>0.91800000000000004</v>
      </c>
      <c r="Y5">
        <v>1.27</v>
      </c>
      <c r="Z5">
        <v>2.0699999999999998</v>
      </c>
      <c r="AA5">
        <v>0.997</v>
      </c>
      <c r="AB5">
        <v>1.04</v>
      </c>
      <c r="AC5">
        <v>1.68</v>
      </c>
      <c r="AD5">
        <v>2.02</v>
      </c>
      <c r="AE5">
        <v>1.24</v>
      </c>
      <c r="AF5">
        <v>1.94</v>
      </c>
      <c r="AG5">
        <v>0.91300000000000003</v>
      </c>
      <c r="AH5">
        <v>1.58</v>
      </c>
      <c r="AI5">
        <v>1.76</v>
      </c>
      <c r="AJ5">
        <v>1.67</v>
      </c>
      <c r="AK5">
        <v>1.56</v>
      </c>
      <c r="AL5">
        <v>0.91200000000000003</v>
      </c>
      <c r="AM5">
        <v>1.51</v>
      </c>
      <c r="AN5">
        <v>1.62</v>
      </c>
      <c r="AO5">
        <v>0.93700000000000006</v>
      </c>
      <c r="AP5">
        <v>1.1599999999999999</v>
      </c>
      <c r="AQ5">
        <v>1.63</v>
      </c>
      <c r="AR5">
        <v>1.03</v>
      </c>
      <c r="AS5">
        <v>1.17</v>
      </c>
      <c r="AT5">
        <v>1.52</v>
      </c>
      <c r="AU5">
        <v>0.83699999999999997</v>
      </c>
      <c r="AV5">
        <v>0.95599999999999996</v>
      </c>
      <c r="AW5">
        <v>1.51</v>
      </c>
      <c r="AX5">
        <v>0.98599999999999999</v>
      </c>
      <c r="AY5">
        <v>0.98599999999999999</v>
      </c>
      <c r="AZ5">
        <v>1.55</v>
      </c>
      <c r="BA5">
        <v>0.91800000000000004</v>
      </c>
      <c r="BB5">
        <v>0.91800000000000004</v>
      </c>
      <c r="BC5">
        <v>1.54</v>
      </c>
      <c r="BD5">
        <v>0.95799999999999996</v>
      </c>
      <c r="BE5">
        <v>0.97399999999999998</v>
      </c>
      <c r="BF5">
        <v>1.62</v>
      </c>
      <c r="BG5">
        <v>0.81200000000000006</v>
      </c>
      <c r="BH5">
        <v>1.51</v>
      </c>
      <c r="BI5">
        <v>1.08</v>
      </c>
      <c r="BJ5">
        <v>1.25</v>
      </c>
      <c r="BK5">
        <v>1.74</v>
      </c>
      <c r="BL5" s="7">
        <v>1.4</v>
      </c>
      <c r="BM5">
        <v>1.34</v>
      </c>
      <c r="BN5">
        <v>1.58</v>
      </c>
      <c r="BO5">
        <v>2.21</v>
      </c>
      <c r="BP5">
        <v>1.38</v>
      </c>
      <c r="BQ5">
        <v>1.62</v>
      </c>
      <c r="BR5">
        <v>2.2400000000000002</v>
      </c>
      <c r="BS5">
        <v>1.42</v>
      </c>
      <c r="BT5">
        <v>1.66</v>
      </c>
      <c r="BU5">
        <v>2.2400000000000002</v>
      </c>
      <c r="BV5">
        <v>1.56</v>
      </c>
      <c r="BW5">
        <v>1.83</v>
      </c>
      <c r="BX5">
        <v>2.35</v>
      </c>
      <c r="BY5">
        <v>1.5</v>
      </c>
      <c r="BZ5">
        <v>1.83</v>
      </c>
      <c r="CA5">
        <v>2.27</v>
      </c>
      <c r="CB5" s="4">
        <v>1.44</v>
      </c>
      <c r="CC5" s="4">
        <v>1.7</v>
      </c>
      <c r="CD5" s="4">
        <v>2.19</v>
      </c>
      <c r="CE5">
        <v>1.35</v>
      </c>
      <c r="CF5" s="4">
        <v>1.49</v>
      </c>
      <c r="CG5" s="4">
        <v>2.0299999999999998</v>
      </c>
      <c r="CH5">
        <v>1.51</v>
      </c>
      <c r="CI5">
        <v>1.63</v>
      </c>
      <c r="CJ5">
        <v>2.35</v>
      </c>
      <c r="CK5">
        <v>1.51</v>
      </c>
      <c r="CL5">
        <v>1.68</v>
      </c>
      <c r="CM5">
        <v>2.23</v>
      </c>
      <c r="CN5">
        <v>1.47</v>
      </c>
      <c r="CO5">
        <v>1.57</v>
      </c>
      <c r="CP5">
        <v>2.16</v>
      </c>
      <c r="CQ5">
        <v>1.3</v>
      </c>
      <c r="CR5">
        <v>1.35</v>
      </c>
      <c r="CS5">
        <v>1.98</v>
      </c>
      <c r="CT5">
        <v>1.31</v>
      </c>
      <c r="CU5">
        <v>1.33</v>
      </c>
      <c r="CV5">
        <v>1.91</v>
      </c>
      <c r="CW5">
        <v>1.44</v>
      </c>
      <c r="CX5">
        <v>1.56</v>
      </c>
      <c r="CY5">
        <v>2.02</v>
      </c>
      <c r="CZ5">
        <v>1.42</v>
      </c>
      <c r="DA5">
        <v>1.51</v>
      </c>
      <c r="DB5">
        <v>2.09</v>
      </c>
      <c r="DC5">
        <v>1.26</v>
      </c>
      <c r="DD5">
        <v>1.24</v>
      </c>
      <c r="DE5">
        <v>1.84</v>
      </c>
      <c r="DF5">
        <v>1.37</v>
      </c>
      <c r="DG5">
        <v>1.35</v>
      </c>
      <c r="DH5">
        <v>2.02</v>
      </c>
      <c r="DI5">
        <v>2.1800000000000002</v>
      </c>
      <c r="DJ5">
        <v>2.57</v>
      </c>
      <c r="DK5">
        <v>2.5499999999999998</v>
      </c>
      <c r="DL5" s="14">
        <v>1.44</v>
      </c>
      <c r="DM5">
        <v>1.34</v>
      </c>
      <c r="DN5">
        <v>1.4</v>
      </c>
      <c r="DO5">
        <v>2.16</v>
      </c>
      <c r="DP5">
        <v>1.64</v>
      </c>
      <c r="DQ5">
        <v>0.65900000000000003</v>
      </c>
      <c r="DR5">
        <v>0.52100000000000002</v>
      </c>
      <c r="DS5">
        <v>0.75600000000000001</v>
      </c>
      <c r="DT5">
        <v>1.48</v>
      </c>
      <c r="DU5">
        <v>1.53</v>
      </c>
      <c r="DV5">
        <v>2.25</v>
      </c>
      <c r="DW5">
        <v>1.47</v>
      </c>
      <c r="DX5">
        <v>1.51</v>
      </c>
      <c r="DY5">
        <v>2.15</v>
      </c>
      <c r="DZ5">
        <v>1.41</v>
      </c>
      <c r="EA5">
        <v>1.55</v>
      </c>
      <c r="EB5">
        <v>2.0699999999999998</v>
      </c>
      <c r="EC5">
        <v>1.4</v>
      </c>
      <c r="ED5">
        <v>1.54</v>
      </c>
      <c r="EE5">
        <v>2.0099999999999998</v>
      </c>
      <c r="EF5">
        <v>1.35</v>
      </c>
      <c r="EG5">
        <v>1.54</v>
      </c>
      <c r="EH5">
        <v>1.98</v>
      </c>
      <c r="EI5">
        <v>1.3</v>
      </c>
      <c r="EJ5">
        <v>1.41</v>
      </c>
      <c r="EK5">
        <v>1.93</v>
      </c>
      <c r="EL5">
        <v>1.39</v>
      </c>
      <c r="EM5">
        <v>1.62</v>
      </c>
      <c r="EN5">
        <v>1.98</v>
      </c>
      <c r="EO5">
        <v>2.02</v>
      </c>
      <c r="EP5">
        <v>1.4</v>
      </c>
      <c r="EQ5">
        <v>1.59</v>
      </c>
      <c r="ER5">
        <v>2.16</v>
      </c>
      <c r="ES5">
        <v>2.15</v>
      </c>
      <c r="ET5">
        <v>2.2000000000000002</v>
      </c>
      <c r="EU5">
        <v>2.17</v>
      </c>
      <c r="EV5">
        <v>2.14</v>
      </c>
      <c r="EW5">
        <v>2.21</v>
      </c>
      <c r="EX5">
        <v>2.23</v>
      </c>
      <c r="EY5">
        <v>1.46</v>
      </c>
      <c r="EZ5">
        <v>1.55</v>
      </c>
      <c r="FA5">
        <v>2.1800000000000002</v>
      </c>
      <c r="FB5">
        <v>1.44</v>
      </c>
      <c r="FC5">
        <v>1.64</v>
      </c>
      <c r="FD5">
        <v>2.0699999999999998</v>
      </c>
      <c r="FE5">
        <v>1.35</v>
      </c>
      <c r="FF5">
        <v>1.51</v>
      </c>
      <c r="FG5">
        <v>2.0699999999999998</v>
      </c>
      <c r="FH5">
        <v>1.4</v>
      </c>
      <c r="FI5">
        <v>1.63</v>
      </c>
      <c r="FJ5">
        <v>2.11</v>
      </c>
      <c r="FK5" s="7">
        <v>1.4</v>
      </c>
      <c r="FL5" s="13">
        <v>1.43</v>
      </c>
      <c r="FM5" s="13">
        <v>1.6</v>
      </c>
      <c r="FN5" s="13">
        <v>2.2000000000000002</v>
      </c>
      <c r="FO5">
        <v>1.45</v>
      </c>
      <c r="FP5">
        <v>1.53</v>
      </c>
      <c r="FQ5">
        <v>2.02</v>
      </c>
      <c r="FR5">
        <v>1.45</v>
      </c>
      <c r="FS5">
        <v>1.72</v>
      </c>
      <c r="FT5">
        <v>2.33</v>
      </c>
      <c r="FU5" s="7">
        <v>1.5</v>
      </c>
      <c r="FV5" s="4">
        <v>1.52</v>
      </c>
      <c r="FW5" s="4">
        <v>1.8</v>
      </c>
      <c r="FX5" s="4">
        <v>2.37</v>
      </c>
      <c r="FY5" s="4">
        <v>1.51</v>
      </c>
      <c r="FZ5" s="4">
        <v>1.75</v>
      </c>
      <c r="GA5" s="4">
        <v>2.41</v>
      </c>
      <c r="GC5" s="7">
        <v>1.4</v>
      </c>
      <c r="GD5">
        <v>1.43</v>
      </c>
      <c r="GE5">
        <v>1.37</v>
      </c>
    </row>
    <row r="6" spans="1:187">
      <c r="A6" s="2"/>
      <c r="B6" s="2"/>
      <c r="C6" s="7">
        <v>1</v>
      </c>
      <c r="H6">
        <v>0.82399999999999995</v>
      </c>
      <c r="I6">
        <v>1.31</v>
      </c>
      <c r="J6">
        <v>0.92900000000000005</v>
      </c>
      <c r="K6">
        <v>1.28</v>
      </c>
      <c r="L6">
        <v>1.28</v>
      </c>
      <c r="M6">
        <v>0.88300000000000001</v>
      </c>
      <c r="N6">
        <v>1.17</v>
      </c>
      <c r="O6" s="14">
        <v>0.85499999999999998</v>
      </c>
      <c r="P6" s="14">
        <v>1.1299999999999999</v>
      </c>
      <c r="Q6" s="14">
        <v>1.22</v>
      </c>
      <c r="R6">
        <v>0.80700000000000005</v>
      </c>
      <c r="S6" s="4">
        <v>0.73</v>
      </c>
      <c r="T6" s="4">
        <v>1.2</v>
      </c>
      <c r="U6">
        <v>0.85299999999999998</v>
      </c>
      <c r="V6">
        <v>1.01</v>
      </c>
      <c r="W6">
        <v>1.27</v>
      </c>
      <c r="X6">
        <v>0.76600000000000001</v>
      </c>
      <c r="Y6">
        <v>0.79300000000000004</v>
      </c>
      <c r="Z6">
        <v>1.23</v>
      </c>
      <c r="AA6">
        <v>0.79500000000000004</v>
      </c>
      <c r="AB6">
        <v>0.85299999999999998</v>
      </c>
      <c r="AC6">
        <v>1.04</v>
      </c>
      <c r="AD6">
        <v>1.25</v>
      </c>
      <c r="AE6">
        <v>0.95899999999999996</v>
      </c>
      <c r="AF6">
        <v>1.22</v>
      </c>
      <c r="AG6">
        <v>0.78</v>
      </c>
      <c r="AH6">
        <v>1.05</v>
      </c>
      <c r="AI6">
        <v>1.18</v>
      </c>
      <c r="AJ6">
        <v>1.1399999999999999</v>
      </c>
      <c r="AK6">
        <v>1.08</v>
      </c>
      <c r="AL6">
        <v>0.76800000000000002</v>
      </c>
      <c r="AM6">
        <v>1.02</v>
      </c>
      <c r="AN6">
        <v>1.1299999999999999</v>
      </c>
      <c r="AO6">
        <v>0.77500000000000002</v>
      </c>
      <c r="AP6">
        <v>0.80800000000000005</v>
      </c>
      <c r="AQ6">
        <v>1.1200000000000001</v>
      </c>
      <c r="AR6">
        <v>0.84299999999999997</v>
      </c>
      <c r="AS6">
        <v>0.83599999999999997</v>
      </c>
      <c r="AT6">
        <v>1.08</v>
      </c>
      <c r="AU6">
        <v>0.73799999999999999</v>
      </c>
      <c r="AV6">
        <v>0.75600000000000001</v>
      </c>
      <c r="AW6">
        <v>1.0900000000000001</v>
      </c>
      <c r="AX6">
        <v>0.81799999999999995</v>
      </c>
      <c r="AY6">
        <v>0.76900000000000002</v>
      </c>
      <c r="AZ6">
        <v>1.07</v>
      </c>
      <c r="BA6">
        <v>0.76800000000000002</v>
      </c>
      <c r="BB6">
        <v>0.747</v>
      </c>
      <c r="BC6">
        <v>1.08</v>
      </c>
      <c r="BD6">
        <v>0.80100000000000005</v>
      </c>
      <c r="BE6">
        <v>0.80200000000000005</v>
      </c>
      <c r="BF6">
        <v>1.1299999999999999</v>
      </c>
      <c r="BG6">
        <v>0.72199999999999998</v>
      </c>
      <c r="BH6">
        <v>1.07</v>
      </c>
      <c r="BI6">
        <v>0.86799999999999999</v>
      </c>
      <c r="BJ6">
        <v>0.93799999999999994</v>
      </c>
      <c r="BK6">
        <v>1.21</v>
      </c>
      <c r="BL6" s="7">
        <v>1.2</v>
      </c>
      <c r="BM6">
        <v>1.01</v>
      </c>
      <c r="BN6">
        <v>1.06</v>
      </c>
      <c r="BO6">
        <v>1.44</v>
      </c>
      <c r="BP6">
        <v>1.03</v>
      </c>
      <c r="BQ6">
        <v>1.0900000000000001</v>
      </c>
      <c r="BR6">
        <v>1.41</v>
      </c>
      <c r="BS6">
        <v>1.05</v>
      </c>
      <c r="BT6">
        <v>1.08</v>
      </c>
      <c r="BU6">
        <v>1.38</v>
      </c>
      <c r="BV6">
        <v>1.1100000000000001</v>
      </c>
      <c r="BW6">
        <v>1.1499999999999999</v>
      </c>
      <c r="BX6">
        <v>1.42</v>
      </c>
      <c r="BY6">
        <v>1.1000000000000001</v>
      </c>
      <c r="BZ6">
        <v>1.1499999999999999</v>
      </c>
      <c r="CA6">
        <v>1.41</v>
      </c>
      <c r="CB6" s="4">
        <v>1.07</v>
      </c>
      <c r="CC6" s="4">
        <v>1.1000000000000001</v>
      </c>
      <c r="CD6" s="4">
        <v>1.36</v>
      </c>
      <c r="CE6">
        <v>1.05</v>
      </c>
      <c r="CF6" s="4">
        <v>1.02</v>
      </c>
      <c r="CG6" s="4">
        <v>1.28</v>
      </c>
      <c r="CH6">
        <v>1.0900000000000001</v>
      </c>
      <c r="CI6">
        <v>1.06</v>
      </c>
      <c r="CJ6">
        <v>1.42</v>
      </c>
      <c r="CK6">
        <v>1.1100000000000001</v>
      </c>
      <c r="CL6">
        <v>1.08</v>
      </c>
      <c r="CM6">
        <v>1.36</v>
      </c>
      <c r="CN6">
        <v>1.1100000000000001</v>
      </c>
      <c r="CO6">
        <v>1.05</v>
      </c>
      <c r="CP6">
        <v>1.34</v>
      </c>
      <c r="CQ6">
        <v>1.03</v>
      </c>
      <c r="CR6">
        <v>0.98199999999999998</v>
      </c>
      <c r="CS6">
        <v>1.25</v>
      </c>
      <c r="CT6">
        <v>1.06</v>
      </c>
      <c r="CU6">
        <v>0.97099999999999997</v>
      </c>
      <c r="CV6">
        <v>1.23</v>
      </c>
      <c r="CW6">
        <v>1.1299999999999999</v>
      </c>
      <c r="CX6">
        <v>1.0900000000000001</v>
      </c>
      <c r="CY6">
        <v>1.29</v>
      </c>
      <c r="CZ6">
        <v>1.1000000000000001</v>
      </c>
      <c r="DA6">
        <v>1.06</v>
      </c>
      <c r="DB6">
        <v>1.28</v>
      </c>
      <c r="DC6">
        <v>1.02</v>
      </c>
      <c r="DD6">
        <v>0.95099999999999996</v>
      </c>
      <c r="DE6">
        <v>1.19</v>
      </c>
      <c r="DF6">
        <v>1.08</v>
      </c>
      <c r="DG6">
        <v>1.01</v>
      </c>
      <c r="DH6">
        <v>1.26</v>
      </c>
      <c r="DI6">
        <v>1.33</v>
      </c>
      <c r="DJ6">
        <v>1.51</v>
      </c>
      <c r="DK6">
        <v>1.52</v>
      </c>
      <c r="DL6" s="14">
        <v>1.07</v>
      </c>
      <c r="DM6">
        <v>1.03</v>
      </c>
      <c r="DN6">
        <v>0.97</v>
      </c>
      <c r="DO6">
        <v>1.33</v>
      </c>
      <c r="DP6">
        <v>1.04</v>
      </c>
      <c r="DQ6">
        <v>0.69399999999999995</v>
      </c>
      <c r="DR6">
        <v>0.68799999999999994</v>
      </c>
      <c r="DS6">
        <v>0.76100000000000001</v>
      </c>
      <c r="DT6">
        <v>1.0900000000000001</v>
      </c>
      <c r="DU6">
        <v>1.01</v>
      </c>
      <c r="DV6">
        <v>1.41</v>
      </c>
      <c r="DW6">
        <v>1.1100000000000001</v>
      </c>
      <c r="DX6">
        <v>1.03</v>
      </c>
      <c r="DY6">
        <v>1.35</v>
      </c>
      <c r="DZ6">
        <v>1.08</v>
      </c>
      <c r="EA6">
        <v>1.04</v>
      </c>
      <c r="EB6">
        <v>1.32</v>
      </c>
      <c r="EC6">
        <v>1.08</v>
      </c>
      <c r="ED6">
        <v>1.05</v>
      </c>
      <c r="EE6">
        <v>1.3</v>
      </c>
      <c r="EF6">
        <v>1.05</v>
      </c>
      <c r="EG6">
        <v>1.05</v>
      </c>
      <c r="EH6">
        <v>1.27</v>
      </c>
      <c r="EI6">
        <v>1.03</v>
      </c>
      <c r="EJ6">
        <v>1</v>
      </c>
      <c r="EK6">
        <v>1.25</v>
      </c>
      <c r="EL6">
        <v>1.08</v>
      </c>
      <c r="EM6">
        <v>1.08</v>
      </c>
      <c r="EN6">
        <v>1.29</v>
      </c>
      <c r="EO6">
        <v>1.29</v>
      </c>
      <c r="EP6">
        <v>1.0900000000000001</v>
      </c>
      <c r="EQ6">
        <v>1.08</v>
      </c>
      <c r="ER6">
        <v>1.35</v>
      </c>
      <c r="ES6">
        <v>1.37</v>
      </c>
      <c r="ET6">
        <v>1.38</v>
      </c>
      <c r="EU6">
        <v>1.37</v>
      </c>
      <c r="EV6">
        <v>1.33</v>
      </c>
      <c r="EW6">
        <v>1.37</v>
      </c>
      <c r="EX6">
        <v>1.39</v>
      </c>
      <c r="EY6">
        <v>1.0900000000000001</v>
      </c>
      <c r="EZ6">
        <v>1.05</v>
      </c>
      <c r="FA6">
        <v>1.36</v>
      </c>
      <c r="FB6">
        <v>1.1100000000000001</v>
      </c>
      <c r="FC6">
        <v>1.1000000000000001</v>
      </c>
      <c r="FD6">
        <v>1.31</v>
      </c>
      <c r="FE6">
        <v>1.06</v>
      </c>
      <c r="FF6">
        <v>1.05</v>
      </c>
      <c r="FG6">
        <v>1.3</v>
      </c>
      <c r="FH6">
        <v>1.0900000000000001</v>
      </c>
      <c r="FI6">
        <v>1.0900000000000001</v>
      </c>
      <c r="FJ6">
        <v>1.33</v>
      </c>
      <c r="FK6" s="7">
        <v>1.1000000000000001</v>
      </c>
      <c r="FL6" s="13">
        <v>1.1000000000000001</v>
      </c>
      <c r="FM6" s="13">
        <v>1.07</v>
      </c>
      <c r="FN6" s="13">
        <v>1.37</v>
      </c>
      <c r="FO6">
        <v>1.0900000000000001</v>
      </c>
      <c r="FP6">
        <v>1.07</v>
      </c>
      <c r="FQ6">
        <v>1.29</v>
      </c>
      <c r="FR6">
        <v>1.1200000000000001</v>
      </c>
      <c r="FS6">
        <v>1.1100000000000001</v>
      </c>
      <c r="FT6">
        <v>1.4</v>
      </c>
      <c r="FU6" s="7">
        <v>1.1000000000000001</v>
      </c>
      <c r="FV6" s="4">
        <v>1.1399999999999999</v>
      </c>
      <c r="FW6" s="4">
        <v>1.1499999999999999</v>
      </c>
      <c r="FX6" s="4">
        <v>1.43</v>
      </c>
      <c r="FY6" s="4">
        <v>1.1299999999999999</v>
      </c>
      <c r="FZ6" s="4">
        <v>1.1299999999999999</v>
      </c>
      <c r="GA6" s="4">
        <v>1.44</v>
      </c>
      <c r="GC6" s="7">
        <v>1.1000000000000001</v>
      </c>
      <c r="GD6">
        <v>1.1000000000000001</v>
      </c>
      <c r="GE6">
        <v>1.01</v>
      </c>
    </row>
    <row r="7" spans="1:187">
      <c r="A7" s="2"/>
      <c r="B7" s="2" t="s">
        <v>6</v>
      </c>
      <c r="C7" s="7">
        <v>5</v>
      </c>
      <c r="H7">
        <v>6.74</v>
      </c>
      <c r="I7">
        <v>3.03</v>
      </c>
      <c r="J7">
        <v>4.05</v>
      </c>
      <c r="K7">
        <v>2.2599999999999998</v>
      </c>
      <c r="L7">
        <v>1.85</v>
      </c>
      <c r="M7">
        <v>4.1900000000000004</v>
      </c>
      <c r="N7">
        <v>3.12</v>
      </c>
      <c r="O7" s="14">
        <v>4.71</v>
      </c>
      <c r="P7" s="14">
        <v>4</v>
      </c>
      <c r="Q7" s="14">
        <v>2.42</v>
      </c>
      <c r="R7">
        <v>5.16</v>
      </c>
      <c r="S7" s="4">
        <v>8.3000000000000007</v>
      </c>
      <c r="T7" s="4">
        <v>2.67</v>
      </c>
      <c r="U7">
        <v>5.19</v>
      </c>
      <c r="V7">
        <v>5.68</v>
      </c>
      <c r="W7">
        <v>2.62</v>
      </c>
      <c r="X7">
        <v>5.73</v>
      </c>
      <c r="Y7">
        <v>7.86</v>
      </c>
      <c r="Z7">
        <v>2.78</v>
      </c>
      <c r="AA7">
        <v>5.09</v>
      </c>
      <c r="AB7">
        <v>5.05</v>
      </c>
      <c r="AC7">
        <v>4.59</v>
      </c>
      <c r="AD7">
        <v>2.41</v>
      </c>
      <c r="AE7">
        <v>4.18</v>
      </c>
      <c r="AF7">
        <v>2.76</v>
      </c>
      <c r="AG7">
        <v>5.15</v>
      </c>
      <c r="AH7">
        <v>3.83</v>
      </c>
      <c r="AI7">
        <v>2.08</v>
      </c>
      <c r="AJ7">
        <v>2.31</v>
      </c>
      <c r="AK7">
        <v>2.27</v>
      </c>
      <c r="AL7">
        <v>5.63</v>
      </c>
      <c r="AM7">
        <v>4.3499999999999996</v>
      </c>
      <c r="AN7">
        <v>2.59</v>
      </c>
      <c r="AO7">
        <v>6.54</v>
      </c>
      <c r="AP7">
        <v>8.0500000000000007</v>
      </c>
      <c r="AQ7">
        <v>3.47</v>
      </c>
      <c r="AR7">
        <v>5.13</v>
      </c>
      <c r="AS7">
        <v>6.72</v>
      </c>
      <c r="AT7">
        <v>3.35</v>
      </c>
      <c r="AU7">
        <v>6.74</v>
      </c>
      <c r="AV7">
        <v>8.52</v>
      </c>
      <c r="AW7">
        <v>4.2</v>
      </c>
      <c r="AX7">
        <v>6.09</v>
      </c>
      <c r="AY7">
        <v>8.3800000000000008</v>
      </c>
      <c r="AZ7">
        <v>4.68</v>
      </c>
      <c r="BA7">
        <v>6.94</v>
      </c>
      <c r="BB7">
        <v>9.27</v>
      </c>
      <c r="BC7">
        <v>4.9000000000000004</v>
      </c>
      <c r="BD7">
        <v>7.69</v>
      </c>
      <c r="BE7">
        <v>9.9499999999999993</v>
      </c>
      <c r="BF7">
        <v>5.67</v>
      </c>
      <c r="BG7">
        <v>8.6199999999999992</v>
      </c>
      <c r="BH7">
        <v>6.31</v>
      </c>
      <c r="BI7">
        <v>8.0399999999999991</v>
      </c>
      <c r="BJ7">
        <v>9.51</v>
      </c>
      <c r="BK7">
        <v>5.72</v>
      </c>
      <c r="BL7" s="7">
        <v>7</v>
      </c>
      <c r="BM7">
        <v>7.34</v>
      </c>
      <c r="BN7">
        <v>9</v>
      </c>
      <c r="BO7">
        <v>4.9400000000000004</v>
      </c>
      <c r="BP7">
        <v>7.86</v>
      </c>
      <c r="BQ7">
        <v>9.59</v>
      </c>
      <c r="BR7">
        <v>5.78</v>
      </c>
      <c r="BS7">
        <v>6.96</v>
      </c>
      <c r="BT7">
        <v>8.51</v>
      </c>
      <c r="BU7">
        <v>5.25</v>
      </c>
      <c r="BV7">
        <v>7.01</v>
      </c>
      <c r="BW7">
        <v>8.6199999999999992</v>
      </c>
      <c r="BX7">
        <v>5.41</v>
      </c>
      <c r="BY7">
        <v>6.44</v>
      </c>
      <c r="BZ7">
        <v>7.75</v>
      </c>
      <c r="CA7">
        <v>4.6500000000000004</v>
      </c>
      <c r="CB7" s="4">
        <v>7.15</v>
      </c>
      <c r="CC7" s="4">
        <v>9.02</v>
      </c>
      <c r="CD7" s="4">
        <v>5.3</v>
      </c>
      <c r="CE7">
        <v>7.61</v>
      </c>
      <c r="CF7" s="4">
        <v>10.6</v>
      </c>
      <c r="CG7" s="4">
        <v>6.5</v>
      </c>
      <c r="CH7">
        <v>8.14</v>
      </c>
      <c r="CI7">
        <v>11.8</v>
      </c>
      <c r="CJ7">
        <v>5.98</v>
      </c>
      <c r="CK7">
        <v>7.12</v>
      </c>
      <c r="CL7">
        <v>9.86</v>
      </c>
      <c r="CM7">
        <v>5.75</v>
      </c>
      <c r="CN7">
        <v>6.75</v>
      </c>
      <c r="CO7">
        <v>10</v>
      </c>
      <c r="CP7">
        <v>5.73</v>
      </c>
      <c r="CQ7">
        <v>7.45</v>
      </c>
      <c r="CR7">
        <v>11.3</v>
      </c>
      <c r="CS7">
        <v>6.68</v>
      </c>
      <c r="CT7">
        <v>7.22</v>
      </c>
      <c r="CU7">
        <v>10.9</v>
      </c>
      <c r="CV7">
        <v>6.86</v>
      </c>
      <c r="CW7">
        <v>7.05</v>
      </c>
      <c r="CX7">
        <v>10</v>
      </c>
      <c r="CY7">
        <v>6.92</v>
      </c>
      <c r="CZ7">
        <v>7.64</v>
      </c>
      <c r="DA7">
        <v>10.9</v>
      </c>
      <c r="DB7">
        <v>7.15</v>
      </c>
      <c r="DC7">
        <v>8.23</v>
      </c>
      <c r="DD7">
        <v>12.2</v>
      </c>
      <c r="DE7">
        <v>8.4499999999999993</v>
      </c>
      <c r="DF7">
        <v>7.91</v>
      </c>
      <c r="DG7">
        <v>11.8</v>
      </c>
      <c r="DH7">
        <v>7.89</v>
      </c>
      <c r="DI7">
        <v>7.05</v>
      </c>
      <c r="DJ7">
        <v>5.18</v>
      </c>
      <c r="DK7">
        <v>4.8899999999999997</v>
      </c>
      <c r="DL7" s="14">
        <v>7.15</v>
      </c>
      <c r="DM7">
        <v>7.84</v>
      </c>
      <c r="DN7">
        <v>12</v>
      </c>
      <c r="DO7">
        <v>5.98</v>
      </c>
      <c r="DP7">
        <v>10.3</v>
      </c>
      <c r="DQ7">
        <v>23.4</v>
      </c>
      <c r="DR7">
        <v>30.4</v>
      </c>
      <c r="DS7">
        <v>21.6</v>
      </c>
      <c r="DT7">
        <v>7.01</v>
      </c>
      <c r="DU7">
        <v>10.9</v>
      </c>
      <c r="DV7">
        <v>4.84</v>
      </c>
      <c r="DW7">
        <v>7.14</v>
      </c>
      <c r="DX7">
        <v>11.1</v>
      </c>
      <c r="DY7">
        <v>5.52</v>
      </c>
      <c r="DZ7">
        <v>6.49</v>
      </c>
      <c r="EA7">
        <v>9.1999999999999993</v>
      </c>
      <c r="EB7">
        <v>4.92</v>
      </c>
      <c r="EC7">
        <v>6.72</v>
      </c>
      <c r="ED7">
        <v>9.57</v>
      </c>
      <c r="EE7">
        <v>5.4</v>
      </c>
      <c r="EF7">
        <v>7.22</v>
      </c>
      <c r="EG7">
        <v>9.75</v>
      </c>
      <c r="EH7">
        <v>5.93</v>
      </c>
      <c r="EI7">
        <v>7.57</v>
      </c>
      <c r="EJ7">
        <v>10.6</v>
      </c>
      <c r="EK7">
        <v>6.06</v>
      </c>
      <c r="EL7">
        <v>7.19</v>
      </c>
      <c r="EM7">
        <v>9.41</v>
      </c>
      <c r="EN7">
        <v>5.65</v>
      </c>
      <c r="EO7">
        <v>5.9</v>
      </c>
      <c r="EP7">
        <v>7.21</v>
      </c>
      <c r="EQ7">
        <v>9.68</v>
      </c>
      <c r="ER7">
        <v>5.46</v>
      </c>
      <c r="ES7">
        <v>5.16</v>
      </c>
      <c r="ET7">
        <v>5.17</v>
      </c>
      <c r="EU7">
        <v>5.14</v>
      </c>
      <c r="EV7">
        <v>5.9</v>
      </c>
      <c r="EW7">
        <v>5.25</v>
      </c>
      <c r="EX7">
        <v>5.05</v>
      </c>
      <c r="EY7">
        <v>7.19</v>
      </c>
      <c r="EZ7">
        <v>10.6</v>
      </c>
      <c r="FA7">
        <v>5.34</v>
      </c>
      <c r="FB7">
        <v>7.04</v>
      </c>
      <c r="FC7">
        <v>9.59</v>
      </c>
      <c r="FD7">
        <v>5.86</v>
      </c>
      <c r="FE7">
        <v>8.0399999999999991</v>
      </c>
      <c r="FF7">
        <v>11.1</v>
      </c>
      <c r="FG7">
        <v>6.28</v>
      </c>
      <c r="FH7">
        <v>7.58</v>
      </c>
      <c r="FI7">
        <v>10</v>
      </c>
      <c r="FJ7">
        <v>5.87</v>
      </c>
      <c r="FK7" s="7">
        <v>7.5</v>
      </c>
      <c r="FL7" s="13">
        <v>7.5</v>
      </c>
      <c r="FM7" s="13">
        <v>10.4</v>
      </c>
      <c r="FN7" s="13">
        <v>5.38</v>
      </c>
      <c r="FO7">
        <v>7.43</v>
      </c>
      <c r="FP7">
        <v>10.1</v>
      </c>
      <c r="FQ7">
        <v>6.13</v>
      </c>
      <c r="FR7">
        <v>7.4</v>
      </c>
      <c r="FS7">
        <v>10.4</v>
      </c>
      <c r="FT7">
        <v>5.2</v>
      </c>
      <c r="FU7" s="7">
        <v>7.5</v>
      </c>
      <c r="FV7" s="4">
        <v>7.63</v>
      </c>
      <c r="FW7" s="4">
        <v>10.5</v>
      </c>
      <c r="FX7" s="4">
        <v>5.57</v>
      </c>
      <c r="FY7" s="4">
        <v>7.61</v>
      </c>
      <c r="FZ7" s="4">
        <v>10.9</v>
      </c>
      <c r="GA7" s="4">
        <v>5.41</v>
      </c>
      <c r="GC7" s="7">
        <v>7.5</v>
      </c>
      <c r="GD7">
        <v>7.56</v>
      </c>
      <c r="GE7">
        <v>12.3</v>
      </c>
    </row>
    <row r="8" spans="1:187">
      <c r="A8" s="2"/>
      <c r="B8" s="2"/>
      <c r="C8" s="7">
        <v>4</v>
      </c>
      <c r="H8">
        <v>5.43</v>
      </c>
      <c r="I8">
        <v>2.96</v>
      </c>
      <c r="J8">
        <v>4.32</v>
      </c>
      <c r="K8">
        <v>3.18</v>
      </c>
      <c r="L8">
        <v>2.52</v>
      </c>
      <c r="M8">
        <v>4.47</v>
      </c>
      <c r="N8">
        <v>3.45</v>
      </c>
      <c r="O8" s="14">
        <v>4.6500000000000004</v>
      </c>
      <c r="P8" s="14">
        <v>3.64</v>
      </c>
      <c r="Q8" s="14">
        <v>2.74</v>
      </c>
      <c r="R8">
        <v>4.9000000000000004</v>
      </c>
      <c r="S8" s="4">
        <v>5.07</v>
      </c>
      <c r="T8" s="4">
        <v>2.89</v>
      </c>
      <c r="U8">
        <v>4.84</v>
      </c>
      <c r="V8">
        <v>4.13</v>
      </c>
      <c r="W8">
        <v>2.85</v>
      </c>
      <c r="X8">
        <v>4.91</v>
      </c>
      <c r="Y8">
        <v>4.6900000000000004</v>
      </c>
      <c r="Z8">
        <v>2.68</v>
      </c>
      <c r="AA8">
        <v>4.6399999999999997</v>
      </c>
      <c r="AB8">
        <v>5.19</v>
      </c>
      <c r="AC8">
        <v>4.59</v>
      </c>
      <c r="AD8">
        <v>3.57</v>
      </c>
      <c r="AE8">
        <v>4.8499999999999996</v>
      </c>
      <c r="AF8">
        <v>3.7</v>
      </c>
      <c r="AG8">
        <v>5.14</v>
      </c>
      <c r="AH8">
        <v>4.2300000000000004</v>
      </c>
      <c r="AI8">
        <v>3.31</v>
      </c>
      <c r="AJ8">
        <v>3.34</v>
      </c>
      <c r="AK8">
        <v>3.45</v>
      </c>
      <c r="AL8">
        <v>5.25</v>
      </c>
      <c r="AM8">
        <v>4.3600000000000003</v>
      </c>
      <c r="AN8">
        <v>3.48</v>
      </c>
      <c r="AO8">
        <v>5.51</v>
      </c>
      <c r="AP8">
        <v>5.41</v>
      </c>
      <c r="AQ8">
        <v>4.12</v>
      </c>
      <c r="AR8">
        <v>5.27</v>
      </c>
      <c r="AS8">
        <v>5.36</v>
      </c>
      <c r="AT8">
        <v>4.45</v>
      </c>
      <c r="AU8">
        <v>5.59</v>
      </c>
      <c r="AV8">
        <v>5.69</v>
      </c>
      <c r="AW8">
        <v>4.8899999999999997</v>
      </c>
      <c r="AX8">
        <v>5.52</v>
      </c>
      <c r="AY8">
        <v>5.77</v>
      </c>
      <c r="AZ8">
        <v>5.19</v>
      </c>
      <c r="BA8">
        <v>5.65</v>
      </c>
      <c r="BB8">
        <v>5.83</v>
      </c>
      <c r="BC8">
        <v>5.17</v>
      </c>
      <c r="BD8">
        <v>5.81</v>
      </c>
      <c r="BE8">
        <v>6</v>
      </c>
      <c r="BF8">
        <v>5.46</v>
      </c>
      <c r="BG8">
        <v>5.9</v>
      </c>
      <c r="BH8">
        <v>5.52</v>
      </c>
      <c r="BI8">
        <v>5.85</v>
      </c>
      <c r="BJ8">
        <v>5.9</v>
      </c>
      <c r="BK8">
        <v>5.49</v>
      </c>
      <c r="BL8" s="7">
        <v>4</v>
      </c>
      <c r="BM8">
        <v>5.64</v>
      </c>
      <c r="BN8">
        <v>5.7</v>
      </c>
      <c r="BO8">
        <v>5.36</v>
      </c>
      <c r="BP8">
        <v>5.79</v>
      </c>
      <c r="BQ8">
        <v>5.85</v>
      </c>
      <c r="BR8">
        <v>5.54</v>
      </c>
      <c r="BS8">
        <v>5.74</v>
      </c>
      <c r="BT8">
        <v>5.81</v>
      </c>
      <c r="BU8">
        <v>5.43</v>
      </c>
      <c r="BV8">
        <v>5.79</v>
      </c>
      <c r="BW8">
        <v>5.83</v>
      </c>
      <c r="BX8">
        <v>5.51</v>
      </c>
      <c r="BY8">
        <v>5.46</v>
      </c>
      <c r="BZ8">
        <v>5.5</v>
      </c>
      <c r="CA8">
        <v>5.14</v>
      </c>
      <c r="CB8" s="4">
        <v>5.68</v>
      </c>
      <c r="CC8" s="4">
        <v>5.77</v>
      </c>
      <c r="CD8" s="4">
        <v>5.32</v>
      </c>
      <c r="CE8">
        <v>5.84</v>
      </c>
      <c r="CF8" s="4">
        <v>6.09</v>
      </c>
      <c r="CG8" s="4">
        <v>5.68</v>
      </c>
      <c r="CH8">
        <v>5.79</v>
      </c>
      <c r="CI8">
        <v>6.01</v>
      </c>
      <c r="CJ8">
        <v>5.48</v>
      </c>
      <c r="CK8">
        <v>5.7</v>
      </c>
      <c r="CL8">
        <v>5.88</v>
      </c>
      <c r="CM8">
        <v>5.42</v>
      </c>
      <c r="CN8">
        <v>5.71</v>
      </c>
      <c r="CO8">
        <v>5.96</v>
      </c>
      <c r="CP8">
        <v>5.44</v>
      </c>
      <c r="CQ8">
        <v>5.81</v>
      </c>
      <c r="CR8">
        <v>6.16</v>
      </c>
      <c r="CS8">
        <v>5.64</v>
      </c>
      <c r="CT8">
        <v>6.15</v>
      </c>
      <c r="CU8">
        <v>6.42</v>
      </c>
      <c r="CV8">
        <v>6.04</v>
      </c>
      <c r="CW8">
        <v>6.38</v>
      </c>
      <c r="CX8">
        <v>6.58</v>
      </c>
      <c r="CY8">
        <v>6.32</v>
      </c>
      <c r="CZ8">
        <v>6.32</v>
      </c>
      <c r="DA8">
        <v>6.58</v>
      </c>
      <c r="DB8">
        <v>6.23</v>
      </c>
      <c r="DC8">
        <v>6.61</v>
      </c>
      <c r="DD8">
        <v>6.81</v>
      </c>
      <c r="DE8">
        <v>6.59</v>
      </c>
      <c r="DF8">
        <v>6.62</v>
      </c>
      <c r="DG8">
        <v>6.83</v>
      </c>
      <c r="DH8">
        <v>6.55</v>
      </c>
      <c r="DI8">
        <v>6.41</v>
      </c>
      <c r="DJ8">
        <v>5.91</v>
      </c>
      <c r="DK8">
        <v>5.78</v>
      </c>
      <c r="DL8" s="14">
        <v>5.68</v>
      </c>
      <c r="DM8">
        <v>5.64</v>
      </c>
      <c r="DN8">
        <v>5.95</v>
      </c>
      <c r="DO8">
        <v>5.25</v>
      </c>
      <c r="DP8">
        <v>5.55</v>
      </c>
      <c r="DQ8">
        <v>7.61</v>
      </c>
      <c r="DR8">
        <v>10.4</v>
      </c>
      <c r="DS8">
        <v>7.78</v>
      </c>
      <c r="DT8">
        <v>5.5</v>
      </c>
      <c r="DU8">
        <v>5.85</v>
      </c>
      <c r="DV8">
        <v>4.91</v>
      </c>
      <c r="DW8">
        <v>5.79</v>
      </c>
      <c r="DX8">
        <v>6.2</v>
      </c>
      <c r="DY8">
        <v>5.43</v>
      </c>
      <c r="DZ8">
        <v>5.54</v>
      </c>
      <c r="EA8">
        <v>5.85</v>
      </c>
      <c r="EB8">
        <v>5.18</v>
      </c>
      <c r="EC8">
        <v>5.86</v>
      </c>
      <c r="ED8">
        <v>6.17</v>
      </c>
      <c r="EE8">
        <v>5.59</v>
      </c>
      <c r="EF8">
        <v>6.16</v>
      </c>
      <c r="EG8">
        <v>6.4</v>
      </c>
      <c r="EH8">
        <v>5.92</v>
      </c>
      <c r="EI8">
        <v>6.31</v>
      </c>
      <c r="EJ8">
        <v>6.54</v>
      </c>
      <c r="EK8">
        <v>6.01</v>
      </c>
      <c r="EL8">
        <v>6.25</v>
      </c>
      <c r="EM8">
        <v>6.42</v>
      </c>
      <c r="EN8">
        <v>5.96</v>
      </c>
      <c r="EO8">
        <v>5.99</v>
      </c>
      <c r="EP8">
        <v>6.27</v>
      </c>
      <c r="EQ8">
        <v>6.46</v>
      </c>
      <c r="ER8">
        <v>5.39</v>
      </c>
      <c r="ES8">
        <v>5.37</v>
      </c>
      <c r="ET8">
        <v>5.37</v>
      </c>
      <c r="EU8">
        <v>5.32</v>
      </c>
      <c r="EV8">
        <v>5.36</v>
      </c>
      <c r="EW8">
        <v>5.39</v>
      </c>
      <c r="EX8">
        <v>5.29</v>
      </c>
      <c r="EY8">
        <v>5.79</v>
      </c>
      <c r="EZ8">
        <v>6.14</v>
      </c>
      <c r="FA8">
        <v>5.39</v>
      </c>
      <c r="FB8">
        <v>6.26</v>
      </c>
      <c r="FC8">
        <v>6.43</v>
      </c>
      <c r="FD8">
        <v>5.99</v>
      </c>
      <c r="FE8">
        <v>6.38</v>
      </c>
      <c r="FF8">
        <v>6.64</v>
      </c>
      <c r="FG8">
        <v>6.03</v>
      </c>
      <c r="FH8">
        <v>6.39</v>
      </c>
      <c r="FI8">
        <v>6.54</v>
      </c>
      <c r="FJ8">
        <v>6.02</v>
      </c>
      <c r="FK8" s="7">
        <v>6</v>
      </c>
      <c r="FL8" s="13">
        <v>6.25</v>
      </c>
      <c r="FM8" s="13">
        <v>6.45</v>
      </c>
      <c r="FN8" s="13">
        <v>5.82</v>
      </c>
      <c r="FO8">
        <v>6.2</v>
      </c>
      <c r="FP8">
        <v>6.43</v>
      </c>
      <c r="FQ8">
        <v>5.92</v>
      </c>
      <c r="FR8">
        <v>6.17</v>
      </c>
      <c r="FS8">
        <v>6.43</v>
      </c>
      <c r="FT8">
        <v>5.69</v>
      </c>
      <c r="FU8" s="7">
        <v>6</v>
      </c>
      <c r="FV8" s="4">
        <v>6.36</v>
      </c>
      <c r="FW8" s="4">
        <v>6.52</v>
      </c>
      <c r="FX8" s="4">
        <v>5.84</v>
      </c>
      <c r="FY8" s="4">
        <v>6.15</v>
      </c>
      <c r="FZ8" s="4">
        <v>6.43</v>
      </c>
      <c r="GA8" s="4">
        <v>5.62</v>
      </c>
      <c r="GC8" s="7">
        <v>6</v>
      </c>
      <c r="GD8">
        <v>6.19</v>
      </c>
      <c r="GE8">
        <v>6.66</v>
      </c>
    </row>
    <row r="9" spans="1:187">
      <c r="A9" s="2"/>
      <c r="B9" s="2" t="s">
        <v>7</v>
      </c>
      <c r="C9" s="7">
        <v>1</v>
      </c>
      <c r="H9">
        <v>0.54100000000000004</v>
      </c>
      <c r="I9">
        <v>14.4</v>
      </c>
      <c r="J9">
        <v>2.5099999999999998</v>
      </c>
      <c r="K9">
        <v>9.34</v>
      </c>
      <c r="L9">
        <v>13.5</v>
      </c>
      <c r="M9">
        <v>2.09</v>
      </c>
      <c r="N9">
        <v>7.72</v>
      </c>
      <c r="O9" s="14">
        <v>1.68</v>
      </c>
      <c r="P9" s="14">
        <v>7.16</v>
      </c>
      <c r="Q9" s="14">
        <v>12.2</v>
      </c>
      <c r="R9">
        <v>1.07</v>
      </c>
      <c r="S9" s="4">
        <v>2.81</v>
      </c>
      <c r="T9" s="4">
        <v>11.6</v>
      </c>
      <c r="U9">
        <v>1.27</v>
      </c>
      <c r="V9">
        <v>5.58</v>
      </c>
      <c r="W9">
        <v>12.5</v>
      </c>
      <c r="X9">
        <v>0.86199999999999999</v>
      </c>
      <c r="Y9">
        <v>3.73</v>
      </c>
      <c r="Z9">
        <v>12.1</v>
      </c>
      <c r="AA9">
        <v>1.34</v>
      </c>
      <c r="AB9">
        <v>1.45</v>
      </c>
      <c r="AC9">
        <v>6.23</v>
      </c>
      <c r="AD9">
        <v>13.6</v>
      </c>
      <c r="AE9">
        <v>2.0699999999999998</v>
      </c>
      <c r="AF9">
        <v>9.39</v>
      </c>
      <c r="AG9">
        <v>1.91</v>
      </c>
      <c r="AH9">
        <v>7.8</v>
      </c>
      <c r="AI9">
        <v>14.2</v>
      </c>
      <c r="AJ9">
        <v>13.4</v>
      </c>
      <c r="AK9">
        <v>11.4</v>
      </c>
      <c r="AL9">
        <v>1.55</v>
      </c>
      <c r="AM9">
        <v>6.95</v>
      </c>
      <c r="AN9">
        <v>12.8</v>
      </c>
      <c r="AO9">
        <v>1.07</v>
      </c>
      <c r="AP9">
        <v>3.1</v>
      </c>
      <c r="AQ9">
        <v>11.1</v>
      </c>
      <c r="AR9">
        <v>2.15</v>
      </c>
      <c r="AS9">
        <v>3.84</v>
      </c>
      <c r="AT9">
        <v>10.3</v>
      </c>
      <c r="AU9">
        <v>2.6</v>
      </c>
      <c r="AV9">
        <v>4.29</v>
      </c>
      <c r="AW9">
        <v>11.9</v>
      </c>
      <c r="AX9">
        <v>2.4500000000000002</v>
      </c>
      <c r="AY9">
        <v>3.26</v>
      </c>
      <c r="AZ9">
        <v>8.89</v>
      </c>
      <c r="BA9">
        <v>2.1</v>
      </c>
      <c r="BB9">
        <v>3.08</v>
      </c>
      <c r="BC9">
        <v>9.61</v>
      </c>
      <c r="BD9">
        <v>2.36</v>
      </c>
      <c r="BE9">
        <v>3.4</v>
      </c>
      <c r="BF9">
        <v>10.4</v>
      </c>
      <c r="BG9">
        <v>2.0499999999999998</v>
      </c>
      <c r="BH9">
        <v>10.1</v>
      </c>
      <c r="BI9">
        <v>3.11</v>
      </c>
      <c r="BJ9">
        <v>5.64</v>
      </c>
      <c r="BK9">
        <v>15.2</v>
      </c>
      <c r="BL9" s="7">
        <v>4</v>
      </c>
      <c r="BM9">
        <v>5.57</v>
      </c>
      <c r="BN9">
        <v>9.5500000000000007</v>
      </c>
      <c r="BO9">
        <v>24.3</v>
      </c>
      <c r="BP9">
        <v>4.71</v>
      </c>
      <c r="BQ9">
        <v>8.0299999999999994</v>
      </c>
      <c r="BR9">
        <v>19.3</v>
      </c>
      <c r="BS9">
        <v>4.18</v>
      </c>
      <c r="BT9">
        <v>6.85</v>
      </c>
      <c r="BU9">
        <v>15.6</v>
      </c>
      <c r="BV9">
        <v>4.03</v>
      </c>
      <c r="BW9">
        <v>6.54</v>
      </c>
      <c r="BX9">
        <v>14.4</v>
      </c>
      <c r="BY9">
        <v>4.32</v>
      </c>
      <c r="BZ9">
        <v>7.24</v>
      </c>
      <c r="CA9">
        <v>15.3</v>
      </c>
      <c r="CB9" s="4">
        <v>3.46</v>
      </c>
      <c r="CC9" s="4">
        <v>5.53</v>
      </c>
      <c r="CD9" s="4">
        <v>12.8</v>
      </c>
      <c r="CE9">
        <v>4.04</v>
      </c>
      <c r="CF9" s="4">
        <v>5.24</v>
      </c>
      <c r="CG9" s="4">
        <v>11.5</v>
      </c>
      <c r="CH9">
        <v>3.51</v>
      </c>
      <c r="CI9">
        <v>4.78</v>
      </c>
      <c r="CJ9">
        <v>13.7</v>
      </c>
      <c r="CK9">
        <v>4.1100000000000003</v>
      </c>
      <c r="CL9">
        <v>5.72</v>
      </c>
      <c r="CM9">
        <v>13.1</v>
      </c>
      <c r="CN9">
        <v>4.3899999999999997</v>
      </c>
      <c r="CO9">
        <v>5.47</v>
      </c>
      <c r="CP9">
        <v>12.3</v>
      </c>
      <c r="CQ9">
        <v>4.24</v>
      </c>
      <c r="CR9">
        <v>4.88</v>
      </c>
      <c r="CS9">
        <v>10.5</v>
      </c>
      <c r="CT9">
        <v>4.54</v>
      </c>
      <c r="CU9">
        <v>5</v>
      </c>
      <c r="CV9">
        <v>9.9700000000000006</v>
      </c>
      <c r="CW9">
        <v>5.32</v>
      </c>
      <c r="CX9">
        <v>6.03</v>
      </c>
      <c r="CY9">
        <v>10.9</v>
      </c>
      <c r="CZ9">
        <v>3.93</v>
      </c>
      <c r="DA9">
        <v>4.53</v>
      </c>
      <c r="DB9">
        <v>9.14</v>
      </c>
      <c r="DC9">
        <v>3.7</v>
      </c>
      <c r="DD9">
        <v>3.82</v>
      </c>
      <c r="DE9">
        <v>7.13</v>
      </c>
      <c r="DF9">
        <v>3.86</v>
      </c>
      <c r="DG9">
        <v>3.92</v>
      </c>
      <c r="DH9">
        <v>7.82</v>
      </c>
      <c r="DI9">
        <v>9.01</v>
      </c>
      <c r="DJ9">
        <v>12.5</v>
      </c>
      <c r="DK9">
        <v>14.4</v>
      </c>
      <c r="DL9" s="14">
        <v>3.46</v>
      </c>
      <c r="DM9">
        <v>3.3</v>
      </c>
      <c r="DN9">
        <v>4.16</v>
      </c>
      <c r="DO9">
        <v>11.8</v>
      </c>
      <c r="DP9">
        <v>5.35</v>
      </c>
      <c r="DQ9">
        <v>1.84</v>
      </c>
      <c r="DR9">
        <v>3.89</v>
      </c>
      <c r="DS9">
        <v>1.46</v>
      </c>
      <c r="DT9">
        <v>3.5</v>
      </c>
      <c r="DU9">
        <v>4.53</v>
      </c>
      <c r="DV9">
        <v>16.5</v>
      </c>
      <c r="DW9">
        <v>3.38</v>
      </c>
      <c r="DX9">
        <v>3.65</v>
      </c>
      <c r="DY9">
        <v>13</v>
      </c>
      <c r="DZ9">
        <v>3.75</v>
      </c>
      <c r="EA9">
        <v>4.58</v>
      </c>
      <c r="EB9">
        <v>14.1</v>
      </c>
      <c r="EC9">
        <v>3.84</v>
      </c>
      <c r="ED9">
        <v>4.4800000000000004</v>
      </c>
      <c r="EE9">
        <v>13.4</v>
      </c>
      <c r="EF9">
        <v>3.38</v>
      </c>
      <c r="EG9">
        <v>4.1399999999999997</v>
      </c>
      <c r="EH9">
        <v>11.7</v>
      </c>
      <c r="EI9">
        <v>3.31</v>
      </c>
      <c r="EJ9">
        <v>3.85</v>
      </c>
      <c r="EK9">
        <v>12.4</v>
      </c>
      <c r="EL9">
        <v>3.67</v>
      </c>
      <c r="EM9">
        <v>4.88</v>
      </c>
      <c r="EN9">
        <v>14.5</v>
      </c>
      <c r="EO9">
        <v>12.6</v>
      </c>
      <c r="EP9">
        <v>3.58</v>
      </c>
      <c r="EQ9">
        <v>4.45</v>
      </c>
      <c r="ER9">
        <v>13.5</v>
      </c>
      <c r="ES9">
        <v>15.1</v>
      </c>
      <c r="ET9">
        <v>14.2</v>
      </c>
      <c r="EU9">
        <v>15</v>
      </c>
      <c r="EV9">
        <v>13.1</v>
      </c>
      <c r="EW9">
        <v>13.5</v>
      </c>
      <c r="EX9">
        <v>14.3</v>
      </c>
      <c r="EY9">
        <v>3.37</v>
      </c>
      <c r="EZ9">
        <v>3.97</v>
      </c>
      <c r="FA9">
        <v>13.8</v>
      </c>
      <c r="FB9">
        <v>4.09</v>
      </c>
      <c r="FC9">
        <v>5.0599999999999996</v>
      </c>
      <c r="FD9">
        <v>12.6</v>
      </c>
      <c r="FE9">
        <v>2.96</v>
      </c>
      <c r="FF9">
        <v>3.64</v>
      </c>
      <c r="FG9">
        <v>11.4</v>
      </c>
      <c r="FH9">
        <v>3.39</v>
      </c>
      <c r="FI9">
        <v>4.5199999999999996</v>
      </c>
      <c r="FJ9">
        <v>12.4</v>
      </c>
      <c r="FK9" s="7">
        <v>3.5</v>
      </c>
      <c r="FL9" s="13">
        <v>3.47</v>
      </c>
      <c r="FM9" s="13">
        <v>4.37</v>
      </c>
      <c r="FN9" s="13">
        <v>13.9</v>
      </c>
      <c r="FO9">
        <v>3.53</v>
      </c>
      <c r="FP9">
        <v>3.93</v>
      </c>
      <c r="FQ9">
        <v>9.86</v>
      </c>
      <c r="FR9">
        <v>3.52</v>
      </c>
      <c r="FS9">
        <v>5.07</v>
      </c>
      <c r="FT9">
        <v>18</v>
      </c>
      <c r="FU9" s="7">
        <v>3.5</v>
      </c>
      <c r="FV9" s="4">
        <v>3.49</v>
      </c>
      <c r="FW9" s="4">
        <v>5.34</v>
      </c>
      <c r="FX9" s="4">
        <v>18.3</v>
      </c>
      <c r="FY9" s="4">
        <v>3.44</v>
      </c>
      <c r="FZ9" s="4">
        <v>4.92</v>
      </c>
      <c r="GA9" s="4">
        <v>18.100000000000001</v>
      </c>
      <c r="GC9" s="7">
        <v>3.5</v>
      </c>
      <c r="GD9">
        <v>3.44</v>
      </c>
      <c r="GE9">
        <v>3.18</v>
      </c>
    </row>
    <row r="10" spans="1:187">
      <c r="A10" s="2"/>
      <c r="B10" s="2"/>
      <c r="C10" s="7">
        <v>1.5</v>
      </c>
      <c r="H10">
        <v>0.624</v>
      </c>
      <c r="I10">
        <v>6.54</v>
      </c>
      <c r="J10">
        <v>1.82</v>
      </c>
      <c r="K10">
        <v>4.91</v>
      </c>
      <c r="L10">
        <v>6.19</v>
      </c>
      <c r="M10">
        <v>1.61</v>
      </c>
      <c r="N10">
        <v>4.07</v>
      </c>
      <c r="O10" s="14">
        <v>1.33</v>
      </c>
      <c r="P10" s="14">
        <v>3.85</v>
      </c>
      <c r="Q10" s="14">
        <v>5.71</v>
      </c>
      <c r="R10">
        <v>0.97</v>
      </c>
      <c r="S10" s="4">
        <v>1.57</v>
      </c>
      <c r="T10" s="4">
        <v>5.46</v>
      </c>
      <c r="U10">
        <v>1.08</v>
      </c>
      <c r="V10">
        <v>3.12</v>
      </c>
      <c r="W10">
        <v>5.99</v>
      </c>
      <c r="X10">
        <v>0.81200000000000006</v>
      </c>
      <c r="Y10">
        <v>2.0699999999999998</v>
      </c>
      <c r="Z10">
        <v>5.74</v>
      </c>
      <c r="AA10">
        <v>1.07</v>
      </c>
      <c r="AB10">
        <v>1.19</v>
      </c>
      <c r="AC10">
        <v>3.18</v>
      </c>
      <c r="AD10">
        <v>5.81</v>
      </c>
      <c r="AE10">
        <v>1.59</v>
      </c>
      <c r="AF10">
        <v>4.51</v>
      </c>
      <c r="AG10">
        <v>1.62</v>
      </c>
      <c r="AH10">
        <v>3.69</v>
      </c>
      <c r="AI10">
        <v>5.69</v>
      </c>
      <c r="AJ10">
        <v>5.29</v>
      </c>
      <c r="AK10">
        <v>4.6399999999999997</v>
      </c>
      <c r="AL10">
        <v>1.35</v>
      </c>
      <c r="AM10">
        <v>3.25</v>
      </c>
      <c r="AN10">
        <v>5.05</v>
      </c>
      <c r="AO10">
        <v>1.1100000000000001</v>
      </c>
      <c r="AP10">
        <v>1.83</v>
      </c>
      <c r="AQ10">
        <v>4.58</v>
      </c>
      <c r="AR10">
        <v>1.88</v>
      </c>
      <c r="AS10">
        <v>2.2599999999999998</v>
      </c>
      <c r="AT10">
        <v>4.2699999999999996</v>
      </c>
      <c r="AU10">
        <v>2.5299999999999998</v>
      </c>
      <c r="AV10">
        <v>2.85</v>
      </c>
      <c r="AW10">
        <v>4.54</v>
      </c>
      <c r="AX10">
        <v>2.14</v>
      </c>
      <c r="AY10">
        <v>2.33</v>
      </c>
      <c r="AZ10">
        <v>3.73</v>
      </c>
      <c r="BA10">
        <v>1.93</v>
      </c>
      <c r="BB10">
        <v>2.15</v>
      </c>
      <c r="BC10">
        <v>3.72</v>
      </c>
      <c r="BD10">
        <v>2.35</v>
      </c>
      <c r="BE10">
        <v>2.56</v>
      </c>
      <c r="BF10">
        <v>4.0599999999999996</v>
      </c>
      <c r="BG10">
        <v>2.2599999999999998</v>
      </c>
      <c r="BH10">
        <v>3.9</v>
      </c>
      <c r="BI10">
        <v>2.5299999999999998</v>
      </c>
      <c r="BJ10">
        <v>2.94</v>
      </c>
      <c r="BK10">
        <v>4.99</v>
      </c>
      <c r="BL10" s="7">
        <v>3</v>
      </c>
      <c r="BM10">
        <v>3.23</v>
      </c>
      <c r="BN10">
        <v>4</v>
      </c>
      <c r="BO10">
        <v>8.6199999999999992</v>
      </c>
      <c r="BP10">
        <v>3.11</v>
      </c>
      <c r="BQ10">
        <v>3.66</v>
      </c>
      <c r="BR10">
        <v>6.99</v>
      </c>
      <c r="BS10">
        <v>3.02</v>
      </c>
      <c r="BT10">
        <v>3.48</v>
      </c>
      <c r="BU10">
        <v>6.12</v>
      </c>
      <c r="BV10">
        <v>2.99</v>
      </c>
      <c r="BW10">
        <v>3.46</v>
      </c>
      <c r="BX10">
        <v>5.8</v>
      </c>
      <c r="BY10">
        <v>2.94</v>
      </c>
      <c r="BZ10">
        <v>3.5</v>
      </c>
      <c r="CA10">
        <v>5.9</v>
      </c>
      <c r="CB10" s="4">
        <v>3.12</v>
      </c>
      <c r="CC10" s="4">
        <v>3.48</v>
      </c>
      <c r="CD10" s="4">
        <v>5.38</v>
      </c>
      <c r="CE10">
        <v>4.12</v>
      </c>
      <c r="CF10" s="4">
        <v>4.21</v>
      </c>
      <c r="CG10" s="4">
        <v>5.41</v>
      </c>
      <c r="CH10">
        <v>3.3</v>
      </c>
      <c r="CI10">
        <v>3.39</v>
      </c>
      <c r="CJ10">
        <v>5.8</v>
      </c>
      <c r="CK10">
        <v>3.57</v>
      </c>
      <c r="CL10">
        <v>3.71</v>
      </c>
      <c r="CM10">
        <v>5.54</v>
      </c>
      <c r="CN10">
        <v>4.25</v>
      </c>
      <c r="CO10">
        <v>4.3099999999999996</v>
      </c>
      <c r="CP10">
        <v>5.7</v>
      </c>
      <c r="CQ10">
        <v>4.62</v>
      </c>
      <c r="CR10">
        <v>4.71</v>
      </c>
      <c r="CS10">
        <v>5.53</v>
      </c>
      <c r="CT10">
        <v>4.9000000000000004</v>
      </c>
      <c r="CU10">
        <v>4.93</v>
      </c>
      <c r="CV10">
        <v>5.61</v>
      </c>
      <c r="CW10">
        <v>5.35</v>
      </c>
      <c r="CX10">
        <v>5.41</v>
      </c>
      <c r="CY10">
        <v>6.01</v>
      </c>
      <c r="CZ10">
        <v>4.74</v>
      </c>
      <c r="DA10">
        <v>4.8600000000000003</v>
      </c>
      <c r="DB10">
        <v>5.6</v>
      </c>
      <c r="DC10">
        <v>4.8499999999999996</v>
      </c>
      <c r="DD10">
        <v>4.88</v>
      </c>
      <c r="DE10">
        <v>5.5</v>
      </c>
      <c r="DF10">
        <v>4.93</v>
      </c>
      <c r="DG10">
        <v>4.91</v>
      </c>
      <c r="DH10">
        <v>5.64</v>
      </c>
      <c r="DI10">
        <v>5.86</v>
      </c>
      <c r="DJ10">
        <v>6.77</v>
      </c>
      <c r="DK10">
        <v>7.37</v>
      </c>
      <c r="DL10" s="14">
        <v>3.12</v>
      </c>
      <c r="DM10">
        <v>3.66</v>
      </c>
      <c r="DN10">
        <v>3.67</v>
      </c>
      <c r="DO10">
        <v>5.49</v>
      </c>
      <c r="DP10">
        <v>3.75</v>
      </c>
      <c r="DQ10">
        <v>3.08</v>
      </c>
      <c r="DR10">
        <v>4.41</v>
      </c>
      <c r="DS10">
        <v>2.65</v>
      </c>
      <c r="DT10">
        <v>3.47</v>
      </c>
      <c r="DU10">
        <v>3.4</v>
      </c>
      <c r="DV10">
        <v>7.23</v>
      </c>
      <c r="DW10">
        <v>4.01</v>
      </c>
      <c r="DX10">
        <v>3.95</v>
      </c>
      <c r="DY10">
        <v>6.36</v>
      </c>
      <c r="DZ10">
        <v>4.18</v>
      </c>
      <c r="EA10">
        <v>4.26</v>
      </c>
      <c r="EB10">
        <v>6.69</v>
      </c>
      <c r="EC10">
        <v>4.3499999999999996</v>
      </c>
      <c r="ED10">
        <v>4.41</v>
      </c>
      <c r="EE10">
        <v>6.56</v>
      </c>
      <c r="EF10">
        <v>4.16</v>
      </c>
      <c r="EG10">
        <v>4.26</v>
      </c>
      <c r="EH10">
        <v>6.07</v>
      </c>
      <c r="EI10">
        <v>4.0999999999999996</v>
      </c>
      <c r="EJ10">
        <v>4.1900000000000004</v>
      </c>
      <c r="EK10">
        <v>6.27</v>
      </c>
      <c r="EL10">
        <v>4.2300000000000004</v>
      </c>
      <c r="EM10">
        <v>4.41</v>
      </c>
      <c r="EN10">
        <v>6.89</v>
      </c>
      <c r="EO10">
        <v>6.34</v>
      </c>
      <c r="EP10">
        <v>4.1900000000000004</v>
      </c>
      <c r="EQ10">
        <v>4.37</v>
      </c>
      <c r="ER10">
        <v>6.53</v>
      </c>
      <c r="ES10">
        <v>7.06</v>
      </c>
      <c r="ET10">
        <v>6.79</v>
      </c>
      <c r="EU10">
        <v>7.08</v>
      </c>
      <c r="EV10">
        <v>6.32</v>
      </c>
      <c r="EW10">
        <v>6.46</v>
      </c>
      <c r="EX10">
        <v>6.77</v>
      </c>
      <c r="EY10">
        <v>3.95</v>
      </c>
      <c r="EZ10">
        <v>4</v>
      </c>
      <c r="FA10">
        <v>6.58</v>
      </c>
      <c r="FB10">
        <v>4.43</v>
      </c>
      <c r="FC10">
        <v>4.57</v>
      </c>
      <c r="FD10">
        <v>6.07</v>
      </c>
      <c r="FE10">
        <v>3.94</v>
      </c>
      <c r="FF10">
        <v>4.09</v>
      </c>
      <c r="FG10">
        <v>5.93</v>
      </c>
      <c r="FH10">
        <v>4.0999999999999996</v>
      </c>
      <c r="FI10">
        <v>4.33</v>
      </c>
      <c r="FJ10">
        <v>6.22</v>
      </c>
      <c r="FK10" s="7">
        <v>4</v>
      </c>
      <c r="FL10" s="13">
        <v>4.05</v>
      </c>
      <c r="FM10" s="13">
        <v>4.26</v>
      </c>
      <c r="FN10" s="13">
        <v>6.56</v>
      </c>
      <c r="FO10">
        <v>4.09</v>
      </c>
      <c r="FP10">
        <v>4.2</v>
      </c>
      <c r="FQ10">
        <v>5.52</v>
      </c>
      <c r="FR10">
        <v>4.1100000000000003</v>
      </c>
      <c r="FS10">
        <v>4.4000000000000004</v>
      </c>
      <c r="FT10">
        <v>7.67</v>
      </c>
      <c r="FU10" s="7">
        <v>4</v>
      </c>
      <c r="FV10" s="4">
        <v>4.0599999999999996</v>
      </c>
      <c r="FW10" s="4">
        <v>4.42</v>
      </c>
      <c r="FX10" s="4">
        <v>7.75</v>
      </c>
      <c r="FY10" s="4">
        <v>4.1100000000000003</v>
      </c>
      <c r="FZ10" s="4">
        <v>4.3899999999999997</v>
      </c>
      <c r="GA10" s="4">
        <v>7.76</v>
      </c>
      <c r="GC10" s="7">
        <v>4</v>
      </c>
      <c r="GD10">
        <v>4.12</v>
      </c>
      <c r="GE10">
        <v>3.97</v>
      </c>
    </row>
    <row r="11" spans="1:187">
      <c r="A11" s="2" t="s">
        <v>8</v>
      </c>
      <c r="B11" s="2" t="s">
        <v>9</v>
      </c>
      <c r="H11">
        <v>24.6</v>
      </c>
      <c r="I11">
        <v>25.8</v>
      </c>
      <c r="K11">
        <v>28.2</v>
      </c>
      <c r="L11">
        <v>13.6</v>
      </c>
      <c r="O11" s="14">
        <v>27</v>
      </c>
      <c r="P11" s="14">
        <v>32.799999999999997</v>
      </c>
      <c r="Q11" s="14">
        <v>17.36</v>
      </c>
      <c r="S11" s="4">
        <v>29.1</v>
      </c>
      <c r="T11" s="4">
        <v>36.6</v>
      </c>
      <c r="V11">
        <v>29.6</v>
      </c>
      <c r="W11">
        <v>21.8</v>
      </c>
      <c r="X11">
        <v>30</v>
      </c>
      <c r="Y11">
        <v>31.7</v>
      </c>
      <c r="Z11">
        <v>11.8</v>
      </c>
      <c r="AA11">
        <v>26.2</v>
      </c>
      <c r="AB11">
        <v>30.7</v>
      </c>
      <c r="AC11">
        <v>34.799999999999997</v>
      </c>
      <c r="AD11">
        <v>14.1</v>
      </c>
      <c r="AF11">
        <v>33.799999999999997</v>
      </c>
      <c r="AI11">
        <v>6</v>
      </c>
      <c r="AL11">
        <v>26.9</v>
      </c>
      <c r="AM11">
        <v>33.6</v>
      </c>
      <c r="AN11">
        <v>14.7</v>
      </c>
      <c r="AO11">
        <v>26.5</v>
      </c>
      <c r="AP11">
        <v>33.5</v>
      </c>
      <c r="AQ11">
        <v>17.600000000000001</v>
      </c>
      <c r="AS11">
        <v>34.4</v>
      </c>
      <c r="AU11">
        <v>34.6</v>
      </c>
      <c r="AV11">
        <v>34.6</v>
      </c>
      <c r="AX11">
        <v>36.200000000000003</v>
      </c>
      <c r="AY11">
        <v>37.4</v>
      </c>
      <c r="BA11">
        <v>34.299999999999997</v>
      </c>
      <c r="BB11">
        <v>39.299999999999997</v>
      </c>
      <c r="BD11">
        <v>28.9</v>
      </c>
      <c r="BE11">
        <v>35.799999999999997</v>
      </c>
      <c r="BF11" s="14"/>
      <c r="BG11">
        <v>30.4</v>
      </c>
      <c r="BH11">
        <v>37.1</v>
      </c>
      <c r="BI11">
        <v>29.9</v>
      </c>
      <c r="BJ11">
        <v>34.9</v>
      </c>
      <c r="BK11">
        <v>16</v>
      </c>
      <c r="BN11">
        <v>33</v>
      </c>
      <c r="BO11">
        <v>15.8</v>
      </c>
      <c r="BP11">
        <v>35.700000000000003</v>
      </c>
      <c r="BQ11">
        <v>39.5</v>
      </c>
      <c r="BR11">
        <v>22</v>
      </c>
      <c r="BT11" s="14">
        <v>31.6</v>
      </c>
      <c r="BU11" s="14">
        <v>22.7</v>
      </c>
      <c r="BW11" s="14">
        <v>35.200000000000003</v>
      </c>
      <c r="BX11" s="14">
        <v>24.1</v>
      </c>
      <c r="BY11" s="4">
        <v>30.9</v>
      </c>
      <c r="BZ11" s="14">
        <v>30.8</v>
      </c>
      <c r="CA11" s="14">
        <v>22.2</v>
      </c>
      <c r="CC11" s="13">
        <v>32.6</v>
      </c>
      <c r="CD11" s="13">
        <v>22</v>
      </c>
      <c r="CE11" s="4">
        <v>29.2</v>
      </c>
      <c r="CF11" s="4">
        <v>29.5</v>
      </c>
      <c r="CG11" s="4">
        <v>34</v>
      </c>
      <c r="CH11" s="4">
        <v>30.1</v>
      </c>
      <c r="CI11" s="4">
        <v>31.2</v>
      </c>
      <c r="CJ11" s="4">
        <v>22</v>
      </c>
      <c r="CK11" s="4">
        <v>28.6</v>
      </c>
      <c r="CL11" s="4">
        <v>30.6</v>
      </c>
      <c r="CM11" s="4">
        <v>22.2</v>
      </c>
      <c r="CO11">
        <v>25.8</v>
      </c>
      <c r="CP11">
        <v>22.6</v>
      </c>
      <c r="CQ11">
        <v>27.8</v>
      </c>
      <c r="CR11">
        <v>26.8</v>
      </c>
      <c r="CS11" s="14">
        <v>28</v>
      </c>
      <c r="CT11">
        <v>28.4</v>
      </c>
      <c r="CU11">
        <v>26.5</v>
      </c>
      <c r="CW11">
        <v>28.9</v>
      </c>
      <c r="CX11">
        <v>29.2</v>
      </c>
      <c r="CZ11">
        <v>30.1</v>
      </c>
      <c r="DA11">
        <v>31.3</v>
      </c>
      <c r="DC11">
        <v>29</v>
      </c>
      <c r="DD11">
        <v>26.5</v>
      </c>
      <c r="DG11">
        <v>26.5</v>
      </c>
      <c r="DM11">
        <v>29.4</v>
      </c>
      <c r="DN11">
        <v>31.3</v>
      </c>
      <c r="DO11">
        <v>22.4</v>
      </c>
      <c r="DR11">
        <v>37.299999999999997</v>
      </c>
      <c r="DS11">
        <v>32.200000000000003</v>
      </c>
      <c r="DT11">
        <v>33</v>
      </c>
      <c r="DU11" s="14">
        <v>32.6</v>
      </c>
      <c r="DV11" s="14">
        <v>21.1</v>
      </c>
      <c r="DW11">
        <v>29.8</v>
      </c>
      <c r="DX11">
        <v>32.700000000000003</v>
      </c>
      <c r="DY11" s="14">
        <v>20.8</v>
      </c>
      <c r="DZ11">
        <v>31.6</v>
      </c>
      <c r="EA11" s="14">
        <v>32.9</v>
      </c>
      <c r="EB11">
        <v>16</v>
      </c>
      <c r="EC11" s="4">
        <v>30.9</v>
      </c>
      <c r="ED11" s="4">
        <v>33.299999999999997</v>
      </c>
      <c r="EE11" s="4">
        <v>34.799999999999997</v>
      </c>
      <c r="EF11" s="4">
        <v>32.299999999999997</v>
      </c>
      <c r="EG11" s="4">
        <v>36.799999999999997</v>
      </c>
      <c r="EH11" s="4"/>
      <c r="EI11" s="4">
        <v>35</v>
      </c>
      <c r="EJ11" s="14">
        <v>36.700000000000003</v>
      </c>
      <c r="EL11">
        <v>34</v>
      </c>
      <c r="EM11">
        <v>33.14</v>
      </c>
      <c r="EP11">
        <v>32.799999999999997</v>
      </c>
      <c r="EQ11">
        <v>35.1</v>
      </c>
      <c r="ET11">
        <v>33.299999999999997</v>
      </c>
      <c r="EU11">
        <v>35.799999999999997</v>
      </c>
      <c r="EW11">
        <v>11.8</v>
      </c>
      <c r="EX11">
        <v>13.8</v>
      </c>
      <c r="EY11">
        <v>30.5</v>
      </c>
      <c r="EZ11" s="14">
        <v>33.9</v>
      </c>
      <c r="FA11" s="14">
        <v>21.6</v>
      </c>
      <c r="FC11">
        <v>26.7</v>
      </c>
      <c r="FD11">
        <v>14</v>
      </c>
      <c r="FE11">
        <v>32.799999999999997</v>
      </c>
      <c r="FF11" s="14">
        <v>32.700000000000003</v>
      </c>
      <c r="FG11">
        <v>34.1</v>
      </c>
      <c r="FI11" s="14">
        <v>33.299999999999997</v>
      </c>
      <c r="FJ11" s="14">
        <v>20.3</v>
      </c>
      <c r="FM11" s="13">
        <v>31.9</v>
      </c>
      <c r="FN11" s="13">
        <v>23.1</v>
      </c>
      <c r="FP11">
        <v>31.3</v>
      </c>
      <c r="FQ11" s="4"/>
      <c r="FS11">
        <v>33.200000000000003</v>
      </c>
      <c r="FT11" s="4">
        <v>28</v>
      </c>
      <c r="FW11" s="4">
        <v>36</v>
      </c>
      <c r="FX11" s="4">
        <v>26</v>
      </c>
      <c r="FZ11" s="4">
        <v>33.5</v>
      </c>
      <c r="GA11" s="4">
        <v>18.399999999999999</v>
      </c>
      <c r="GE11">
        <v>36</v>
      </c>
    </row>
    <row r="12" spans="1:187">
      <c r="A12" s="2"/>
      <c r="B12" s="2" t="s">
        <v>31</v>
      </c>
      <c r="H12">
        <v>0.54</v>
      </c>
      <c r="I12">
        <v>0.38</v>
      </c>
      <c r="K12">
        <v>0.43</v>
      </c>
      <c r="L12">
        <v>1</v>
      </c>
      <c r="O12" s="14">
        <v>0.28999999999999998</v>
      </c>
      <c r="P12" s="14">
        <v>0.37</v>
      </c>
      <c r="Q12" s="14">
        <v>0.43</v>
      </c>
      <c r="S12" s="4">
        <v>0.38</v>
      </c>
      <c r="T12" s="4">
        <v>0.37</v>
      </c>
      <c r="V12">
        <v>0.44</v>
      </c>
      <c r="W12">
        <v>0.46</v>
      </c>
      <c r="X12">
        <v>0.32</v>
      </c>
      <c r="Y12">
        <v>0.49</v>
      </c>
      <c r="Z12">
        <v>0.42</v>
      </c>
      <c r="AA12">
        <v>0.37</v>
      </c>
      <c r="AB12">
        <v>0.37</v>
      </c>
      <c r="AC12">
        <v>0.37</v>
      </c>
      <c r="AD12">
        <v>0.42</v>
      </c>
      <c r="AF12">
        <v>0.43</v>
      </c>
      <c r="AI12">
        <v>0.54</v>
      </c>
      <c r="AL12">
        <v>0.32</v>
      </c>
      <c r="AM12">
        <v>0.33</v>
      </c>
      <c r="AN12">
        <v>0.37</v>
      </c>
      <c r="AO12">
        <v>0.52</v>
      </c>
      <c r="AQ12">
        <v>0.28000000000000003</v>
      </c>
      <c r="AS12">
        <v>0.42</v>
      </c>
      <c r="AU12">
        <v>0.27</v>
      </c>
      <c r="AV12">
        <v>0.27</v>
      </c>
      <c r="AX12">
        <v>0.25</v>
      </c>
      <c r="AY12">
        <v>0.28999999999999998</v>
      </c>
      <c r="BA12">
        <v>0.3</v>
      </c>
      <c r="BB12">
        <v>0.25</v>
      </c>
      <c r="BD12">
        <v>0.4</v>
      </c>
      <c r="BE12">
        <v>0.46</v>
      </c>
      <c r="BF12" s="14"/>
      <c r="BG12">
        <v>0.47</v>
      </c>
      <c r="BH12">
        <v>0.39</v>
      </c>
      <c r="BI12">
        <v>42.2</v>
      </c>
      <c r="BJ12">
        <v>0.42</v>
      </c>
      <c r="BK12">
        <v>0.38</v>
      </c>
      <c r="BN12">
        <v>0.22</v>
      </c>
      <c r="BO12">
        <v>39.5</v>
      </c>
      <c r="BP12">
        <v>0.24</v>
      </c>
      <c r="BQ12">
        <v>0.32</v>
      </c>
      <c r="BR12">
        <v>0.26</v>
      </c>
      <c r="BT12" s="14">
        <v>0.52</v>
      </c>
      <c r="BU12" s="14">
        <v>0.56000000000000005</v>
      </c>
      <c r="BW12" s="14">
        <v>0.25</v>
      </c>
      <c r="BX12" s="14">
        <v>0.27</v>
      </c>
      <c r="BY12" s="4">
        <v>0.18</v>
      </c>
      <c r="BZ12" s="14">
        <v>0.36</v>
      </c>
      <c r="CA12" s="14">
        <v>0.71</v>
      </c>
      <c r="CC12" s="13">
        <v>0.5</v>
      </c>
      <c r="CD12" s="13">
        <v>0.66</v>
      </c>
      <c r="CE12" s="4">
        <v>0.33</v>
      </c>
      <c r="CF12" s="4">
        <v>0.62</v>
      </c>
      <c r="CG12" s="4">
        <v>0.41</v>
      </c>
      <c r="CH12" s="4">
        <v>0.37</v>
      </c>
      <c r="CI12" s="4">
        <v>0.72</v>
      </c>
      <c r="CJ12" s="4">
        <v>0.66</v>
      </c>
      <c r="CK12" s="4">
        <v>0.26</v>
      </c>
      <c r="CL12" s="4">
        <v>0.5</v>
      </c>
      <c r="CM12" s="4">
        <v>0.59</v>
      </c>
      <c r="CO12">
        <v>0.55000000000000004</v>
      </c>
      <c r="CP12">
        <v>0.6</v>
      </c>
      <c r="CQ12">
        <v>0.51</v>
      </c>
      <c r="CR12">
        <v>0.56999999999999995</v>
      </c>
      <c r="CS12" s="14">
        <v>0.2</v>
      </c>
      <c r="CT12">
        <v>0.33</v>
      </c>
      <c r="CU12">
        <v>0.63</v>
      </c>
      <c r="CW12">
        <v>0.34</v>
      </c>
      <c r="CX12">
        <v>0.4</v>
      </c>
      <c r="CZ12">
        <v>0.33</v>
      </c>
      <c r="DA12">
        <v>0.46</v>
      </c>
      <c r="DC12">
        <v>0.34</v>
      </c>
      <c r="DD12">
        <v>0.56999999999999995</v>
      </c>
      <c r="DG12">
        <v>0.64</v>
      </c>
      <c r="DM12">
        <v>0.36</v>
      </c>
      <c r="DN12">
        <v>0.85</v>
      </c>
      <c r="DO12">
        <v>0.41</v>
      </c>
      <c r="DR12">
        <v>0.93</v>
      </c>
      <c r="DS12">
        <v>1.1000000000000001</v>
      </c>
      <c r="DT12">
        <v>0.28999999999999998</v>
      </c>
      <c r="DU12" s="14">
        <v>0.63</v>
      </c>
      <c r="DV12" s="14">
        <v>0.56999999999999995</v>
      </c>
      <c r="DW12">
        <v>0.44</v>
      </c>
      <c r="DX12">
        <v>0.7</v>
      </c>
      <c r="DY12" s="14">
        <v>0.33</v>
      </c>
      <c r="DZ12">
        <v>0.39</v>
      </c>
      <c r="EA12" s="14">
        <v>0.69</v>
      </c>
      <c r="EB12">
        <v>0.28000000000000003</v>
      </c>
      <c r="EC12" s="4">
        <v>0.37</v>
      </c>
      <c r="ED12" s="4">
        <v>0.66</v>
      </c>
      <c r="EE12" s="4">
        <v>0.28000000000000003</v>
      </c>
      <c r="EF12" s="4">
        <v>0.43</v>
      </c>
      <c r="EG12" s="4">
        <v>0.5</v>
      </c>
      <c r="EH12" s="4"/>
      <c r="EI12" s="4">
        <v>0.26</v>
      </c>
      <c r="EJ12" s="14">
        <v>0.41</v>
      </c>
      <c r="EL12">
        <v>0.25</v>
      </c>
      <c r="EM12">
        <v>0.35</v>
      </c>
      <c r="EP12">
        <v>0.26</v>
      </c>
      <c r="EQ12">
        <v>0.42</v>
      </c>
      <c r="ET12">
        <v>0.32</v>
      </c>
      <c r="EU12">
        <v>0.34</v>
      </c>
      <c r="EW12">
        <v>0.33</v>
      </c>
      <c r="EX12">
        <v>0.31</v>
      </c>
      <c r="EY12">
        <v>0.39</v>
      </c>
      <c r="EZ12" s="14">
        <v>0.63</v>
      </c>
      <c r="FA12" s="14">
        <v>0.39</v>
      </c>
      <c r="FC12">
        <v>0.31</v>
      </c>
      <c r="FD12">
        <v>0.25</v>
      </c>
      <c r="FE12">
        <v>0.33</v>
      </c>
      <c r="FF12" s="14">
        <v>0.5</v>
      </c>
      <c r="FG12">
        <v>0.28999999999999998</v>
      </c>
      <c r="FI12" s="14">
        <v>0.36</v>
      </c>
      <c r="FJ12" s="14">
        <v>0.28999999999999998</v>
      </c>
      <c r="FM12" s="13">
        <v>0.38</v>
      </c>
      <c r="FN12" s="13">
        <v>0.36</v>
      </c>
      <c r="FP12">
        <v>0.49</v>
      </c>
      <c r="FQ12" s="4"/>
      <c r="FS12">
        <v>0.52</v>
      </c>
      <c r="FT12" s="4">
        <v>0.24</v>
      </c>
      <c r="FW12" s="4">
        <v>0.55000000000000004</v>
      </c>
      <c r="FX12" s="4">
        <v>0.25</v>
      </c>
      <c r="FZ12" s="4">
        <v>0.62</v>
      </c>
      <c r="GA12" s="4">
        <v>0.38</v>
      </c>
      <c r="GE12">
        <v>0.79</v>
      </c>
    </row>
    <row r="13" spans="1:187">
      <c r="A13" s="2"/>
      <c r="B13" s="2"/>
      <c r="H13">
        <v>32.1</v>
      </c>
      <c r="I13">
        <v>36</v>
      </c>
      <c r="L13">
        <v>36.6</v>
      </c>
      <c r="T13" s="4">
        <v>12.1</v>
      </c>
      <c r="AD13">
        <v>34</v>
      </c>
      <c r="AM13">
        <v>43.1</v>
      </c>
      <c r="AN13">
        <v>34.799999999999997</v>
      </c>
      <c r="AO13">
        <v>33.799999999999997</v>
      </c>
      <c r="BK13">
        <v>33.6</v>
      </c>
      <c r="BR13">
        <v>28</v>
      </c>
      <c r="BU13">
        <v>50</v>
      </c>
      <c r="BY13" s="4"/>
      <c r="CE13"/>
      <c r="CO13">
        <v>32.6</v>
      </c>
      <c r="CR13" s="14">
        <v>32.5</v>
      </c>
      <c r="CU13">
        <v>32.4</v>
      </c>
      <c r="CW13">
        <v>32</v>
      </c>
      <c r="DD13">
        <v>31.3</v>
      </c>
      <c r="DO13">
        <v>31.4</v>
      </c>
      <c r="DV13">
        <v>28</v>
      </c>
      <c r="DX13" s="14">
        <v>36.4</v>
      </c>
      <c r="DY13">
        <v>37.799999999999997</v>
      </c>
      <c r="DZ13">
        <v>45.9</v>
      </c>
      <c r="EA13" s="14">
        <v>47.4</v>
      </c>
      <c r="ED13" s="4">
        <v>47.6</v>
      </c>
      <c r="EM13">
        <v>50</v>
      </c>
      <c r="EW13">
        <v>35</v>
      </c>
      <c r="FC13" s="14">
        <v>32.799999999999997</v>
      </c>
      <c r="FF13" s="14">
        <v>45.8</v>
      </c>
      <c r="FP13">
        <v>46.2</v>
      </c>
      <c r="FQ13" s="4"/>
      <c r="FT13" s="4"/>
      <c r="FW13" s="4">
        <v>31.8</v>
      </c>
      <c r="FZ13" s="4">
        <v>38</v>
      </c>
      <c r="GA13" s="4">
        <v>31.7</v>
      </c>
      <c r="GE13">
        <v>29.1</v>
      </c>
    </row>
    <row r="14" spans="1:187">
      <c r="A14" s="2"/>
      <c r="B14" s="2"/>
      <c r="H14">
        <v>0.47</v>
      </c>
      <c r="I14">
        <v>0.4</v>
      </c>
      <c r="L14">
        <v>0.53</v>
      </c>
      <c r="T14" s="4">
        <v>0.41</v>
      </c>
      <c r="AD14">
        <v>0.35</v>
      </c>
      <c r="AM14">
        <v>0.26</v>
      </c>
      <c r="AN14">
        <v>0.34</v>
      </c>
      <c r="AO14">
        <v>0.35</v>
      </c>
      <c r="BK14">
        <v>0.46</v>
      </c>
      <c r="BR14">
        <v>0.27</v>
      </c>
      <c r="BU14">
        <v>0.39</v>
      </c>
      <c r="CE14"/>
      <c r="CO14">
        <v>0.42</v>
      </c>
      <c r="CR14" s="14">
        <v>0.5</v>
      </c>
      <c r="CU14">
        <v>0.41</v>
      </c>
      <c r="CW14">
        <v>0.27</v>
      </c>
      <c r="DD14">
        <v>0.49</v>
      </c>
      <c r="DO14">
        <v>0.43</v>
      </c>
      <c r="DV14">
        <v>0.3</v>
      </c>
      <c r="DX14" s="14">
        <v>0.64</v>
      </c>
      <c r="DY14">
        <v>0.28999999999999998</v>
      </c>
      <c r="DZ14">
        <v>0.28999999999999998</v>
      </c>
      <c r="EA14" s="14">
        <v>0.23</v>
      </c>
      <c r="ED14" s="4">
        <v>0.23</v>
      </c>
      <c r="EM14">
        <v>0.2</v>
      </c>
      <c r="EW14">
        <v>0.32</v>
      </c>
      <c r="FC14" s="14">
        <v>0.41</v>
      </c>
      <c r="FF14" s="14">
        <v>0.21</v>
      </c>
      <c r="FP14">
        <v>0.21</v>
      </c>
      <c r="FW14" s="4">
        <v>0.46</v>
      </c>
      <c r="FZ14" s="4">
        <v>0.4</v>
      </c>
      <c r="GA14" s="4">
        <v>0.28999999999999998</v>
      </c>
      <c r="GE14">
        <v>0.62</v>
      </c>
    </row>
    <row r="15" spans="1:187">
      <c r="A15" s="2"/>
      <c r="B15" s="2"/>
      <c r="BR15">
        <v>45.6</v>
      </c>
      <c r="CE15"/>
    </row>
    <row r="16" spans="1:187">
      <c r="A16" s="2"/>
      <c r="B16" s="2"/>
      <c r="BR16">
        <v>0.32</v>
      </c>
      <c r="CE16"/>
    </row>
    <row r="17" spans="1:186">
      <c r="A17" s="2" t="s">
        <v>10</v>
      </c>
      <c r="B17" s="2" t="s">
        <v>4</v>
      </c>
      <c r="E17" s="6">
        <v>22</v>
      </c>
      <c r="H17">
        <v>6.6</v>
      </c>
      <c r="J17">
        <v>7.8</v>
      </c>
      <c r="M17">
        <v>7.6</v>
      </c>
      <c r="O17" s="14">
        <v>7.3</v>
      </c>
      <c r="R17" s="4">
        <v>6.8</v>
      </c>
      <c r="U17">
        <v>6.9</v>
      </c>
      <c r="X17">
        <v>7</v>
      </c>
      <c r="AA17">
        <v>7.25</v>
      </c>
      <c r="AB17">
        <v>8.8000000000000007</v>
      </c>
      <c r="AG17">
        <v>10</v>
      </c>
      <c r="AO17">
        <v>9.6999999999999993</v>
      </c>
      <c r="AR17">
        <v>9.9</v>
      </c>
      <c r="AU17">
        <v>11</v>
      </c>
      <c r="AX17">
        <v>10</v>
      </c>
      <c r="BA17">
        <v>10.199999999999999</v>
      </c>
      <c r="BD17">
        <v>10.5</v>
      </c>
      <c r="BI17">
        <v>10.6</v>
      </c>
      <c r="BM17">
        <v>12.5</v>
      </c>
      <c r="BP17">
        <v>13</v>
      </c>
      <c r="BW17">
        <v>13.2</v>
      </c>
      <c r="BY17">
        <v>14.2</v>
      </c>
      <c r="CB17" s="4">
        <v>13</v>
      </c>
      <c r="CE17">
        <v>13.2</v>
      </c>
      <c r="CH17">
        <v>12.8</v>
      </c>
      <c r="CK17">
        <v>13.6</v>
      </c>
      <c r="CN17">
        <v>13.6</v>
      </c>
      <c r="CQ17">
        <v>13.7</v>
      </c>
      <c r="CT17">
        <v>13.6</v>
      </c>
      <c r="CW17">
        <v>13.5</v>
      </c>
      <c r="CZ17">
        <v>13.3</v>
      </c>
      <c r="DC17">
        <v>13.1</v>
      </c>
      <c r="DF17">
        <v>13.2</v>
      </c>
      <c r="DL17" s="14">
        <v>13</v>
      </c>
      <c r="DM17">
        <v>13</v>
      </c>
      <c r="DT17">
        <v>12.6</v>
      </c>
      <c r="DW17">
        <v>12.6</v>
      </c>
      <c r="DZ17">
        <v>13.5</v>
      </c>
      <c r="EC17">
        <v>13.2</v>
      </c>
      <c r="EF17">
        <v>13.2</v>
      </c>
      <c r="EP17">
        <v>12.7</v>
      </c>
      <c r="FB17">
        <v>13</v>
      </c>
      <c r="FE17">
        <v>12.7</v>
      </c>
      <c r="FH17">
        <v>13</v>
      </c>
      <c r="FL17" s="13">
        <v>12.8</v>
      </c>
      <c r="FO17">
        <v>12.8</v>
      </c>
      <c r="FR17">
        <v>12.7</v>
      </c>
      <c r="FV17" s="4">
        <v>12.5</v>
      </c>
      <c r="GB17">
        <v>12.45</v>
      </c>
      <c r="GD17" s="4">
        <v>12.8</v>
      </c>
    </row>
    <row r="18" spans="1:186">
      <c r="A18" s="2"/>
      <c r="B18" s="2" t="s">
        <v>5</v>
      </c>
      <c r="E18" s="6">
        <v>70</v>
      </c>
      <c r="H18">
        <v>40</v>
      </c>
      <c r="J18">
        <v>35.5</v>
      </c>
      <c r="M18">
        <v>35.700000000000003</v>
      </c>
      <c r="O18" s="14">
        <v>36.5</v>
      </c>
      <c r="R18" s="4">
        <v>39</v>
      </c>
      <c r="U18">
        <v>41</v>
      </c>
      <c r="X18">
        <v>40</v>
      </c>
      <c r="AA18">
        <v>39.5</v>
      </c>
      <c r="AB18">
        <v>45</v>
      </c>
      <c r="AL18">
        <v>50</v>
      </c>
      <c r="AO18">
        <v>57</v>
      </c>
      <c r="AR18">
        <v>60</v>
      </c>
      <c r="AU18">
        <v>75</v>
      </c>
      <c r="AX18">
        <v>80</v>
      </c>
      <c r="BA18">
        <v>90</v>
      </c>
      <c r="BD18">
        <v>114</v>
      </c>
      <c r="BI18">
        <v>110</v>
      </c>
      <c r="BM18">
        <v>105</v>
      </c>
      <c r="BP18">
        <v>110</v>
      </c>
      <c r="BS18">
        <v>100</v>
      </c>
      <c r="BW18">
        <v>95</v>
      </c>
      <c r="BY18">
        <v>83</v>
      </c>
      <c r="CB18" s="4">
        <v>82</v>
      </c>
      <c r="CE18">
        <v>84</v>
      </c>
      <c r="CH18">
        <v>90</v>
      </c>
      <c r="CK18">
        <v>86</v>
      </c>
      <c r="CN18">
        <v>83</v>
      </c>
      <c r="CQ18">
        <v>82</v>
      </c>
      <c r="CT18">
        <v>83</v>
      </c>
      <c r="CW18">
        <v>88</v>
      </c>
      <c r="CZ18">
        <v>86</v>
      </c>
      <c r="DC18">
        <v>88</v>
      </c>
      <c r="DF18">
        <v>90</v>
      </c>
      <c r="DL18" s="14">
        <v>82</v>
      </c>
      <c r="DM18">
        <v>82</v>
      </c>
      <c r="DT18">
        <v>81</v>
      </c>
      <c r="DZ18">
        <v>80</v>
      </c>
      <c r="EC18">
        <v>81</v>
      </c>
      <c r="EF18">
        <v>82</v>
      </c>
      <c r="EL18">
        <v>84</v>
      </c>
      <c r="EP18">
        <v>81</v>
      </c>
      <c r="FL18" s="13">
        <v>81</v>
      </c>
      <c r="FV18" s="4">
        <v>84</v>
      </c>
      <c r="GD18" s="4">
        <v>81</v>
      </c>
    </row>
    <row r="19" spans="1:186">
      <c r="A19" s="2"/>
      <c r="B19" s="2" t="s">
        <v>6</v>
      </c>
      <c r="E19" s="6">
        <v>3</v>
      </c>
      <c r="H19" s="4">
        <v>3</v>
      </c>
      <c r="J19">
        <v>2.8</v>
      </c>
      <c r="X19">
        <v>2.7</v>
      </c>
      <c r="AB19">
        <v>3</v>
      </c>
      <c r="BY19">
        <v>2.8</v>
      </c>
      <c r="CB19" s="4">
        <v>2.9</v>
      </c>
      <c r="CE19"/>
      <c r="CH19">
        <v>2.8</v>
      </c>
      <c r="CT19">
        <v>3.2</v>
      </c>
      <c r="CW19">
        <v>3.5</v>
      </c>
      <c r="CZ19">
        <v>3.3</v>
      </c>
      <c r="DC19">
        <v>3.5</v>
      </c>
      <c r="DL19" s="14">
        <v>2.9</v>
      </c>
      <c r="DM19">
        <v>2.7</v>
      </c>
      <c r="DW19">
        <v>3</v>
      </c>
      <c r="EC19">
        <v>3.3</v>
      </c>
      <c r="EF19">
        <v>3.6</v>
      </c>
      <c r="EP19">
        <v>3</v>
      </c>
      <c r="FB19">
        <v>3.5</v>
      </c>
      <c r="FL19" s="13">
        <v>3.3</v>
      </c>
      <c r="FV19" s="4">
        <v>3.4</v>
      </c>
      <c r="FY19" s="4">
        <v>3.23</v>
      </c>
      <c r="GD19" s="4">
        <v>3.3</v>
      </c>
    </row>
    <row r="20" spans="1:186">
      <c r="A20" s="2"/>
      <c r="B20" s="2" t="s">
        <v>7</v>
      </c>
      <c r="E20" s="6">
        <v>0.1</v>
      </c>
      <c r="H20" s="4">
        <v>0.2</v>
      </c>
      <c r="AG20">
        <v>0.8</v>
      </c>
      <c r="AR20">
        <v>1</v>
      </c>
      <c r="AU20">
        <v>1.2</v>
      </c>
      <c r="AX20">
        <v>1</v>
      </c>
      <c r="BD20">
        <v>1.2</v>
      </c>
      <c r="CB20" s="4">
        <v>1.4</v>
      </c>
      <c r="CE20" s="4">
        <v>1.9</v>
      </c>
      <c r="CH20">
        <v>1.6</v>
      </c>
      <c r="CN20">
        <v>2</v>
      </c>
      <c r="CQ20">
        <v>2.2999999999999998</v>
      </c>
      <c r="CT20">
        <v>2.5</v>
      </c>
      <c r="CW20">
        <v>2.8</v>
      </c>
      <c r="CZ20">
        <v>2.7</v>
      </c>
      <c r="DC20">
        <v>2.9</v>
      </c>
      <c r="DF20">
        <v>3</v>
      </c>
      <c r="DL20" s="14">
        <v>1.4</v>
      </c>
      <c r="DM20">
        <v>1.8</v>
      </c>
      <c r="DW20">
        <v>2.2000000000000002</v>
      </c>
      <c r="EC20">
        <v>2.4</v>
      </c>
      <c r="EP20">
        <v>2.2000000000000002</v>
      </c>
      <c r="EV20">
        <v>1.8</v>
      </c>
      <c r="EW20">
        <v>2.2000000000000002</v>
      </c>
      <c r="FB20">
        <v>2.4</v>
      </c>
      <c r="FL20" s="13">
        <v>2.4</v>
      </c>
      <c r="FV20" s="4">
        <v>2.35</v>
      </c>
      <c r="FY20" s="4">
        <v>2.38</v>
      </c>
      <c r="GD20" s="4">
        <v>2.4</v>
      </c>
    </row>
    <row r="21" spans="1:186">
      <c r="A21" s="2"/>
      <c r="B21" s="2"/>
      <c r="C21" t="s">
        <v>27</v>
      </c>
      <c r="D21" t="s">
        <v>117</v>
      </c>
      <c r="F21" t="s">
        <v>215</v>
      </c>
      <c r="G21" t="s">
        <v>216</v>
      </c>
      <c r="GD21" s="4"/>
    </row>
    <row r="22" spans="1:186">
      <c r="A22" s="2" t="s">
        <v>11</v>
      </c>
      <c r="B22" s="2" t="s">
        <v>12</v>
      </c>
      <c r="C22">
        <v>0.25</v>
      </c>
      <c r="E22" s="6">
        <v>0.78</v>
      </c>
      <c r="F22" s="17">
        <v>1</v>
      </c>
      <c r="G22" s="4">
        <f>ROUND(E22*F22,3)</f>
        <v>0.78</v>
      </c>
      <c r="H22">
        <v>3.12</v>
      </c>
      <c r="AB22">
        <v>0.78</v>
      </c>
      <c r="FL22" s="13">
        <v>0.78</v>
      </c>
      <c r="GD22" s="4">
        <v>0.78</v>
      </c>
    </row>
    <row r="23" spans="1:186">
      <c r="A23" s="2"/>
      <c r="B23" s="2" t="s">
        <v>13</v>
      </c>
      <c r="C23">
        <v>0.13400000000000001</v>
      </c>
      <c r="E23" s="6">
        <v>0.42</v>
      </c>
      <c r="F23">
        <f>F$22</f>
        <v>1</v>
      </c>
      <c r="G23" s="4">
        <f t="shared" ref="G23:G33" si="0">ROUND(E23*F23,2)</f>
        <v>0.42</v>
      </c>
      <c r="H23">
        <v>1.68</v>
      </c>
      <c r="AB23">
        <v>0.42</v>
      </c>
      <c r="FL23" s="13">
        <v>0.42</v>
      </c>
      <c r="GD23" s="4">
        <v>0.42</v>
      </c>
    </row>
    <row r="24" spans="1:186">
      <c r="A24" s="2"/>
      <c r="B24" s="2" t="s">
        <v>15</v>
      </c>
      <c r="C24">
        <v>0.156</v>
      </c>
      <c r="E24" s="6">
        <v>0.52</v>
      </c>
      <c r="F24">
        <f>F$22</f>
        <v>1</v>
      </c>
      <c r="G24" s="4">
        <f t="shared" si="0"/>
        <v>0.52</v>
      </c>
      <c r="H24">
        <v>2.08</v>
      </c>
      <c r="AB24">
        <v>0.52</v>
      </c>
      <c r="FL24" s="13">
        <v>0.52</v>
      </c>
      <c r="GD24" s="4">
        <v>0.52</v>
      </c>
    </row>
    <row r="25" spans="1:186">
      <c r="A25" s="2"/>
      <c r="B25" s="2" t="s">
        <v>14</v>
      </c>
      <c r="C25">
        <v>0.224</v>
      </c>
      <c r="E25" s="6">
        <v>1.6</v>
      </c>
      <c r="F25">
        <f>F$22</f>
        <v>1</v>
      </c>
      <c r="G25" s="4">
        <f t="shared" si="0"/>
        <v>1.6</v>
      </c>
      <c r="H25">
        <v>6.4</v>
      </c>
      <c r="AB25">
        <v>1.6</v>
      </c>
      <c r="FL25" s="13">
        <v>1.6</v>
      </c>
      <c r="GD25" s="4">
        <v>1.6</v>
      </c>
    </row>
    <row r="26" spans="1:186">
      <c r="A26" s="2"/>
      <c r="B26" s="2" t="s">
        <v>16</v>
      </c>
      <c r="C26">
        <v>0.58899999999999997</v>
      </c>
      <c r="D26" s="7">
        <v>0.46500000000000002</v>
      </c>
      <c r="E26" s="6">
        <v>1.9</v>
      </c>
      <c r="F26" s="17">
        <v>1.8</v>
      </c>
      <c r="G26" s="16">
        <f t="shared" si="0"/>
        <v>3.42</v>
      </c>
      <c r="H26">
        <v>4.75</v>
      </c>
      <c r="J26">
        <v>4</v>
      </c>
      <c r="O26" s="14">
        <v>4.2</v>
      </c>
      <c r="R26">
        <v>4.4000000000000004</v>
      </c>
      <c r="AA26">
        <v>4.2</v>
      </c>
      <c r="AE26">
        <v>4</v>
      </c>
      <c r="AO26">
        <v>4.2</v>
      </c>
      <c r="AU26">
        <v>4.4000000000000004</v>
      </c>
      <c r="BG26">
        <v>4.5999999999999996</v>
      </c>
      <c r="BM26">
        <v>4.2</v>
      </c>
      <c r="BP26">
        <v>4</v>
      </c>
      <c r="BS26">
        <v>3.6</v>
      </c>
      <c r="CB26" s="4">
        <v>3.8</v>
      </c>
      <c r="CH26">
        <v>3.6</v>
      </c>
      <c r="CK26">
        <v>3.4</v>
      </c>
      <c r="CN26">
        <v>3.5</v>
      </c>
      <c r="CQ26">
        <v>3.6</v>
      </c>
      <c r="CT26">
        <v>3.5</v>
      </c>
      <c r="CZ26">
        <v>3.3</v>
      </c>
      <c r="DF26">
        <v>3.1</v>
      </c>
      <c r="DL26" s="14">
        <v>3.8</v>
      </c>
      <c r="DT26">
        <v>3.6</v>
      </c>
      <c r="DW26">
        <v>3.8</v>
      </c>
      <c r="DZ26">
        <v>4</v>
      </c>
      <c r="EI26">
        <v>3.8</v>
      </c>
      <c r="FB26">
        <v>3.6</v>
      </c>
      <c r="FH26">
        <v>3.4</v>
      </c>
      <c r="FL26" s="13">
        <v>3.4</v>
      </c>
      <c r="FY26" s="4">
        <v>3.6</v>
      </c>
      <c r="GD26" s="4">
        <v>3.4</v>
      </c>
    </row>
    <row r="27" spans="1:186">
      <c r="A27" s="2"/>
      <c r="B27" s="2" t="s">
        <v>17</v>
      </c>
      <c r="C27">
        <v>0.4</v>
      </c>
      <c r="D27">
        <v>0.36</v>
      </c>
      <c r="E27" s="6">
        <v>1</v>
      </c>
      <c r="F27">
        <f>F$26*F$38</f>
        <v>1.8</v>
      </c>
      <c r="G27" s="16">
        <f t="shared" si="0"/>
        <v>1.8</v>
      </c>
      <c r="H27">
        <v>2.5</v>
      </c>
      <c r="J27">
        <v>2.1</v>
      </c>
      <c r="O27" s="14">
        <v>2.2000000000000002</v>
      </c>
      <c r="R27">
        <v>2.2999999999999998</v>
      </c>
      <c r="AA27">
        <v>2.2000000000000002</v>
      </c>
      <c r="AE27">
        <v>2.1</v>
      </c>
      <c r="AO27">
        <v>2.2000000000000002</v>
      </c>
      <c r="AU27">
        <v>2.2999999999999998</v>
      </c>
      <c r="BG27">
        <v>2.4</v>
      </c>
      <c r="BM27">
        <v>2.2000000000000002</v>
      </c>
      <c r="BP27">
        <v>2.1</v>
      </c>
      <c r="BS27">
        <v>1.9</v>
      </c>
      <c r="CB27" s="4">
        <v>2</v>
      </c>
      <c r="CH27">
        <v>1.9</v>
      </c>
      <c r="CK27">
        <v>1.8</v>
      </c>
      <c r="CN27">
        <v>1.7</v>
      </c>
      <c r="CQ27">
        <v>1.75</v>
      </c>
      <c r="CT27">
        <v>1.7</v>
      </c>
      <c r="CZ27">
        <v>1.6</v>
      </c>
      <c r="DF27">
        <v>1.5</v>
      </c>
      <c r="DL27" s="14">
        <v>2</v>
      </c>
      <c r="DT27">
        <v>1.9</v>
      </c>
      <c r="DW27">
        <v>2</v>
      </c>
      <c r="DZ27">
        <v>2.1</v>
      </c>
      <c r="EI27">
        <v>2</v>
      </c>
      <c r="FB27">
        <v>1.9</v>
      </c>
      <c r="FH27">
        <v>1.8</v>
      </c>
      <c r="FL27" s="13">
        <v>1.8</v>
      </c>
      <c r="FY27" s="4">
        <v>1.9</v>
      </c>
      <c r="GD27" s="4">
        <v>1.8</v>
      </c>
    </row>
    <row r="28" spans="1:186">
      <c r="A28" s="2"/>
      <c r="B28" s="2" t="s">
        <v>18</v>
      </c>
      <c r="C28">
        <v>8.8000000000000005E-3</v>
      </c>
      <c r="D28" s="7">
        <v>1.43</v>
      </c>
      <c r="E28" s="6">
        <v>0.08</v>
      </c>
      <c r="F28" s="17">
        <v>7.29</v>
      </c>
      <c r="G28" s="15">
        <f t="shared" si="0"/>
        <v>0.57999999999999996</v>
      </c>
      <c r="H28">
        <v>0.75</v>
      </c>
      <c r="U28">
        <v>0.73</v>
      </c>
      <c r="AA28">
        <v>0.72</v>
      </c>
      <c r="AB28">
        <v>0.7</v>
      </c>
      <c r="AE28">
        <v>0.64</v>
      </c>
      <c r="AX28">
        <v>0.66</v>
      </c>
      <c r="BG28">
        <v>0.68</v>
      </c>
      <c r="BM28">
        <v>0.64</v>
      </c>
      <c r="BP28">
        <v>0.6</v>
      </c>
      <c r="BS28">
        <v>0.56000000000000005</v>
      </c>
      <c r="CB28" s="4">
        <v>0.54</v>
      </c>
      <c r="CN28">
        <v>0.55000000000000004</v>
      </c>
      <c r="CQ28">
        <v>0.53</v>
      </c>
      <c r="CW28">
        <v>0.51</v>
      </c>
      <c r="CZ28">
        <v>0.48</v>
      </c>
      <c r="DL28" s="14">
        <v>0.54</v>
      </c>
      <c r="DM28">
        <v>0.52</v>
      </c>
      <c r="EC28">
        <v>0.54</v>
      </c>
      <c r="EF28">
        <v>0.56000000000000005</v>
      </c>
      <c r="EL28">
        <v>0.56999999999999995</v>
      </c>
      <c r="EP28">
        <v>0.52</v>
      </c>
      <c r="EW28">
        <v>0.54</v>
      </c>
      <c r="FB28">
        <v>0.56000000000000005</v>
      </c>
      <c r="FH28">
        <v>0.57999999999999996</v>
      </c>
      <c r="FL28" s="13">
        <v>0.57999999999999996</v>
      </c>
      <c r="GD28" s="4">
        <v>0.57999999999999996</v>
      </c>
    </row>
    <row r="29" spans="1:186">
      <c r="A29" s="2"/>
      <c r="B29" s="2" t="s">
        <v>19</v>
      </c>
      <c r="C29">
        <v>3.4000000000000002E-2</v>
      </c>
      <c r="D29">
        <v>0.2</v>
      </c>
      <c r="E29" s="6">
        <v>0.85</v>
      </c>
      <c r="F29">
        <f>F$28*F$38</f>
        <v>7.29</v>
      </c>
      <c r="G29" s="15">
        <f t="shared" si="0"/>
        <v>6.2</v>
      </c>
      <c r="H29">
        <v>8</v>
      </c>
      <c r="U29">
        <v>7.8</v>
      </c>
      <c r="AA29">
        <v>7.7</v>
      </c>
      <c r="AB29">
        <v>7.4</v>
      </c>
      <c r="AE29">
        <v>6.8</v>
      </c>
      <c r="AX29">
        <v>7</v>
      </c>
      <c r="BG29">
        <v>7.2</v>
      </c>
      <c r="BM29">
        <v>6.8</v>
      </c>
      <c r="BP29">
        <v>6.4</v>
      </c>
      <c r="BS29">
        <v>6</v>
      </c>
      <c r="CB29" s="4">
        <v>5.7</v>
      </c>
      <c r="CN29">
        <v>5.4</v>
      </c>
      <c r="CQ29">
        <v>5.2</v>
      </c>
      <c r="CW29">
        <v>5</v>
      </c>
      <c r="CZ29">
        <v>4.7</v>
      </c>
      <c r="DL29" s="14">
        <v>5.7</v>
      </c>
      <c r="DM29">
        <v>5.5</v>
      </c>
      <c r="EC29">
        <v>5.7</v>
      </c>
      <c r="EF29">
        <v>5.9</v>
      </c>
      <c r="EL29">
        <v>6</v>
      </c>
      <c r="EP29">
        <v>5.5</v>
      </c>
      <c r="EW29">
        <v>5.7</v>
      </c>
      <c r="FB29">
        <v>6</v>
      </c>
      <c r="FH29">
        <v>6.2</v>
      </c>
      <c r="FL29" s="13">
        <v>6.2</v>
      </c>
      <c r="GD29" s="4">
        <v>6.2</v>
      </c>
    </row>
    <row r="30" spans="1:186">
      <c r="A30" s="2"/>
      <c r="B30" s="2" t="s">
        <v>20</v>
      </c>
      <c r="C30">
        <v>2.0299999999999998</v>
      </c>
      <c r="D30">
        <v>3.9</v>
      </c>
      <c r="E30" s="6">
        <v>3.9</v>
      </c>
      <c r="F30" s="17">
        <v>0.16200000000000001</v>
      </c>
      <c r="G30" s="14">
        <f t="shared" si="0"/>
        <v>0.63</v>
      </c>
      <c r="H30">
        <v>1</v>
      </c>
      <c r="R30">
        <v>0.9</v>
      </c>
      <c r="U30">
        <v>1</v>
      </c>
      <c r="X30">
        <v>0.95</v>
      </c>
      <c r="AU30">
        <v>0.85</v>
      </c>
      <c r="BL30">
        <v>0.85</v>
      </c>
      <c r="BM30">
        <v>0.63</v>
      </c>
      <c r="CK30">
        <v>0.6</v>
      </c>
      <c r="FH30" s="4">
        <v>0.63</v>
      </c>
      <c r="FL30" s="13">
        <v>0.63</v>
      </c>
      <c r="GD30" s="4">
        <v>0.63</v>
      </c>
    </row>
    <row r="31" spans="1:186">
      <c r="A31" s="2"/>
      <c r="B31" s="2" t="s">
        <v>21</v>
      </c>
      <c r="C31">
        <v>6.4</v>
      </c>
      <c r="D31" s="7">
        <v>3</v>
      </c>
      <c r="E31" s="6">
        <v>16</v>
      </c>
      <c r="F31" s="17">
        <v>0.58799999999999997</v>
      </c>
      <c r="G31" s="18">
        <f>ROUND(E31*F31,2)</f>
        <v>9.41</v>
      </c>
      <c r="H31">
        <v>9</v>
      </c>
      <c r="M31">
        <v>9.6</v>
      </c>
      <c r="R31">
        <v>10.6</v>
      </c>
      <c r="AA31">
        <v>10.8</v>
      </c>
      <c r="AG31">
        <v>11.2</v>
      </c>
      <c r="AK31">
        <v>11.7</v>
      </c>
      <c r="AL31">
        <v>12</v>
      </c>
      <c r="AO31">
        <v>12.5</v>
      </c>
      <c r="AR31">
        <v>13.8</v>
      </c>
      <c r="AU31">
        <v>14.9</v>
      </c>
      <c r="AX31">
        <v>16</v>
      </c>
      <c r="BA31">
        <v>17</v>
      </c>
      <c r="BD31">
        <v>18</v>
      </c>
      <c r="BI31">
        <v>15.6</v>
      </c>
      <c r="BL31">
        <v>15.6</v>
      </c>
      <c r="BM31">
        <v>11.6</v>
      </c>
      <c r="BV31">
        <v>10.4</v>
      </c>
      <c r="BY31">
        <v>9.4</v>
      </c>
      <c r="CT31">
        <v>9.6999999999999993</v>
      </c>
      <c r="DC31">
        <v>10.4</v>
      </c>
      <c r="DZ31">
        <v>9.9</v>
      </c>
      <c r="EF31">
        <v>10.1</v>
      </c>
      <c r="EP31">
        <v>9.4</v>
      </c>
      <c r="FH31" s="4"/>
      <c r="FL31" s="13">
        <v>9.4</v>
      </c>
      <c r="GD31" s="4">
        <v>9.4</v>
      </c>
    </row>
    <row r="32" spans="1:186">
      <c r="A32" s="2"/>
      <c r="B32" s="2" t="s">
        <v>22</v>
      </c>
      <c r="C32">
        <v>0.73499999999999999</v>
      </c>
      <c r="D32" s="7">
        <v>12.6</v>
      </c>
      <c r="E32" s="6">
        <v>1.75</v>
      </c>
      <c r="F32">
        <f>F$30*F$39</f>
        <v>1.1988000000000001</v>
      </c>
      <c r="G32" s="14">
        <f>ROUND(E32*F32,2)</f>
        <v>2.1</v>
      </c>
      <c r="H32">
        <v>1.9</v>
      </c>
      <c r="R32">
        <v>1.7</v>
      </c>
      <c r="U32">
        <v>1.9</v>
      </c>
      <c r="X32">
        <v>1.8</v>
      </c>
      <c r="AE32">
        <v>2</v>
      </c>
      <c r="AJ32">
        <v>2.1</v>
      </c>
      <c r="AK32">
        <v>2.2999999999999998</v>
      </c>
      <c r="AL32">
        <v>2.4</v>
      </c>
      <c r="AO32">
        <v>2.7</v>
      </c>
      <c r="AU32">
        <v>2.4</v>
      </c>
      <c r="BG32">
        <v>2.2999999999999998</v>
      </c>
      <c r="BL32">
        <v>2.2999999999999998</v>
      </c>
      <c r="BM32">
        <v>1.7</v>
      </c>
      <c r="BV32">
        <v>1.9</v>
      </c>
      <c r="BY32">
        <v>2.1</v>
      </c>
      <c r="CK32">
        <v>2</v>
      </c>
      <c r="CZ32">
        <v>1.9</v>
      </c>
      <c r="DC32">
        <v>2.1</v>
      </c>
      <c r="DL32" s="14">
        <v>2.1</v>
      </c>
      <c r="DR32">
        <v>0</v>
      </c>
      <c r="DS32">
        <v>2.1</v>
      </c>
      <c r="DZ32">
        <v>2.2000000000000002</v>
      </c>
      <c r="EF32">
        <v>2.2999999999999998</v>
      </c>
      <c r="EY32">
        <v>2.1</v>
      </c>
      <c r="FL32" s="13">
        <v>2.1</v>
      </c>
      <c r="GD32" s="4">
        <v>2.1</v>
      </c>
    </row>
    <row r="33" spans="1:187">
      <c r="A33" s="2"/>
      <c r="B33" s="2" t="s">
        <v>30</v>
      </c>
      <c r="C33">
        <v>0.78200000000000003</v>
      </c>
      <c r="D33">
        <v>10.029999999999999</v>
      </c>
      <c r="E33" s="6">
        <v>2.2999999999999998</v>
      </c>
      <c r="F33">
        <f>F$31*F$39</f>
        <v>4.3512000000000004</v>
      </c>
      <c r="G33" s="18">
        <f t="shared" si="0"/>
        <v>10.01</v>
      </c>
      <c r="H33">
        <v>5.5</v>
      </c>
      <c r="M33">
        <v>5.8</v>
      </c>
      <c r="R33">
        <v>6.4</v>
      </c>
      <c r="AA33">
        <v>6.5</v>
      </c>
      <c r="AE33">
        <v>7.2</v>
      </c>
      <c r="AG33">
        <v>7.6</v>
      </c>
      <c r="AJ33">
        <v>8</v>
      </c>
      <c r="AK33">
        <v>9.1999999999999993</v>
      </c>
      <c r="AL33">
        <v>9.6999999999999993</v>
      </c>
      <c r="AO33">
        <v>11.3</v>
      </c>
      <c r="AR33">
        <v>12.5</v>
      </c>
      <c r="AU33">
        <v>13.5</v>
      </c>
      <c r="AX33">
        <v>14.5</v>
      </c>
      <c r="BA33">
        <v>15.4</v>
      </c>
      <c r="BD33">
        <v>16.3</v>
      </c>
      <c r="BG33">
        <v>15.6</v>
      </c>
      <c r="BI33">
        <v>13.5</v>
      </c>
      <c r="BL33">
        <v>13.5</v>
      </c>
      <c r="BM33">
        <v>10</v>
      </c>
      <c r="CT33">
        <v>10.3</v>
      </c>
      <c r="CZ33">
        <v>9.8000000000000007</v>
      </c>
      <c r="DL33" s="14">
        <v>10</v>
      </c>
      <c r="DR33">
        <v>0</v>
      </c>
      <c r="DS33">
        <v>10</v>
      </c>
      <c r="FL33" s="13">
        <v>10</v>
      </c>
      <c r="GD33" s="4">
        <v>10</v>
      </c>
    </row>
    <row r="34" spans="1:187">
      <c r="A34" s="2"/>
      <c r="B34" s="2" t="s">
        <v>23</v>
      </c>
      <c r="C34">
        <v>1.87</v>
      </c>
      <c r="E34" s="6">
        <v>5.5</v>
      </c>
      <c r="H34">
        <v>1.1000000000000001</v>
      </c>
      <c r="CE34" s="4">
        <v>0.9</v>
      </c>
      <c r="CH34">
        <v>0.7</v>
      </c>
      <c r="CK34">
        <v>0.8</v>
      </c>
      <c r="CW34">
        <v>0.9</v>
      </c>
      <c r="DC34">
        <v>0.7</v>
      </c>
      <c r="DF34">
        <v>0.6</v>
      </c>
      <c r="DL34" s="14">
        <v>1.1000000000000001</v>
      </c>
      <c r="DM34">
        <v>0.8</v>
      </c>
      <c r="DQ34">
        <v>0.4</v>
      </c>
      <c r="DR34">
        <v>0.6</v>
      </c>
      <c r="DT34">
        <v>0.8</v>
      </c>
      <c r="DW34">
        <v>1.1000000000000001</v>
      </c>
      <c r="DZ34">
        <v>1.5</v>
      </c>
      <c r="EF34">
        <v>1.6</v>
      </c>
      <c r="EI34">
        <v>1.3</v>
      </c>
      <c r="EL34">
        <v>1.4</v>
      </c>
      <c r="EP34">
        <v>1.1000000000000001</v>
      </c>
      <c r="FH34">
        <v>1</v>
      </c>
      <c r="FL34" s="13">
        <v>0.9</v>
      </c>
      <c r="FY34" s="4">
        <v>1</v>
      </c>
      <c r="GD34" s="4">
        <v>0.9</v>
      </c>
    </row>
    <row r="35" spans="1:187">
      <c r="A35" s="2"/>
      <c r="B35" s="2" t="s">
        <v>25</v>
      </c>
      <c r="C35">
        <v>1.57</v>
      </c>
      <c r="E35" s="6">
        <v>3.65</v>
      </c>
      <c r="H35">
        <v>29</v>
      </c>
      <c r="X35">
        <v>30</v>
      </c>
      <c r="AA35">
        <v>29</v>
      </c>
      <c r="AB35">
        <v>18</v>
      </c>
      <c r="AR35">
        <v>15</v>
      </c>
      <c r="AU35">
        <v>11</v>
      </c>
      <c r="AX35">
        <v>10</v>
      </c>
      <c r="BP35">
        <v>9</v>
      </c>
      <c r="CH35">
        <v>10</v>
      </c>
      <c r="CN35">
        <v>11</v>
      </c>
      <c r="CT35">
        <v>12</v>
      </c>
      <c r="CZ35">
        <v>14</v>
      </c>
      <c r="DC35">
        <v>16</v>
      </c>
      <c r="DF35">
        <v>18</v>
      </c>
      <c r="DL35" s="14">
        <v>9</v>
      </c>
      <c r="DM35">
        <v>10</v>
      </c>
      <c r="DS35">
        <v>15</v>
      </c>
      <c r="DT35">
        <v>15</v>
      </c>
      <c r="DW35">
        <v>18</v>
      </c>
      <c r="EC35">
        <v>20</v>
      </c>
      <c r="EF35">
        <v>22</v>
      </c>
      <c r="EP35">
        <v>18</v>
      </c>
      <c r="FE35">
        <v>22</v>
      </c>
      <c r="FL35" s="13">
        <v>22</v>
      </c>
      <c r="GB35">
        <v>24</v>
      </c>
      <c r="GD35" s="4">
        <v>22</v>
      </c>
    </row>
    <row r="36" spans="1:187">
      <c r="A36" s="2"/>
      <c r="B36" s="2" t="s">
        <v>26</v>
      </c>
      <c r="C36">
        <v>0.52800000000000002</v>
      </c>
      <c r="E36" s="6">
        <v>2.4</v>
      </c>
      <c r="H36">
        <v>3.6</v>
      </c>
      <c r="J36">
        <v>3</v>
      </c>
      <c r="M36">
        <v>2.8</v>
      </c>
      <c r="O36" s="14">
        <v>3</v>
      </c>
      <c r="X36">
        <v>3.1</v>
      </c>
      <c r="AA36">
        <v>3.2</v>
      </c>
      <c r="AB36">
        <v>2</v>
      </c>
      <c r="AE36">
        <v>2.4</v>
      </c>
      <c r="AG36">
        <v>2</v>
      </c>
      <c r="AL36">
        <v>1.8</v>
      </c>
      <c r="AO36">
        <v>1.2</v>
      </c>
      <c r="AR36">
        <v>0.8</v>
      </c>
      <c r="AX36">
        <v>0.6</v>
      </c>
      <c r="BA36">
        <v>0.5</v>
      </c>
      <c r="BI36">
        <v>0.4</v>
      </c>
      <c r="BP36">
        <v>0.3</v>
      </c>
      <c r="BV36">
        <v>0.25</v>
      </c>
      <c r="BY36">
        <v>0.2</v>
      </c>
      <c r="CE36" s="4">
        <v>0.16</v>
      </c>
      <c r="CK36">
        <v>0.12</v>
      </c>
      <c r="CZ36">
        <v>0.13</v>
      </c>
      <c r="DC36">
        <v>0.16</v>
      </c>
      <c r="DF36">
        <v>0.24</v>
      </c>
      <c r="DI36">
        <v>0.4</v>
      </c>
      <c r="DJ36">
        <v>0.8</v>
      </c>
      <c r="DL36" s="14">
        <v>0.2</v>
      </c>
      <c r="DM36">
        <v>0.24</v>
      </c>
      <c r="DR36">
        <v>0</v>
      </c>
      <c r="DS36">
        <v>0.24</v>
      </c>
      <c r="DW36">
        <v>0.2</v>
      </c>
      <c r="EI36">
        <v>0.22</v>
      </c>
      <c r="EO36">
        <v>0.24</v>
      </c>
      <c r="EP36">
        <v>0.2</v>
      </c>
      <c r="ET36">
        <v>0.24</v>
      </c>
      <c r="EX36">
        <v>0.3</v>
      </c>
      <c r="FB36">
        <v>0.32</v>
      </c>
      <c r="FE36">
        <v>0.4</v>
      </c>
      <c r="FH36">
        <v>0.42</v>
      </c>
      <c r="FL36" s="13">
        <v>0.44</v>
      </c>
      <c r="GB36">
        <v>0.42</v>
      </c>
      <c r="GD36" s="4">
        <v>0.44</v>
      </c>
    </row>
    <row r="37" spans="1:187">
      <c r="A37" s="2"/>
      <c r="B37" s="2" t="s">
        <v>24</v>
      </c>
      <c r="C37">
        <v>0.4</v>
      </c>
      <c r="E37" s="6">
        <v>0.8</v>
      </c>
      <c r="H37">
        <v>2.4</v>
      </c>
      <c r="AB37">
        <v>1.6</v>
      </c>
      <c r="AE37">
        <v>0.8</v>
      </c>
      <c r="AX37">
        <v>1.6</v>
      </c>
      <c r="BI37">
        <v>1.2</v>
      </c>
      <c r="BP37">
        <v>1.6</v>
      </c>
      <c r="BS37">
        <v>2</v>
      </c>
      <c r="BV37">
        <v>2.4</v>
      </c>
      <c r="DL37" s="14">
        <v>2.4</v>
      </c>
      <c r="DS37">
        <v>1.2</v>
      </c>
      <c r="DT37">
        <v>1.2</v>
      </c>
      <c r="DZ37">
        <v>1</v>
      </c>
      <c r="EI37">
        <v>0.8</v>
      </c>
      <c r="EO37">
        <v>1</v>
      </c>
      <c r="EP37">
        <v>1.2</v>
      </c>
      <c r="ES37">
        <v>1</v>
      </c>
      <c r="ET37">
        <v>1.2</v>
      </c>
      <c r="EW37">
        <v>1.6</v>
      </c>
      <c r="FB37">
        <v>1.8</v>
      </c>
      <c r="FE37">
        <v>1.6</v>
      </c>
      <c r="FH37">
        <v>1.8</v>
      </c>
      <c r="FL37" s="13">
        <v>1.8</v>
      </c>
      <c r="FY37" s="4">
        <v>2</v>
      </c>
      <c r="GB37">
        <v>2.4</v>
      </c>
      <c r="GD37" s="4">
        <v>1.8</v>
      </c>
    </row>
    <row r="38" spans="1:187">
      <c r="A38" s="2"/>
      <c r="B38" s="2"/>
      <c r="C38" t="s">
        <v>28</v>
      </c>
      <c r="D38" t="s">
        <v>118</v>
      </c>
      <c r="F38" s="17">
        <v>1</v>
      </c>
      <c r="G38" t="s">
        <v>262</v>
      </c>
    </row>
    <row r="39" spans="1:187">
      <c r="F39" s="17">
        <v>7.4</v>
      </c>
      <c r="G39" t="s">
        <v>217</v>
      </c>
    </row>
    <row r="40" spans="1:187">
      <c r="A40" s="2" t="s">
        <v>35</v>
      </c>
      <c r="B40" s="2" t="s">
        <v>23</v>
      </c>
      <c r="E40" s="6">
        <v>1.7000000000000001E-4</v>
      </c>
      <c r="H40">
        <v>2.4000000000000001E-4</v>
      </c>
      <c r="AU40">
        <v>1.7000000000000001E-4</v>
      </c>
      <c r="BD40">
        <v>1E-4</v>
      </c>
      <c r="BM40">
        <v>1.7000000000000001E-4</v>
      </c>
      <c r="BY40">
        <v>2.0000000000000001E-4</v>
      </c>
      <c r="CE40" s="4">
        <v>1.7000000000000001E-4</v>
      </c>
      <c r="CH40">
        <v>2.0000000000000001E-4</v>
      </c>
      <c r="CQ40">
        <v>1.7000000000000001E-4</v>
      </c>
      <c r="CT40">
        <v>2.2000000000000001E-4</v>
      </c>
      <c r="CZ40">
        <v>1.7000000000000001E-4</v>
      </c>
      <c r="DL40" s="14">
        <v>2.0000000000000001E-4</v>
      </c>
      <c r="DM40">
        <v>2.2000000000000001E-4</v>
      </c>
      <c r="DP40">
        <v>2.9999999999999997E-4</v>
      </c>
      <c r="DQ40">
        <v>2.2000000000000001E-4</v>
      </c>
      <c r="EL40">
        <v>2.0000000000000001E-4</v>
      </c>
      <c r="FE40">
        <v>1.7000000000000001E-4</v>
      </c>
      <c r="FL40" s="13">
        <v>1.7000000000000001E-4</v>
      </c>
      <c r="GD40" s="4">
        <v>1.7000000000000001E-4</v>
      </c>
    </row>
    <row r="41" spans="1:187">
      <c r="A41" s="2"/>
      <c r="B41" s="2" t="s">
        <v>24</v>
      </c>
      <c r="E41" s="6">
        <v>1.9000000000000001E-4</v>
      </c>
      <c r="H41">
        <v>1E-3</v>
      </c>
      <c r="AB41">
        <v>8.0000000000000004E-4</v>
      </c>
      <c r="AJ41">
        <v>1E-3</v>
      </c>
      <c r="AL41">
        <v>1.1999999999999999E-3</v>
      </c>
      <c r="AU41">
        <v>1E-3</v>
      </c>
      <c r="BA41">
        <v>1.5E-3</v>
      </c>
      <c r="BD41">
        <v>1.6000000000000001E-3</v>
      </c>
      <c r="BI41">
        <v>1.9E-3</v>
      </c>
      <c r="BY41">
        <v>2.2000000000000001E-3</v>
      </c>
      <c r="CE41" s="4">
        <v>2E-3</v>
      </c>
      <c r="CH41">
        <v>2.2000000000000001E-3</v>
      </c>
      <c r="CK41">
        <v>2E-3</v>
      </c>
      <c r="CW41">
        <v>2.3999999999999998E-3</v>
      </c>
      <c r="DL41" s="14">
        <v>2.2000000000000001E-3</v>
      </c>
      <c r="DM41">
        <v>2E-3</v>
      </c>
      <c r="EC41">
        <v>2.2000000000000001E-3</v>
      </c>
      <c r="EL41">
        <v>2.3999999999999998E-3</v>
      </c>
      <c r="EO41">
        <v>2.2000000000000001E-3</v>
      </c>
      <c r="EU41">
        <v>2.3999999999999998E-3</v>
      </c>
      <c r="FE41">
        <v>2.5000000000000001E-3</v>
      </c>
      <c r="FL41" s="13">
        <v>2.5000000000000001E-3</v>
      </c>
      <c r="GD41" s="4">
        <v>2.5000000000000001E-3</v>
      </c>
    </row>
    <row r="42" spans="1:187">
      <c r="A42" s="2"/>
      <c r="B42" s="2"/>
    </row>
    <row r="43" spans="1:187">
      <c r="B43" s="2"/>
    </row>
    <row r="44" spans="1:187">
      <c r="A44" s="2" t="s">
        <v>29</v>
      </c>
      <c r="B44" s="2"/>
      <c r="FO44" t="s">
        <v>327</v>
      </c>
      <c r="FR44" t="s">
        <v>315</v>
      </c>
      <c r="FT44" s="4"/>
      <c r="GC44" t="s">
        <v>329</v>
      </c>
      <c r="GE44" t="s">
        <v>336</v>
      </c>
    </row>
    <row r="45" spans="1:187">
      <c r="A45" s="2"/>
      <c r="B45" s="2"/>
      <c r="FO45" t="s">
        <v>316</v>
      </c>
      <c r="FR45" t="s">
        <v>316</v>
      </c>
      <c r="FT45" s="4"/>
      <c r="GC45" t="s">
        <v>316</v>
      </c>
      <c r="GE45" t="s">
        <v>335</v>
      </c>
    </row>
    <row r="46" spans="1:187">
      <c r="A46" s="2"/>
      <c r="B46" s="2"/>
      <c r="FO46" t="s">
        <v>328</v>
      </c>
      <c r="FR46" t="s">
        <v>314</v>
      </c>
      <c r="FT46" s="4"/>
      <c r="GC46" t="s">
        <v>330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S58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40" sqref="D40"/>
    </sheetView>
  </sheetViews>
  <sheetFormatPr defaultRowHeight="13.5"/>
  <cols>
    <col min="4" max="4" width="9" style="6"/>
    <col min="105" max="106" width="9" style="14"/>
    <col min="113" max="115" width="9" style="14"/>
    <col min="117" max="117" width="9" style="4"/>
    <col min="131" max="133" width="9" style="14"/>
    <col min="138" max="140" width="9" style="14"/>
    <col min="144" max="146" width="9" style="14"/>
    <col min="147" max="149" width="9" style="13"/>
  </cols>
  <sheetData>
    <row r="1" spans="1:149">
      <c r="A1" s="2"/>
      <c r="B1" s="2" t="s">
        <v>0</v>
      </c>
      <c r="C1" s="1"/>
      <c r="G1" t="s">
        <v>33</v>
      </c>
      <c r="I1" t="s">
        <v>34</v>
      </c>
      <c r="J1" t="s">
        <v>38</v>
      </c>
      <c r="K1" t="s">
        <v>39</v>
      </c>
      <c r="L1" t="s">
        <v>40</v>
      </c>
      <c r="M1" t="s">
        <v>104</v>
      </c>
      <c r="N1" t="s">
        <v>105</v>
      </c>
      <c r="O1" t="s">
        <v>41</v>
      </c>
      <c r="P1" t="s">
        <v>106</v>
      </c>
      <c r="Q1" t="s">
        <v>107</v>
      </c>
      <c r="W1" t="s">
        <v>44</v>
      </c>
      <c r="X1" t="s">
        <v>60</v>
      </c>
      <c r="Y1" t="s">
        <v>61</v>
      </c>
      <c r="Z1" t="s">
        <v>45</v>
      </c>
      <c r="AA1" t="s">
        <v>115</v>
      </c>
      <c r="AB1" t="s">
        <v>116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62</v>
      </c>
      <c r="AL1" t="s">
        <v>119</v>
      </c>
      <c r="AM1" t="s">
        <v>54</v>
      </c>
      <c r="AN1" t="s">
        <v>123</v>
      </c>
      <c r="AO1" t="s">
        <v>125</v>
      </c>
      <c r="AP1" t="s">
        <v>127</v>
      </c>
      <c r="AQ1" t="s">
        <v>128</v>
      </c>
      <c r="AR1" t="s">
        <v>56</v>
      </c>
      <c r="AS1" t="s">
        <v>57</v>
      </c>
      <c r="AT1" t="s">
        <v>58</v>
      </c>
      <c r="AU1" t="s">
        <v>59</v>
      </c>
      <c r="AV1" t="s">
        <v>70</v>
      </c>
      <c r="AW1" t="s">
        <v>135</v>
      </c>
      <c r="AX1" t="s">
        <v>71</v>
      </c>
      <c r="AY1" t="s">
        <v>137</v>
      </c>
      <c r="AZ1" t="s">
        <v>138</v>
      </c>
      <c r="BA1" t="s">
        <v>140</v>
      </c>
      <c r="BB1" t="s">
        <v>141</v>
      </c>
      <c r="BC1" t="s">
        <v>143</v>
      </c>
      <c r="BD1" t="s">
        <v>144</v>
      </c>
      <c r="BE1" t="s">
        <v>145</v>
      </c>
      <c r="BF1" t="s">
        <v>146</v>
      </c>
      <c r="BG1" t="s">
        <v>147</v>
      </c>
      <c r="BH1" t="s">
        <v>148</v>
      </c>
      <c r="BI1" t="s">
        <v>149</v>
      </c>
      <c r="BJ1" t="s">
        <v>150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85</v>
      </c>
      <c r="BR1" t="s">
        <v>151</v>
      </c>
      <c r="BS1" t="s">
        <v>152</v>
      </c>
      <c r="BT1" t="s">
        <v>153</v>
      </c>
      <c r="BU1" t="s">
        <v>154</v>
      </c>
      <c r="BV1" t="s">
        <v>156</v>
      </c>
      <c r="BW1" t="s">
        <v>87</v>
      </c>
      <c r="BX1" t="s">
        <v>158</v>
      </c>
      <c r="BY1" t="s">
        <v>163</v>
      </c>
      <c r="BZ1" t="s">
        <v>164</v>
      </c>
      <c r="CA1" t="s">
        <v>162</v>
      </c>
      <c r="CB1" t="s">
        <v>165</v>
      </c>
      <c r="CC1" t="s">
        <v>166</v>
      </c>
      <c r="CD1" t="s">
        <v>167</v>
      </c>
      <c r="CE1" t="s">
        <v>168</v>
      </c>
      <c r="CF1" t="s">
        <v>175</v>
      </c>
      <c r="CG1" t="s">
        <v>170</v>
      </c>
      <c r="CH1" t="s">
        <v>173</v>
      </c>
      <c r="CI1" t="s">
        <v>171</v>
      </c>
      <c r="CJ1" t="s">
        <v>172</v>
      </c>
      <c r="CK1" t="s">
        <v>176</v>
      </c>
      <c r="CL1" t="s">
        <v>174</v>
      </c>
      <c r="CM1" t="s">
        <v>180</v>
      </c>
      <c r="CN1" t="s">
        <v>178</v>
      </c>
      <c r="CO1" t="s">
        <v>184</v>
      </c>
      <c r="CP1" t="s">
        <v>185</v>
      </c>
      <c r="CR1" t="s">
        <v>179</v>
      </c>
      <c r="CS1" t="s">
        <v>181</v>
      </c>
      <c r="CT1" t="s">
        <v>182</v>
      </c>
      <c r="CU1" t="s">
        <v>183</v>
      </c>
      <c r="CV1" t="s">
        <v>191</v>
      </c>
      <c r="CW1" t="s">
        <v>192</v>
      </c>
      <c r="CX1" t="s">
        <v>193</v>
      </c>
      <c r="CY1" t="s">
        <v>194</v>
      </c>
      <c r="CZ1" t="s">
        <v>197</v>
      </c>
      <c r="DA1" s="14" t="s">
        <v>195</v>
      </c>
      <c r="DB1" s="14" t="s">
        <v>196</v>
      </c>
      <c r="DC1" t="s">
        <v>198</v>
      </c>
      <c r="DD1" t="s">
        <v>199</v>
      </c>
      <c r="DE1" t="s">
        <v>200</v>
      </c>
      <c r="DF1" t="s">
        <v>201</v>
      </c>
      <c r="DG1" t="s">
        <v>202</v>
      </c>
      <c r="DH1" t="s">
        <v>203</v>
      </c>
      <c r="DI1" s="14" t="s">
        <v>204</v>
      </c>
      <c r="DJ1" s="14" t="s">
        <v>206</v>
      </c>
      <c r="DK1" s="14" t="s">
        <v>207</v>
      </c>
      <c r="DL1" s="4" t="s">
        <v>205</v>
      </c>
      <c r="DM1" t="s">
        <v>208</v>
      </c>
      <c r="DN1" t="s">
        <v>209</v>
      </c>
      <c r="DO1" s="4" t="s">
        <v>210</v>
      </c>
      <c r="DP1" t="s">
        <v>211</v>
      </c>
      <c r="DQ1" t="s">
        <v>218</v>
      </c>
      <c r="DR1" t="s">
        <v>219</v>
      </c>
      <c r="DS1" t="s">
        <v>220</v>
      </c>
      <c r="DT1" s="4" t="s">
        <v>212</v>
      </c>
      <c r="DU1" t="s">
        <v>213</v>
      </c>
      <c r="DV1" t="s">
        <v>214</v>
      </c>
      <c r="DW1" t="s">
        <v>222</v>
      </c>
      <c r="DX1" t="s">
        <v>225</v>
      </c>
      <c r="DY1" t="s">
        <v>227</v>
      </c>
      <c r="DZ1" t="s">
        <v>226</v>
      </c>
      <c r="EA1" s="14" t="s">
        <v>228</v>
      </c>
      <c r="EB1" s="14" t="s">
        <v>230</v>
      </c>
      <c r="EC1" s="14" t="s">
        <v>231</v>
      </c>
      <c r="EE1" s="4" t="s">
        <v>232</v>
      </c>
      <c r="EF1" t="s">
        <v>233</v>
      </c>
      <c r="EH1" s="14" t="s">
        <v>234</v>
      </c>
      <c r="EI1" s="14" t="s">
        <v>235</v>
      </c>
      <c r="EJ1" s="14" t="s">
        <v>236</v>
      </c>
      <c r="EL1" s="4" t="s">
        <v>238</v>
      </c>
      <c r="EN1" s="14" t="s">
        <v>239</v>
      </c>
      <c r="EO1" s="14" t="s">
        <v>241</v>
      </c>
      <c r="EP1" s="14" t="s">
        <v>242</v>
      </c>
      <c r="EQ1" s="13" t="s">
        <v>243</v>
      </c>
      <c r="ER1" s="13" t="s">
        <v>244</v>
      </c>
      <c r="ES1" s="13" t="s">
        <v>245</v>
      </c>
    </row>
    <row r="2" spans="1:149">
      <c r="A2" s="2"/>
      <c r="B2" s="2" t="s">
        <v>3</v>
      </c>
      <c r="C2" t="s">
        <v>32</v>
      </c>
    </row>
    <row r="3" spans="1:149">
      <c r="A3" s="2" t="s">
        <v>1</v>
      </c>
      <c r="B3" s="2" t="s">
        <v>4</v>
      </c>
      <c r="C3" s="7">
        <v>1.9</v>
      </c>
      <c r="G3">
        <v>3.63</v>
      </c>
      <c r="I3">
        <v>2.99</v>
      </c>
      <c r="J3">
        <v>2.08</v>
      </c>
      <c r="K3">
        <v>1.84</v>
      </c>
      <c r="L3">
        <v>1.97</v>
      </c>
      <c r="M3">
        <v>3.37</v>
      </c>
      <c r="N3">
        <v>3.3</v>
      </c>
      <c r="O3">
        <v>1.89</v>
      </c>
      <c r="P3">
        <v>2.98</v>
      </c>
      <c r="Q3">
        <v>2.84</v>
      </c>
      <c r="W3">
        <v>1.91</v>
      </c>
      <c r="X3">
        <v>3.29</v>
      </c>
      <c r="Y3">
        <v>3.08</v>
      </c>
      <c r="Z3">
        <v>1.92</v>
      </c>
      <c r="AA3">
        <v>3.22</v>
      </c>
      <c r="AB3">
        <v>2.92</v>
      </c>
      <c r="AC3">
        <v>1.92</v>
      </c>
      <c r="AD3">
        <v>3.25</v>
      </c>
      <c r="AE3">
        <v>2.86</v>
      </c>
      <c r="AF3">
        <v>1.81</v>
      </c>
      <c r="AG3">
        <v>3.05</v>
      </c>
      <c r="AH3">
        <v>2.3199999999999998</v>
      </c>
      <c r="AI3">
        <v>1.83</v>
      </c>
      <c r="AJ3">
        <v>2.98</v>
      </c>
      <c r="AK3">
        <v>2.06</v>
      </c>
      <c r="AL3">
        <v>2.0099999999999998</v>
      </c>
      <c r="AM3">
        <v>1.92</v>
      </c>
      <c r="AN3">
        <v>2.2599999999999998</v>
      </c>
      <c r="AO3">
        <v>3.22</v>
      </c>
      <c r="AP3">
        <v>2.34</v>
      </c>
      <c r="AQ3">
        <v>2.3199999999999998</v>
      </c>
      <c r="AR3">
        <v>1.92</v>
      </c>
      <c r="AS3">
        <v>2.58</v>
      </c>
      <c r="AT3">
        <v>2.0699999999999998</v>
      </c>
      <c r="AU3">
        <v>1.98</v>
      </c>
      <c r="AV3">
        <v>1.85</v>
      </c>
      <c r="AW3">
        <v>2.3199999999999998</v>
      </c>
      <c r="AX3">
        <v>1.4</v>
      </c>
      <c r="AY3">
        <v>1.35</v>
      </c>
      <c r="AZ3">
        <v>1.1599999999999999</v>
      </c>
      <c r="BA3">
        <v>1.2</v>
      </c>
      <c r="BB3">
        <v>1.76</v>
      </c>
      <c r="BC3">
        <v>1.17</v>
      </c>
      <c r="BD3">
        <v>0.872</v>
      </c>
      <c r="BE3">
        <v>2.02</v>
      </c>
      <c r="BF3">
        <v>2.46</v>
      </c>
      <c r="BG3">
        <v>2.0099999999999998</v>
      </c>
      <c r="BH3">
        <v>1.48</v>
      </c>
      <c r="BI3">
        <v>2.2599999999999998</v>
      </c>
      <c r="BJ3">
        <v>1.82</v>
      </c>
      <c r="BK3">
        <v>1.5</v>
      </c>
      <c r="BL3">
        <v>1.93</v>
      </c>
      <c r="BM3">
        <v>1.59</v>
      </c>
      <c r="BN3">
        <v>1.81</v>
      </c>
      <c r="BO3">
        <v>2.35</v>
      </c>
      <c r="BP3">
        <v>2</v>
      </c>
      <c r="BQ3">
        <v>1.7</v>
      </c>
      <c r="BR3">
        <v>1.98</v>
      </c>
      <c r="BS3">
        <v>1.96</v>
      </c>
      <c r="BT3">
        <v>2.06</v>
      </c>
      <c r="BU3">
        <v>0.93500000000000005</v>
      </c>
      <c r="BV3">
        <v>0.871</v>
      </c>
      <c r="BW3">
        <v>0.72099999999999997</v>
      </c>
      <c r="BX3">
        <v>2.04</v>
      </c>
      <c r="BY3">
        <v>2.54</v>
      </c>
      <c r="BZ3">
        <v>2.0299999999999998</v>
      </c>
      <c r="CA3">
        <v>1.97</v>
      </c>
      <c r="CB3">
        <v>2.36</v>
      </c>
      <c r="CC3">
        <v>1.85</v>
      </c>
      <c r="CD3">
        <v>1.85</v>
      </c>
      <c r="CE3">
        <v>2.2400000000000002</v>
      </c>
      <c r="CF3">
        <v>1.61</v>
      </c>
      <c r="CG3">
        <v>2.2200000000000002</v>
      </c>
      <c r="CH3">
        <v>2.62</v>
      </c>
      <c r="CI3">
        <v>1.76</v>
      </c>
      <c r="CJ3">
        <v>1.35</v>
      </c>
      <c r="CK3">
        <v>1.54</v>
      </c>
      <c r="CL3">
        <v>1.88</v>
      </c>
      <c r="CM3">
        <v>2.2799999999999998</v>
      </c>
      <c r="CN3">
        <v>1.7</v>
      </c>
      <c r="CO3">
        <v>2.7</v>
      </c>
      <c r="CP3">
        <v>1.75</v>
      </c>
      <c r="CQ3" s="7">
        <v>1.5</v>
      </c>
      <c r="CR3">
        <v>1.65</v>
      </c>
      <c r="CS3">
        <v>1.97</v>
      </c>
      <c r="CT3">
        <v>1.34</v>
      </c>
      <c r="CU3">
        <v>1.77</v>
      </c>
      <c r="CV3">
        <v>2.11</v>
      </c>
      <c r="CW3">
        <v>1.1000000000000001</v>
      </c>
      <c r="CX3">
        <v>1.28</v>
      </c>
      <c r="CY3">
        <v>1.63</v>
      </c>
      <c r="CZ3">
        <v>1.72</v>
      </c>
      <c r="DA3" s="14">
        <v>2.2000000000000002</v>
      </c>
      <c r="DB3" s="14">
        <v>0.997</v>
      </c>
      <c r="DC3">
        <v>1.37</v>
      </c>
      <c r="DD3">
        <v>1.74</v>
      </c>
      <c r="DE3">
        <v>1.1399999999999999</v>
      </c>
      <c r="DF3">
        <v>1.71</v>
      </c>
      <c r="DG3">
        <v>2.17</v>
      </c>
      <c r="DH3">
        <v>1.2</v>
      </c>
      <c r="DI3" s="14">
        <v>1.38</v>
      </c>
      <c r="DJ3" s="14">
        <v>1.71</v>
      </c>
      <c r="DK3" s="14">
        <v>0.81899999999999995</v>
      </c>
      <c r="DL3" s="4">
        <v>1.51</v>
      </c>
      <c r="DM3" s="4">
        <v>1.77</v>
      </c>
      <c r="DN3">
        <v>1.21</v>
      </c>
      <c r="DO3">
        <v>1.58</v>
      </c>
      <c r="DP3">
        <v>1.81</v>
      </c>
      <c r="DQ3">
        <v>1.1100000000000001</v>
      </c>
      <c r="DR3">
        <v>1.1100000000000001</v>
      </c>
      <c r="DS3">
        <v>1.0900000000000001</v>
      </c>
      <c r="DT3">
        <v>1.57</v>
      </c>
      <c r="DU3">
        <v>1.87</v>
      </c>
      <c r="DV3">
        <v>1.1399999999999999</v>
      </c>
      <c r="DW3">
        <v>2.09</v>
      </c>
      <c r="DX3">
        <v>1.84</v>
      </c>
      <c r="DY3">
        <v>2.2999999999999998</v>
      </c>
      <c r="DZ3">
        <v>1.27</v>
      </c>
      <c r="EA3" s="14">
        <v>1.56</v>
      </c>
      <c r="EB3" s="14">
        <v>1.93</v>
      </c>
      <c r="EC3" s="14">
        <v>0.91500000000000004</v>
      </c>
      <c r="ED3" s="7">
        <v>1.5</v>
      </c>
      <c r="EE3">
        <v>1.44</v>
      </c>
      <c r="EF3">
        <v>0.90600000000000003</v>
      </c>
      <c r="EG3" s="7">
        <v>1.5</v>
      </c>
      <c r="EH3" s="14">
        <v>1.44</v>
      </c>
      <c r="EI3" s="14">
        <v>1.8</v>
      </c>
      <c r="EJ3" s="14">
        <v>0.94499999999999995</v>
      </c>
      <c r="EK3" s="7">
        <v>1.5</v>
      </c>
      <c r="EL3">
        <v>1.48</v>
      </c>
      <c r="EM3" s="7">
        <v>1.5</v>
      </c>
      <c r="EN3" s="14">
        <v>1.51</v>
      </c>
      <c r="EO3" s="14">
        <v>1.97</v>
      </c>
      <c r="EP3" s="14">
        <v>0.997</v>
      </c>
      <c r="EQ3" s="13">
        <v>1.52</v>
      </c>
      <c r="ER3" s="13">
        <v>1.98</v>
      </c>
      <c r="ES3" s="13">
        <v>0.98599999999999999</v>
      </c>
    </row>
    <row r="4" spans="1:149">
      <c r="A4" s="2" t="s">
        <v>2</v>
      </c>
      <c r="B4" s="2"/>
      <c r="C4" s="7">
        <v>1.8</v>
      </c>
      <c r="G4">
        <v>2.11</v>
      </c>
      <c r="I4">
        <v>2.23</v>
      </c>
      <c r="J4">
        <v>1.77</v>
      </c>
      <c r="K4">
        <v>1.67</v>
      </c>
      <c r="L4">
        <v>1.78</v>
      </c>
      <c r="M4">
        <v>1.89</v>
      </c>
      <c r="N4">
        <v>1.88</v>
      </c>
      <c r="O4">
        <v>1.71</v>
      </c>
      <c r="P4">
        <v>1.74</v>
      </c>
      <c r="Q4">
        <v>1.7</v>
      </c>
      <c r="W4">
        <v>1.74</v>
      </c>
      <c r="X4">
        <v>1.86</v>
      </c>
      <c r="Y4">
        <v>1.8</v>
      </c>
      <c r="Z4">
        <v>1.75</v>
      </c>
      <c r="AA4">
        <v>1.85</v>
      </c>
      <c r="AB4">
        <v>1.75</v>
      </c>
      <c r="AC4">
        <v>1.75</v>
      </c>
      <c r="AD4">
        <v>1.86</v>
      </c>
      <c r="AE4">
        <v>1.74</v>
      </c>
      <c r="AF4">
        <v>1.67</v>
      </c>
      <c r="AG4">
        <v>1.77</v>
      </c>
      <c r="AH4">
        <v>1.53</v>
      </c>
      <c r="AI4">
        <v>1.68</v>
      </c>
      <c r="AJ4">
        <v>1.74</v>
      </c>
      <c r="AK4">
        <v>1.43</v>
      </c>
      <c r="AL4">
        <v>1.4</v>
      </c>
      <c r="AM4">
        <v>1.73</v>
      </c>
      <c r="AN4">
        <v>1.52</v>
      </c>
      <c r="AO4">
        <v>1.83</v>
      </c>
      <c r="AP4">
        <v>1.55</v>
      </c>
      <c r="AQ4">
        <v>1.52</v>
      </c>
      <c r="AR4">
        <v>1.75</v>
      </c>
      <c r="AS4">
        <v>1.66</v>
      </c>
      <c r="AT4">
        <v>1.47</v>
      </c>
      <c r="AU4">
        <v>1.76</v>
      </c>
      <c r="AV4">
        <v>1.36</v>
      </c>
      <c r="AW4">
        <v>1.53</v>
      </c>
      <c r="AX4">
        <v>1.43</v>
      </c>
      <c r="AY4">
        <v>1.0900000000000001</v>
      </c>
      <c r="AZ4">
        <v>0.97199999999999998</v>
      </c>
      <c r="BA4">
        <v>0.98899999999999999</v>
      </c>
      <c r="BB4">
        <v>1.35</v>
      </c>
      <c r="BC4">
        <v>0.996</v>
      </c>
      <c r="BD4">
        <v>0.83</v>
      </c>
      <c r="BE4">
        <v>1.68</v>
      </c>
      <c r="BF4">
        <v>1.55</v>
      </c>
      <c r="BG4">
        <v>1.43</v>
      </c>
      <c r="BH4">
        <v>1.1599999999999999</v>
      </c>
      <c r="BI4">
        <v>1.44</v>
      </c>
      <c r="BJ4">
        <v>1.32</v>
      </c>
      <c r="BK4">
        <v>1.47</v>
      </c>
      <c r="BL4">
        <v>1.35</v>
      </c>
      <c r="BM4">
        <v>1.22</v>
      </c>
      <c r="BN4">
        <v>1.64</v>
      </c>
      <c r="BO4">
        <v>1.54</v>
      </c>
      <c r="BP4">
        <v>1.43</v>
      </c>
      <c r="BQ4">
        <v>1.41</v>
      </c>
      <c r="BR4">
        <v>1.27</v>
      </c>
      <c r="BS4">
        <v>1.29</v>
      </c>
      <c r="BT4">
        <v>1.34</v>
      </c>
      <c r="BU4">
        <v>0.96799999999999997</v>
      </c>
      <c r="BV4">
        <v>0.83199999999999996</v>
      </c>
      <c r="BW4">
        <v>0.94899999999999995</v>
      </c>
      <c r="BX4">
        <v>1.71</v>
      </c>
      <c r="BY4">
        <v>1.59</v>
      </c>
      <c r="BZ4">
        <v>1.45</v>
      </c>
      <c r="CA4">
        <v>1.69</v>
      </c>
      <c r="CB4">
        <v>1.54</v>
      </c>
      <c r="CC4">
        <v>1.37</v>
      </c>
      <c r="CD4">
        <v>1.66</v>
      </c>
      <c r="CE4">
        <v>1.52</v>
      </c>
      <c r="CF4">
        <v>1.29</v>
      </c>
      <c r="CG4">
        <v>1.8</v>
      </c>
      <c r="CH4">
        <v>1.6</v>
      </c>
      <c r="CI4">
        <v>1.32</v>
      </c>
      <c r="CJ4">
        <v>1.1499999999999999</v>
      </c>
      <c r="CK4">
        <v>1.27</v>
      </c>
      <c r="CL4">
        <v>1.71</v>
      </c>
      <c r="CM4">
        <v>1.57</v>
      </c>
      <c r="CN4">
        <v>1.34</v>
      </c>
      <c r="CO4">
        <v>1.62</v>
      </c>
      <c r="CP4">
        <v>1.34</v>
      </c>
      <c r="CQ4" s="7">
        <v>1.4</v>
      </c>
      <c r="CR4">
        <v>1.57</v>
      </c>
      <c r="CS4">
        <v>1.39</v>
      </c>
      <c r="CT4">
        <v>1.1599999999999999</v>
      </c>
      <c r="CU4">
        <v>1.63</v>
      </c>
      <c r="CV4">
        <v>1.36</v>
      </c>
      <c r="CW4">
        <v>0.98699999999999999</v>
      </c>
      <c r="CX4">
        <v>1.34</v>
      </c>
      <c r="CY4">
        <v>1.19</v>
      </c>
      <c r="CZ4">
        <v>1.6</v>
      </c>
      <c r="DA4" s="14">
        <v>1.41</v>
      </c>
      <c r="DB4" s="14">
        <v>0.91300000000000003</v>
      </c>
      <c r="DC4">
        <v>1.39</v>
      </c>
      <c r="DD4">
        <v>1.27</v>
      </c>
      <c r="DE4">
        <v>1.03</v>
      </c>
      <c r="DF4">
        <v>1.56</v>
      </c>
      <c r="DG4">
        <v>1.4</v>
      </c>
      <c r="DH4">
        <v>1.05</v>
      </c>
      <c r="DI4" s="14">
        <v>1.37</v>
      </c>
      <c r="DJ4" s="14">
        <v>1.17</v>
      </c>
      <c r="DK4" s="14">
        <v>0.81499999999999995</v>
      </c>
      <c r="DL4" s="4">
        <v>1.5</v>
      </c>
      <c r="DM4" s="4">
        <v>1.3</v>
      </c>
      <c r="DN4">
        <v>1.05</v>
      </c>
      <c r="DO4">
        <v>1.52</v>
      </c>
      <c r="DP4">
        <v>1.26</v>
      </c>
      <c r="DQ4">
        <v>0.95</v>
      </c>
      <c r="DR4">
        <v>0.93100000000000005</v>
      </c>
      <c r="DS4">
        <v>0.94899999999999995</v>
      </c>
      <c r="DT4">
        <v>1.46</v>
      </c>
      <c r="DU4">
        <v>1.28</v>
      </c>
      <c r="DV4">
        <v>1.02</v>
      </c>
      <c r="DW4">
        <v>1.33</v>
      </c>
      <c r="DX4">
        <v>1.28</v>
      </c>
      <c r="DY4">
        <v>1.4</v>
      </c>
      <c r="DZ4">
        <v>1.06</v>
      </c>
      <c r="EA4" s="14">
        <v>1.48</v>
      </c>
      <c r="EB4" s="14">
        <v>1.27</v>
      </c>
      <c r="EC4" s="14">
        <v>0.85399999999999998</v>
      </c>
      <c r="ED4" s="7">
        <v>1.4</v>
      </c>
      <c r="EE4">
        <v>1.41</v>
      </c>
      <c r="EF4">
        <v>0.83499999999999996</v>
      </c>
      <c r="EG4" s="7">
        <v>1.4</v>
      </c>
      <c r="EH4" s="14">
        <v>1.4</v>
      </c>
      <c r="EI4" s="14">
        <v>1.25</v>
      </c>
      <c r="EJ4" s="14">
        <v>0.88800000000000001</v>
      </c>
      <c r="EK4" s="7">
        <v>1.4</v>
      </c>
      <c r="EL4">
        <v>1.41</v>
      </c>
      <c r="EM4" s="7">
        <v>1.4</v>
      </c>
      <c r="EN4" s="14">
        <v>1.44</v>
      </c>
      <c r="EO4" s="14">
        <v>1.3</v>
      </c>
      <c r="EP4" s="14">
        <v>0.93200000000000005</v>
      </c>
      <c r="EQ4" s="13">
        <v>1.44</v>
      </c>
      <c r="ER4" s="13">
        <v>1.29</v>
      </c>
      <c r="ES4" s="13">
        <v>0.91900000000000004</v>
      </c>
    </row>
    <row r="5" spans="1:149">
      <c r="A5" s="2"/>
      <c r="B5" s="2" t="s">
        <v>5</v>
      </c>
      <c r="C5" s="7">
        <v>1.3</v>
      </c>
      <c r="G5">
        <v>0.90100000000000002</v>
      </c>
      <c r="I5">
        <v>0.65600000000000003</v>
      </c>
      <c r="J5">
        <v>1.0900000000000001</v>
      </c>
      <c r="K5">
        <v>1.36</v>
      </c>
      <c r="L5">
        <v>1.23</v>
      </c>
      <c r="M5">
        <v>1.69</v>
      </c>
      <c r="N5">
        <v>1.95</v>
      </c>
      <c r="O5">
        <v>1.1499999999999999</v>
      </c>
      <c r="P5">
        <v>1.73</v>
      </c>
      <c r="Q5">
        <v>2.0699999999999998</v>
      </c>
      <c r="W5">
        <v>1.36</v>
      </c>
      <c r="X5">
        <v>1.84</v>
      </c>
      <c r="Y5">
        <v>2.23</v>
      </c>
      <c r="Z5">
        <v>1.3</v>
      </c>
      <c r="AA5">
        <v>1.85</v>
      </c>
      <c r="AB5">
        <v>2.36</v>
      </c>
      <c r="AC5">
        <v>1.31</v>
      </c>
      <c r="AD5">
        <v>1.87</v>
      </c>
      <c r="AE5">
        <v>2.4900000000000002</v>
      </c>
      <c r="AF5">
        <v>1.29</v>
      </c>
      <c r="AG5">
        <v>1.83</v>
      </c>
      <c r="AH5">
        <v>3.07</v>
      </c>
      <c r="AI5">
        <v>1.33</v>
      </c>
      <c r="AJ5">
        <v>1.95</v>
      </c>
      <c r="AK5">
        <v>3.05</v>
      </c>
      <c r="AL5">
        <v>3.08</v>
      </c>
      <c r="AM5">
        <v>1.48</v>
      </c>
      <c r="AN5">
        <v>3.2</v>
      </c>
      <c r="AO5">
        <v>2.39</v>
      </c>
      <c r="AP5">
        <v>3.12</v>
      </c>
      <c r="AQ5">
        <v>2.7</v>
      </c>
      <c r="AR5">
        <v>1.28</v>
      </c>
      <c r="AS5">
        <v>2.2200000000000002</v>
      </c>
      <c r="AT5">
        <v>2.74</v>
      </c>
      <c r="AU5">
        <v>1.29</v>
      </c>
      <c r="AV5">
        <v>2.97</v>
      </c>
      <c r="AW5">
        <v>2.68</v>
      </c>
      <c r="AX5">
        <v>1.18</v>
      </c>
      <c r="AY5">
        <v>2.1</v>
      </c>
      <c r="AZ5">
        <v>1.95</v>
      </c>
      <c r="BA5">
        <v>1.91</v>
      </c>
      <c r="BB5">
        <v>2.82</v>
      </c>
      <c r="BC5">
        <v>1.56</v>
      </c>
      <c r="BD5">
        <v>1.42</v>
      </c>
      <c r="BE5">
        <v>0.97299999999999998</v>
      </c>
      <c r="BF5">
        <v>1.51</v>
      </c>
      <c r="BG5">
        <v>1.67</v>
      </c>
      <c r="BH5">
        <v>1.84</v>
      </c>
      <c r="BI5">
        <v>1.92</v>
      </c>
      <c r="BJ5">
        <v>2.17</v>
      </c>
      <c r="BK5">
        <v>1.28</v>
      </c>
      <c r="BL5">
        <v>1.9</v>
      </c>
      <c r="BM5">
        <v>2.04</v>
      </c>
      <c r="BN5">
        <v>1.34</v>
      </c>
      <c r="BO5">
        <v>2.19</v>
      </c>
      <c r="BP5">
        <v>2.7</v>
      </c>
      <c r="BQ5">
        <v>1.32</v>
      </c>
      <c r="BR5">
        <v>2.52</v>
      </c>
      <c r="BS5">
        <v>2.99</v>
      </c>
      <c r="BT5">
        <v>2.56</v>
      </c>
      <c r="BU5">
        <v>3.61</v>
      </c>
      <c r="BV5">
        <v>1.45</v>
      </c>
      <c r="BW5">
        <v>0.93300000000000005</v>
      </c>
      <c r="BX5">
        <v>0.96699999999999997</v>
      </c>
      <c r="BY5">
        <v>1.48</v>
      </c>
      <c r="BZ5">
        <v>1.59</v>
      </c>
      <c r="CA5">
        <v>1.08</v>
      </c>
      <c r="CB5">
        <v>1.67</v>
      </c>
      <c r="CC5">
        <v>1.78</v>
      </c>
      <c r="CD5">
        <v>1.31</v>
      </c>
      <c r="CE5">
        <v>1.95</v>
      </c>
      <c r="CF5">
        <v>2.0699999999999998</v>
      </c>
      <c r="CG5">
        <v>1.19</v>
      </c>
      <c r="CH5">
        <v>1.8</v>
      </c>
      <c r="CI5">
        <v>1.99</v>
      </c>
      <c r="CJ5">
        <v>1.96</v>
      </c>
      <c r="CK5">
        <v>2.12</v>
      </c>
      <c r="CL5">
        <v>1.28</v>
      </c>
      <c r="CM5">
        <v>1.93</v>
      </c>
      <c r="CN5">
        <v>1.99</v>
      </c>
      <c r="CO5">
        <v>1.75</v>
      </c>
      <c r="CP5">
        <v>1.97</v>
      </c>
      <c r="CQ5" s="7">
        <v>1</v>
      </c>
      <c r="CR5">
        <v>1.18</v>
      </c>
      <c r="CS5">
        <v>1.81</v>
      </c>
      <c r="CT5">
        <v>1.88</v>
      </c>
      <c r="CU5">
        <v>1.17</v>
      </c>
      <c r="CV5">
        <v>1.76</v>
      </c>
      <c r="CW5">
        <v>1.95</v>
      </c>
      <c r="CX5">
        <v>1.26</v>
      </c>
      <c r="CY5">
        <v>1.86</v>
      </c>
      <c r="CZ5">
        <v>1.06</v>
      </c>
      <c r="DA5" s="14">
        <v>1.57</v>
      </c>
      <c r="DB5" s="14">
        <v>1.83</v>
      </c>
      <c r="DC5">
        <v>0.98</v>
      </c>
      <c r="DD5">
        <v>1.52</v>
      </c>
      <c r="DE5">
        <v>1.6</v>
      </c>
      <c r="DF5">
        <v>0.88</v>
      </c>
      <c r="DG5">
        <v>1.36</v>
      </c>
      <c r="DH5">
        <v>1.58</v>
      </c>
      <c r="DI5" s="14">
        <v>1.1499999999999999</v>
      </c>
      <c r="DJ5" s="14">
        <v>1.65</v>
      </c>
      <c r="DK5" s="14">
        <v>1.82</v>
      </c>
      <c r="DL5" s="4">
        <v>1.1499999999999999</v>
      </c>
      <c r="DM5" s="4">
        <v>1.68</v>
      </c>
      <c r="DN5">
        <v>1.74</v>
      </c>
      <c r="DO5">
        <v>1.1000000000000001</v>
      </c>
      <c r="DP5">
        <v>1.61</v>
      </c>
      <c r="DQ5">
        <v>1.73</v>
      </c>
      <c r="DR5">
        <v>1.64</v>
      </c>
      <c r="DS5">
        <v>1.74</v>
      </c>
      <c r="DT5">
        <v>0.93300000000000005</v>
      </c>
      <c r="DU5">
        <v>1.4</v>
      </c>
      <c r="DV5">
        <v>1.56</v>
      </c>
      <c r="DW5">
        <v>1.33</v>
      </c>
      <c r="DX5">
        <v>1.42</v>
      </c>
      <c r="DY5">
        <v>1.27</v>
      </c>
      <c r="DZ5">
        <v>1.5</v>
      </c>
      <c r="EA5" s="14">
        <v>0.98</v>
      </c>
      <c r="EB5" s="14">
        <v>1.44</v>
      </c>
      <c r="EC5" s="14">
        <v>1.65</v>
      </c>
      <c r="ED5" s="7">
        <v>1</v>
      </c>
      <c r="EE5">
        <v>1.08</v>
      </c>
      <c r="EF5">
        <v>1.71</v>
      </c>
      <c r="EG5" s="7">
        <v>1</v>
      </c>
      <c r="EH5" s="14">
        <v>1.0900000000000001</v>
      </c>
      <c r="EI5" s="14">
        <v>1.56</v>
      </c>
      <c r="EJ5" s="14">
        <v>1.71</v>
      </c>
      <c r="EK5" s="7">
        <v>1</v>
      </c>
      <c r="EL5">
        <v>1.04</v>
      </c>
      <c r="EM5" s="7">
        <v>1</v>
      </c>
      <c r="EN5" s="14">
        <v>1.03</v>
      </c>
      <c r="EO5" s="14">
        <v>1.44</v>
      </c>
      <c r="EP5" s="14">
        <v>1.66</v>
      </c>
      <c r="EQ5" s="13">
        <v>1.03</v>
      </c>
      <c r="ER5" s="13">
        <v>1.46</v>
      </c>
      <c r="ES5" s="13">
        <v>1.67</v>
      </c>
    </row>
    <row r="6" spans="1:149">
      <c r="A6" s="2"/>
      <c r="B6" s="2"/>
      <c r="C6" s="7">
        <v>1.4</v>
      </c>
      <c r="G6">
        <v>0.871</v>
      </c>
      <c r="I6">
        <v>0.72399999999999998</v>
      </c>
      <c r="J6">
        <v>0.93799999999999994</v>
      </c>
      <c r="K6">
        <v>1.08</v>
      </c>
      <c r="L6">
        <v>1</v>
      </c>
      <c r="M6">
        <v>1.02</v>
      </c>
      <c r="N6">
        <v>1.0900000000000001</v>
      </c>
      <c r="O6">
        <v>0.96799999999999997</v>
      </c>
      <c r="P6">
        <v>1.03</v>
      </c>
      <c r="Q6">
        <v>1.1200000000000001</v>
      </c>
      <c r="W6">
        <v>1.07</v>
      </c>
      <c r="X6">
        <v>1.08</v>
      </c>
      <c r="Y6">
        <v>1.17</v>
      </c>
      <c r="Z6">
        <v>1.04</v>
      </c>
      <c r="AA6">
        <v>1.08</v>
      </c>
      <c r="AB6">
        <v>1.2</v>
      </c>
      <c r="AC6">
        <v>1.04</v>
      </c>
      <c r="AD6">
        <v>1.08</v>
      </c>
      <c r="AE6">
        <v>1.24</v>
      </c>
      <c r="AF6">
        <v>1.04</v>
      </c>
      <c r="AG6">
        <v>1.08</v>
      </c>
      <c r="AH6">
        <v>1.39</v>
      </c>
      <c r="AI6">
        <v>1.06</v>
      </c>
      <c r="AJ6">
        <v>1.1100000000000001</v>
      </c>
      <c r="AK6">
        <v>1.41</v>
      </c>
      <c r="AL6">
        <v>1.41</v>
      </c>
      <c r="AM6">
        <v>1.1399999999999999</v>
      </c>
      <c r="AN6">
        <v>1.44</v>
      </c>
      <c r="AO6">
        <v>1.22</v>
      </c>
      <c r="AP6">
        <v>1.42</v>
      </c>
      <c r="AQ6">
        <v>1.31</v>
      </c>
      <c r="AR6">
        <v>1.04</v>
      </c>
      <c r="AS6">
        <v>1.1599999999999999</v>
      </c>
      <c r="AT6">
        <v>1.33</v>
      </c>
      <c r="AU6">
        <v>1.03</v>
      </c>
      <c r="AV6">
        <v>1.38</v>
      </c>
      <c r="AW6">
        <v>1.28</v>
      </c>
      <c r="AX6">
        <v>1</v>
      </c>
      <c r="AY6">
        <v>1.21</v>
      </c>
      <c r="AZ6">
        <v>1.1499999999999999</v>
      </c>
      <c r="BA6">
        <v>1.1399999999999999</v>
      </c>
      <c r="BB6">
        <v>1.44</v>
      </c>
      <c r="BC6">
        <v>1.05</v>
      </c>
      <c r="BD6">
        <v>1.03</v>
      </c>
      <c r="BE6">
        <v>0.93799999999999994</v>
      </c>
      <c r="BF6">
        <v>1.07</v>
      </c>
      <c r="BG6">
        <v>1.1499999999999999</v>
      </c>
      <c r="BH6">
        <v>1.2</v>
      </c>
      <c r="BI6">
        <v>1.17</v>
      </c>
      <c r="BJ6">
        <v>1.31</v>
      </c>
      <c r="BK6">
        <v>1.0900000000000001</v>
      </c>
      <c r="BL6">
        <v>1.19</v>
      </c>
      <c r="BM6">
        <v>1.28</v>
      </c>
      <c r="BN6">
        <v>1.05</v>
      </c>
      <c r="BO6">
        <v>1.1399999999999999</v>
      </c>
      <c r="BP6">
        <v>1.32</v>
      </c>
      <c r="BQ6">
        <v>1</v>
      </c>
      <c r="BR6">
        <v>1.28</v>
      </c>
      <c r="BS6">
        <v>1.42</v>
      </c>
      <c r="BT6">
        <v>1.31</v>
      </c>
      <c r="BU6">
        <v>1.96</v>
      </c>
      <c r="BV6">
        <v>1.04</v>
      </c>
      <c r="BW6">
        <v>0.93600000000000005</v>
      </c>
      <c r="BX6">
        <v>0.93700000000000006</v>
      </c>
      <c r="BY6">
        <v>1.04</v>
      </c>
      <c r="BZ6">
        <v>1.1100000000000001</v>
      </c>
      <c r="CA6">
        <v>0.995</v>
      </c>
      <c r="CB6">
        <v>1.1200000000000001</v>
      </c>
      <c r="CC6">
        <v>1.19</v>
      </c>
      <c r="CD6">
        <v>1.1000000000000001</v>
      </c>
      <c r="CE6">
        <v>1.22</v>
      </c>
      <c r="CF6">
        <v>1.32</v>
      </c>
      <c r="CG6">
        <v>1.03</v>
      </c>
      <c r="CH6">
        <v>1.1399999999999999</v>
      </c>
      <c r="CI6">
        <v>1.27</v>
      </c>
      <c r="CJ6">
        <v>1.3</v>
      </c>
      <c r="CK6">
        <v>1.36</v>
      </c>
      <c r="CL6">
        <v>1.0900000000000001</v>
      </c>
      <c r="CM6">
        <v>1.22</v>
      </c>
      <c r="CN6">
        <v>1.29</v>
      </c>
      <c r="CO6">
        <v>1.1299999999999999</v>
      </c>
      <c r="CP6">
        <v>1.28</v>
      </c>
      <c r="CQ6" s="7">
        <v>1.1000000000000001</v>
      </c>
      <c r="CR6">
        <v>1.03</v>
      </c>
      <c r="CS6">
        <v>1.1599999999999999</v>
      </c>
      <c r="CT6">
        <v>1.24</v>
      </c>
      <c r="CU6">
        <v>0.995</v>
      </c>
      <c r="CV6">
        <v>1.0900000000000001</v>
      </c>
      <c r="CW6">
        <v>1.25</v>
      </c>
      <c r="CX6">
        <v>1.04</v>
      </c>
      <c r="CY6">
        <v>1.1399999999999999</v>
      </c>
      <c r="CZ6">
        <v>0.93500000000000005</v>
      </c>
      <c r="DA6" s="14">
        <v>1.01</v>
      </c>
      <c r="DB6" s="14">
        <v>1.2</v>
      </c>
      <c r="DC6">
        <v>0.91900000000000004</v>
      </c>
      <c r="DD6">
        <v>1.04</v>
      </c>
      <c r="DE6">
        <v>1.1200000000000001</v>
      </c>
      <c r="DF6">
        <v>0.84599999999999997</v>
      </c>
      <c r="DG6">
        <v>0.94299999999999995</v>
      </c>
      <c r="DH6">
        <v>1.1000000000000001</v>
      </c>
      <c r="DI6" s="14">
        <v>0.98699999999999999</v>
      </c>
      <c r="DJ6" s="14">
        <v>1.06</v>
      </c>
      <c r="DK6" s="14">
        <v>1.23</v>
      </c>
      <c r="DL6" s="4">
        <v>1.01</v>
      </c>
      <c r="DM6" s="4">
        <v>1.1000000000000001</v>
      </c>
      <c r="DN6">
        <v>1.17</v>
      </c>
      <c r="DO6">
        <v>0.96099999999999997</v>
      </c>
      <c r="DP6">
        <v>1.04</v>
      </c>
      <c r="DQ6">
        <v>1.1499999999999999</v>
      </c>
      <c r="DR6">
        <v>1.1100000000000001</v>
      </c>
      <c r="DS6">
        <v>1.1499999999999999</v>
      </c>
      <c r="DT6">
        <v>0.878</v>
      </c>
      <c r="DU6">
        <v>0.98499999999999999</v>
      </c>
      <c r="DV6">
        <v>1.1200000000000001</v>
      </c>
      <c r="DW6">
        <v>0.93400000000000005</v>
      </c>
      <c r="DX6">
        <v>0.996</v>
      </c>
      <c r="DY6">
        <v>0.90300000000000002</v>
      </c>
      <c r="DZ6">
        <v>1.08</v>
      </c>
      <c r="EA6" s="14">
        <v>0.89300000000000002</v>
      </c>
      <c r="EB6" s="14">
        <v>0.95699999999999996</v>
      </c>
      <c r="EC6" s="14">
        <v>1.1399999999999999</v>
      </c>
      <c r="ED6" s="7">
        <v>0.9</v>
      </c>
      <c r="EE6">
        <v>0.92</v>
      </c>
      <c r="EF6">
        <v>1.1200000000000001</v>
      </c>
      <c r="EG6" s="7">
        <v>0.9</v>
      </c>
      <c r="EH6" s="14">
        <v>0.93700000000000006</v>
      </c>
      <c r="EI6" s="14">
        <v>1</v>
      </c>
      <c r="EJ6" s="14">
        <v>1.1499999999999999</v>
      </c>
      <c r="EK6" s="7">
        <v>0.9</v>
      </c>
      <c r="EL6">
        <v>0.92200000000000004</v>
      </c>
      <c r="EM6" s="7">
        <v>0.9</v>
      </c>
      <c r="EN6" s="14">
        <v>0.92</v>
      </c>
      <c r="EO6" s="14">
        <v>0.96299999999999997</v>
      </c>
      <c r="EP6" s="14">
        <v>1.1299999999999999</v>
      </c>
      <c r="EQ6" s="13">
        <v>0.91300000000000003</v>
      </c>
      <c r="ER6" s="13">
        <v>0.97299999999999998</v>
      </c>
      <c r="ES6" s="13">
        <v>1.1399999999999999</v>
      </c>
    </row>
    <row r="7" spans="1:149">
      <c r="A7" s="2"/>
      <c r="B7" s="2" t="s">
        <v>6</v>
      </c>
      <c r="C7" s="7">
        <v>7.5</v>
      </c>
      <c r="G7">
        <v>19.8</v>
      </c>
      <c r="I7">
        <v>18.8</v>
      </c>
      <c r="J7">
        <v>8.58</v>
      </c>
      <c r="K7">
        <v>10.1</v>
      </c>
      <c r="L7">
        <v>7.48</v>
      </c>
      <c r="M7">
        <v>12.3</v>
      </c>
      <c r="N7">
        <v>10.6</v>
      </c>
      <c r="O7">
        <v>7.36</v>
      </c>
      <c r="P7">
        <v>10.4</v>
      </c>
      <c r="Q7">
        <v>8.64</v>
      </c>
      <c r="W7">
        <v>7.54</v>
      </c>
      <c r="X7">
        <v>12.4</v>
      </c>
      <c r="Y7">
        <v>10</v>
      </c>
      <c r="Z7">
        <v>7.25</v>
      </c>
      <c r="AA7">
        <v>11.3</v>
      </c>
      <c r="AB7">
        <v>8.52</v>
      </c>
      <c r="AC7">
        <v>7.28</v>
      </c>
      <c r="AD7">
        <v>11.3</v>
      </c>
      <c r="AE7">
        <v>7.99</v>
      </c>
      <c r="AF7">
        <v>7.76</v>
      </c>
      <c r="AG7">
        <v>12.1</v>
      </c>
      <c r="AH7">
        <v>6.3</v>
      </c>
      <c r="AI7">
        <v>7.59</v>
      </c>
      <c r="AJ7">
        <v>11.7</v>
      </c>
      <c r="AK7">
        <v>5.71</v>
      </c>
      <c r="AL7">
        <v>5.64</v>
      </c>
      <c r="AM7">
        <v>7.75</v>
      </c>
      <c r="AN7">
        <v>5.79</v>
      </c>
      <c r="AO7">
        <v>11.4</v>
      </c>
      <c r="AP7">
        <v>6.08</v>
      </c>
      <c r="AQ7">
        <v>7.96</v>
      </c>
      <c r="AR7">
        <v>6.39</v>
      </c>
      <c r="AS7">
        <v>7.75</v>
      </c>
      <c r="AT7">
        <v>4.72</v>
      </c>
      <c r="AU7">
        <v>7.46</v>
      </c>
      <c r="AV7">
        <v>4.5599999999999996</v>
      </c>
      <c r="AW7">
        <v>6.76</v>
      </c>
      <c r="AX7">
        <v>5.69</v>
      </c>
      <c r="AY7">
        <v>3.86</v>
      </c>
      <c r="AZ7">
        <v>3.96</v>
      </c>
      <c r="BA7">
        <v>4.4800000000000004</v>
      </c>
      <c r="BB7">
        <v>2.12</v>
      </c>
      <c r="BC7">
        <v>2.68</v>
      </c>
      <c r="BD7">
        <v>1.77</v>
      </c>
      <c r="BE7">
        <v>9.0500000000000007</v>
      </c>
      <c r="BF7">
        <v>9.9700000000000006</v>
      </c>
      <c r="BG7">
        <v>6.59</v>
      </c>
      <c r="BH7">
        <v>6.45</v>
      </c>
      <c r="BI7">
        <v>11.2</v>
      </c>
      <c r="BJ7">
        <v>5.8</v>
      </c>
      <c r="BK7">
        <v>7.07</v>
      </c>
      <c r="BL7">
        <v>7.86</v>
      </c>
      <c r="BM7">
        <v>5.5</v>
      </c>
      <c r="BN7">
        <v>6.23</v>
      </c>
      <c r="BO7">
        <v>7.96</v>
      </c>
      <c r="BP7">
        <v>5.5</v>
      </c>
      <c r="BQ7">
        <v>7.36</v>
      </c>
      <c r="BR7">
        <v>7.36</v>
      </c>
      <c r="BS7">
        <v>6.09</v>
      </c>
      <c r="BT7">
        <v>5.66</v>
      </c>
      <c r="BU7">
        <v>1.19</v>
      </c>
      <c r="BV7">
        <v>1.58</v>
      </c>
      <c r="BW7">
        <v>2.19</v>
      </c>
      <c r="BX7">
        <v>8.01</v>
      </c>
      <c r="BY7">
        <v>9.4600000000000009</v>
      </c>
      <c r="BZ7">
        <v>6.3</v>
      </c>
      <c r="CA7">
        <v>7.57</v>
      </c>
      <c r="CB7">
        <v>8.07</v>
      </c>
      <c r="CC7">
        <v>5.1100000000000003</v>
      </c>
      <c r="CD7">
        <v>5.64</v>
      </c>
      <c r="CE7">
        <v>5.97</v>
      </c>
      <c r="CF7">
        <v>2.94</v>
      </c>
      <c r="CG7">
        <v>8.4600000000000009</v>
      </c>
      <c r="CH7">
        <v>9.1300000000000008</v>
      </c>
      <c r="CI7">
        <v>4.13</v>
      </c>
      <c r="CJ7">
        <v>2.31</v>
      </c>
      <c r="CK7">
        <v>2.2799999999999998</v>
      </c>
      <c r="CL7">
        <v>4.25</v>
      </c>
      <c r="CM7">
        <v>4.28</v>
      </c>
      <c r="CN7">
        <v>2.11</v>
      </c>
      <c r="CO7">
        <v>7.13</v>
      </c>
      <c r="CP7">
        <v>2.48</v>
      </c>
      <c r="CQ7" s="7">
        <v>5</v>
      </c>
      <c r="CR7">
        <v>4.3899999999999997</v>
      </c>
      <c r="CS7">
        <v>4.25</v>
      </c>
      <c r="CT7">
        <v>1.54</v>
      </c>
      <c r="CU7">
        <v>7.29</v>
      </c>
      <c r="CV7">
        <v>7.73</v>
      </c>
      <c r="CW7">
        <v>1.94</v>
      </c>
      <c r="CX7">
        <v>4.2300000000000004</v>
      </c>
      <c r="CY7">
        <v>4.62</v>
      </c>
      <c r="CZ7">
        <v>7.44</v>
      </c>
      <c r="DA7" s="14">
        <v>9.39</v>
      </c>
      <c r="DB7" s="14">
        <v>1.75</v>
      </c>
      <c r="DC7">
        <v>4.2699999999999996</v>
      </c>
      <c r="DD7">
        <v>4.6100000000000003</v>
      </c>
      <c r="DE7">
        <v>1.52</v>
      </c>
      <c r="DF7">
        <v>6.53</v>
      </c>
      <c r="DG7">
        <v>7.71</v>
      </c>
      <c r="DH7">
        <v>1.81</v>
      </c>
      <c r="DI7" s="14">
        <v>5.9</v>
      </c>
      <c r="DJ7" s="14">
        <v>6.84</v>
      </c>
      <c r="DK7" s="14">
        <v>1.31</v>
      </c>
      <c r="DL7" s="4">
        <v>4.8</v>
      </c>
      <c r="DM7" s="4">
        <v>4.92</v>
      </c>
      <c r="DN7">
        <v>2.2000000000000002</v>
      </c>
      <c r="DO7">
        <v>6.83</v>
      </c>
      <c r="DP7">
        <v>6.93</v>
      </c>
      <c r="DQ7">
        <v>2.72</v>
      </c>
      <c r="DR7">
        <v>2.98</v>
      </c>
      <c r="DS7">
        <v>2.54</v>
      </c>
      <c r="DT7">
        <v>5.0599999999999996</v>
      </c>
      <c r="DU7">
        <v>5.61</v>
      </c>
      <c r="DV7">
        <v>1.52</v>
      </c>
      <c r="DW7">
        <v>7.32</v>
      </c>
      <c r="DX7">
        <v>5.26</v>
      </c>
      <c r="DY7">
        <v>9.36</v>
      </c>
      <c r="DZ7">
        <v>2.5299999999999998</v>
      </c>
      <c r="EA7" s="14">
        <v>7.26</v>
      </c>
      <c r="EB7" s="14">
        <v>8.7200000000000006</v>
      </c>
      <c r="EC7" s="14">
        <v>2.06</v>
      </c>
      <c r="ED7" s="7">
        <v>7</v>
      </c>
      <c r="EE7">
        <v>7.02</v>
      </c>
      <c r="EF7">
        <v>2.4700000000000002</v>
      </c>
      <c r="EG7" s="7">
        <v>7</v>
      </c>
      <c r="EH7" s="14">
        <v>5.9</v>
      </c>
      <c r="EI7" s="14">
        <v>7.13</v>
      </c>
      <c r="EJ7" s="14">
        <v>1.97</v>
      </c>
      <c r="EK7" s="7">
        <v>6</v>
      </c>
      <c r="EL7">
        <v>5.8</v>
      </c>
      <c r="EM7" s="7">
        <v>6</v>
      </c>
      <c r="EN7" s="14">
        <v>5.9</v>
      </c>
      <c r="EO7" s="14">
        <v>7.64</v>
      </c>
      <c r="EP7" s="14">
        <v>1.79</v>
      </c>
      <c r="EQ7" s="13">
        <v>5.98</v>
      </c>
      <c r="ER7" s="13">
        <v>7.71</v>
      </c>
      <c r="ES7" s="13">
        <v>1.82</v>
      </c>
    </row>
    <row r="8" spans="1:149">
      <c r="A8" s="2"/>
      <c r="B8" s="2"/>
      <c r="C8" s="7">
        <v>6.8</v>
      </c>
      <c r="G8">
        <v>7.74</v>
      </c>
      <c r="I8">
        <v>7.55</v>
      </c>
      <c r="J8">
        <v>5.29</v>
      </c>
      <c r="K8">
        <v>4.7</v>
      </c>
      <c r="L8">
        <v>5.49</v>
      </c>
      <c r="M8">
        <v>6.39</v>
      </c>
      <c r="N8">
        <v>6.11</v>
      </c>
      <c r="O8">
        <v>5.68</v>
      </c>
      <c r="P8">
        <v>6.16</v>
      </c>
      <c r="Q8">
        <v>5.86</v>
      </c>
      <c r="W8">
        <v>5.33</v>
      </c>
      <c r="X8">
        <v>6.28</v>
      </c>
      <c r="Y8">
        <v>5.82</v>
      </c>
      <c r="Z8">
        <v>5.48</v>
      </c>
      <c r="AA8">
        <v>6.23</v>
      </c>
      <c r="AB8">
        <v>5.72</v>
      </c>
      <c r="AC8">
        <v>5.62</v>
      </c>
      <c r="AD8">
        <v>6.35</v>
      </c>
      <c r="AE8">
        <v>5.71</v>
      </c>
      <c r="AF8">
        <v>5.82</v>
      </c>
      <c r="AG8">
        <v>6.54</v>
      </c>
      <c r="AH8">
        <v>5.28</v>
      </c>
      <c r="AI8">
        <v>5.74</v>
      </c>
      <c r="AJ8">
        <v>6.5</v>
      </c>
      <c r="AK8">
        <v>5.14</v>
      </c>
      <c r="AL8">
        <v>5</v>
      </c>
      <c r="AM8">
        <v>5.7</v>
      </c>
      <c r="AN8">
        <v>5.07</v>
      </c>
      <c r="AO8">
        <v>6.45</v>
      </c>
      <c r="AP8">
        <v>5.25</v>
      </c>
      <c r="AQ8">
        <v>5.64</v>
      </c>
      <c r="AR8">
        <v>5.25</v>
      </c>
      <c r="AS8">
        <v>5.32</v>
      </c>
      <c r="AT8">
        <v>4.67</v>
      </c>
      <c r="AU8">
        <v>4.93</v>
      </c>
      <c r="AV8">
        <v>4.03</v>
      </c>
      <c r="AW8">
        <v>4.6100000000000003</v>
      </c>
      <c r="AX8">
        <v>4.9000000000000004</v>
      </c>
      <c r="AY8">
        <v>4.21</v>
      </c>
      <c r="AZ8">
        <v>4.29</v>
      </c>
      <c r="BA8">
        <v>4.6900000000000004</v>
      </c>
      <c r="BB8">
        <v>3.23</v>
      </c>
      <c r="BC8">
        <v>3.7</v>
      </c>
      <c r="BD8">
        <v>3.08</v>
      </c>
      <c r="BE8">
        <v>6.05</v>
      </c>
      <c r="BF8">
        <v>6.06</v>
      </c>
      <c r="BG8">
        <v>5.72</v>
      </c>
      <c r="BH8">
        <v>5.62</v>
      </c>
      <c r="BI8">
        <v>6.36</v>
      </c>
      <c r="BJ8">
        <v>5.3</v>
      </c>
      <c r="BK8">
        <v>5.82</v>
      </c>
      <c r="BL8">
        <v>5.72</v>
      </c>
      <c r="BM8">
        <v>5.41</v>
      </c>
      <c r="BN8">
        <v>4.8499999999999996</v>
      </c>
      <c r="BO8">
        <v>4.99</v>
      </c>
      <c r="BP8">
        <v>4.6100000000000003</v>
      </c>
      <c r="BQ8">
        <v>5.28</v>
      </c>
      <c r="BR8">
        <v>5.12</v>
      </c>
      <c r="BS8">
        <v>4.7</v>
      </c>
      <c r="BT8">
        <v>4.6500000000000004</v>
      </c>
      <c r="BU8">
        <v>2.52</v>
      </c>
      <c r="BV8">
        <v>3.05</v>
      </c>
      <c r="BW8">
        <v>3.64</v>
      </c>
      <c r="BX8">
        <v>5.86</v>
      </c>
      <c r="BY8">
        <v>6</v>
      </c>
      <c r="BZ8">
        <v>5.61</v>
      </c>
      <c r="CA8">
        <v>5.89</v>
      </c>
      <c r="CB8">
        <v>5.85</v>
      </c>
      <c r="CC8">
        <v>5.31</v>
      </c>
      <c r="CD8">
        <v>4.6900000000000004</v>
      </c>
      <c r="CE8">
        <v>4.5999999999999996</v>
      </c>
      <c r="CF8">
        <v>3.65</v>
      </c>
      <c r="CG8">
        <v>5.31</v>
      </c>
      <c r="CH8">
        <v>5.28</v>
      </c>
      <c r="CI8">
        <v>4.01</v>
      </c>
      <c r="CJ8">
        <v>3.07</v>
      </c>
      <c r="CK8">
        <v>3.38</v>
      </c>
      <c r="CL8">
        <v>4.1900000000000004</v>
      </c>
      <c r="CM8">
        <v>3.98</v>
      </c>
      <c r="CN8">
        <v>3.07</v>
      </c>
      <c r="CO8">
        <v>4.4800000000000004</v>
      </c>
      <c r="CP8">
        <v>3.04</v>
      </c>
      <c r="CQ8" s="7">
        <v>4.5</v>
      </c>
      <c r="CR8">
        <v>3.99</v>
      </c>
      <c r="CS8">
        <v>3.7</v>
      </c>
      <c r="CT8">
        <v>2.58</v>
      </c>
      <c r="CU8">
        <v>4.97</v>
      </c>
      <c r="CV8">
        <v>4.5</v>
      </c>
      <c r="CW8">
        <v>2.66</v>
      </c>
      <c r="CX8">
        <v>3.64</v>
      </c>
      <c r="CY8">
        <v>3.34</v>
      </c>
      <c r="CZ8">
        <v>4.71</v>
      </c>
      <c r="DA8" s="14">
        <v>4.7</v>
      </c>
      <c r="DB8" s="14">
        <v>2.15</v>
      </c>
      <c r="DC8">
        <v>3.61</v>
      </c>
      <c r="DD8">
        <v>3.44</v>
      </c>
      <c r="DE8">
        <v>2.2400000000000002</v>
      </c>
      <c r="DF8">
        <v>4.25</v>
      </c>
      <c r="DG8">
        <v>4.21</v>
      </c>
      <c r="DH8">
        <v>2.36</v>
      </c>
      <c r="DI8" s="14">
        <v>3.5</v>
      </c>
      <c r="DJ8" s="14">
        <v>3.44</v>
      </c>
      <c r="DK8" s="14">
        <v>1.62</v>
      </c>
      <c r="DL8" s="4">
        <v>4.42</v>
      </c>
      <c r="DM8" s="4">
        <v>4.2300000000000004</v>
      </c>
      <c r="DN8">
        <v>3.2</v>
      </c>
      <c r="DO8">
        <v>4.83</v>
      </c>
      <c r="DP8">
        <v>4.46</v>
      </c>
      <c r="DQ8">
        <v>3.04</v>
      </c>
      <c r="DR8">
        <v>2.95</v>
      </c>
      <c r="DS8">
        <v>3.05</v>
      </c>
      <c r="DT8">
        <v>3.26</v>
      </c>
      <c r="DU8">
        <v>3.2</v>
      </c>
      <c r="DV8">
        <v>1.8</v>
      </c>
      <c r="DW8">
        <v>3.66</v>
      </c>
      <c r="DX8">
        <v>3.11</v>
      </c>
      <c r="DY8">
        <v>4.3</v>
      </c>
      <c r="DZ8">
        <v>2.3199999999999998</v>
      </c>
      <c r="EA8" s="14">
        <v>4.24</v>
      </c>
      <c r="EB8" s="14">
        <v>4.2300000000000004</v>
      </c>
      <c r="EC8" s="14">
        <v>2.21</v>
      </c>
      <c r="ED8" s="7">
        <v>4</v>
      </c>
      <c r="EE8">
        <v>3.99</v>
      </c>
      <c r="EF8">
        <v>2.1800000000000002</v>
      </c>
      <c r="EG8" s="7">
        <v>4</v>
      </c>
      <c r="EH8" s="14">
        <v>3.71</v>
      </c>
      <c r="EI8" s="14">
        <v>3.77</v>
      </c>
      <c r="EJ8" s="14">
        <v>2.11</v>
      </c>
      <c r="EK8" s="7">
        <v>3.5</v>
      </c>
      <c r="EL8">
        <v>3.5</v>
      </c>
      <c r="EM8" s="7">
        <v>3.5</v>
      </c>
      <c r="EN8" s="14">
        <v>3.73</v>
      </c>
      <c r="EO8" s="14">
        <v>3.85</v>
      </c>
      <c r="EP8" s="14">
        <v>2.1</v>
      </c>
      <c r="EQ8" s="13">
        <v>3.72</v>
      </c>
      <c r="ER8" s="13">
        <v>3.88</v>
      </c>
      <c r="ES8" s="13">
        <v>2.0699999999999998</v>
      </c>
    </row>
    <row r="9" spans="1:149">
      <c r="A9" s="2"/>
      <c r="B9" s="2" t="s">
        <v>7</v>
      </c>
      <c r="C9" s="7">
        <v>5</v>
      </c>
      <c r="G9">
        <v>9.15</v>
      </c>
      <c r="I9">
        <v>7.63</v>
      </c>
      <c r="J9">
        <v>12.3</v>
      </c>
      <c r="K9">
        <v>4.91</v>
      </c>
      <c r="L9">
        <v>5.09</v>
      </c>
      <c r="M9">
        <v>5.61</v>
      </c>
      <c r="N9">
        <v>6.08</v>
      </c>
      <c r="O9">
        <v>5.35</v>
      </c>
      <c r="P9">
        <v>7.87</v>
      </c>
      <c r="Q9">
        <v>9.3699999999999992</v>
      </c>
      <c r="W9">
        <v>4.5</v>
      </c>
      <c r="X9">
        <v>5.07</v>
      </c>
      <c r="Y9">
        <v>6.6</v>
      </c>
      <c r="Z9">
        <v>5.19</v>
      </c>
      <c r="AA9">
        <v>6.37</v>
      </c>
      <c r="AB9">
        <v>9.3000000000000007</v>
      </c>
      <c r="AC9">
        <v>5.17</v>
      </c>
      <c r="AD9">
        <v>6.29</v>
      </c>
      <c r="AE9">
        <v>10.3</v>
      </c>
      <c r="AF9">
        <v>4.91</v>
      </c>
      <c r="AG9">
        <v>6.02</v>
      </c>
      <c r="AH9">
        <v>17.5</v>
      </c>
      <c r="AI9">
        <v>4.71</v>
      </c>
      <c r="AJ9">
        <v>5.8</v>
      </c>
      <c r="AK9">
        <v>14.6</v>
      </c>
      <c r="AL9">
        <v>16</v>
      </c>
      <c r="AM9">
        <v>5.09</v>
      </c>
      <c r="AN9">
        <v>15.7</v>
      </c>
      <c r="AO9">
        <v>5.73</v>
      </c>
      <c r="AP9">
        <v>13.7</v>
      </c>
      <c r="AQ9">
        <v>12.6</v>
      </c>
      <c r="AR9">
        <v>4.96</v>
      </c>
      <c r="AS9">
        <v>9.16</v>
      </c>
      <c r="AT9">
        <v>14.6</v>
      </c>
      <c r="AU9">
        <v>3.52</v>
      </c>
      <c r="AV9">
        <v>15.5</v>
      </c>
      <c r="AW9">
        <v>10.3</v>
      </c>
      <c r="AX9">
        <v>3.14</v>
      </c>
      <c r="AY9">
        <v>9.3699999999999992</v>
      </c>
      <c r="AZ9">
        <v>7.47</v>
      </c>
      <c r="BA9">
        <v>7.15</v>
      </c>
      <c r="BB9">
        <v>17.8</v>
      </c>
      <c r="BC9">
        <v>10.7</v>
      </c>
      <c r="BD9">
        <v>14.9</v>
      </c>
      <c r="BE9">
        <v>6.48</v>
      </c>
      <c r="BF9">
        <v>11.5</v>
      </c>
      <c r="BG9">
        <v>16.399999999999999</v>
      </c>
      <c r="BH9">
        <v>13.7</v>
      </c>
      <c r="BI9">
        <v>7.76</v>
      </c>
      <c r="BJ9">
        <v>11.5</v>
      </c>
      <c r="BK9">
        <v>5.55</v>
      </c>
      <c r="BL9">
        <v>9.89</v>
      </c>
      <c r="BM9">
        <v>13.4</v>
      </c>
      <c r="BN9">
        <v>5.68</v>
      </c>
      <c r="BO9">
        <v>9.7100000000000009</v>
      </c>
      <c r="BP9">
        <v>13</v>
      </c>
      <c r="BQ9">
        <v>3.66</v>
      </c>
      <c r="BR9">
        <v>8.11</v>
      </c>
      <c r="BS9">
        <v>9.3800000000000008</v>
      </c>
      <c r="BT9">
        <v>9.0399999999999991</v>
      </c>
      <c r="BU9">
        <v>40.200000000000003</v>
      </c>
      <c r="BV9">
        <v>15</v>
      </c>
      <c r="BW9">
        <v>7.05</v>
      </c>
      <c r="BX9">
        <v>6.48</v>
      </c>
      <c r="BY9">
        <v>11</v>
      </c>
      <c r="BZ9">
        <v>16.100000000000001</v>
      </c>
      <c r="CA9">
        <v>5.79</v>
      </c>
      <c r="CB9">
        <v>10.6</v>
      </c>
      <c r="CC9">
        <v>15.9</v>
      </c>
      <c r="CD9">
        <v>5.43</v>
      </c>
      <c r="CE9">
        <v>10.199999999999999</v>
      </c>
      <c r="CF9">
        <v>16.8</v>
      </c>
      <c r="CG9">
        <v>4.12</v>
      </c>
      <c r="CH9">
        <v>8.0500000000000007</v>
      </c>
      <c r="CI9">
        <v>15.3</v>
      </c>
      <c r="CJ9">
        <v>15.1</v>
      </c>
      <c r="CK9">
        <v>17.899999999999999</v>
      </c>
      <c r="CL9">
        <v>5.59</v>
      </c>
      <c r="CM9">
        <v>10.7</v>
      </c>
      <c r="CN9">
        <v>16.2</v>
      </c>
      <c r="CO9">
        <v>9</v>
      </c>
      <c r="CP9">
        <v>16.2</v>
      </c>
      <c r="CQ9" s="7">
        <v>4</v>
      </c>
      <c r="CR9">
        <v>4.47</v>
      </c>
      <c r="CS9">
        <v>9.17</v>
      </c>
      <c r="CT9">
        <v>14.5</v>
      </c>
      <c r="CU9">
        <v>2.4300000000000002</v>
      </c>
      <c r="CV9">
        <v>6.29</v>
      </c>
      <c r="CW9">
        <v>12.8</v>
      </c>
      <c r="CX9">
        <v>3.35</v>
      </c>
      <c r="CY9">
        <v>7.23</v>
      </c>
      <c r="CZ9">
        <v>2.33</v>
      </c>
      <c r="DA9" s="14">
        <v>5.21</v>
      </c>
      <c r="DB9" s="14">
        <v>12.8</v>
      </c>
      <c r="DC9">
        <v>4.7699999999999996</v>
      </c>
      <c r="DD9">
        <v>9.24</v>
      </c>
      <c r="DE9">
        <v>15</v>
      </c>
      <c r="DF9">
        <v>3.81</v>
      </c>
      <c r="DG9">
        <v>7.53</v>
      </c>
      <c r="DH9">
        <v>14.8</v>
      </c>
      <c r="DI9" s="14">
        <v>3.27</v>
      </c>
      <c r="DJ9" s="14">
        <v>7.35</v>
      </c>
      <c r="DK9" s="14">
        <v>15.3</v>
      </c>
      <c r="DL9" s="4">
        <v>4.2</v>
      </c>
      <c r="DM9" s="4">
        <v>8.64</v>
      </c>
      <c r="DN9">
        <v>14.1</v>
      </c>
      <c r="DO9">
        <v>2.76</v>
      </c>
      <c r="DP9">
        <v>6.58</v>
      </c>
      <c r="DQ9">
        <v>12.6</v>
      </c>
      <c r="DR9">
        <v>12.8</v>
      </c>
      <c r="DS9">
        <v>12.6</v>
      </c>
      <c r="DT9">
        <v>4.47</v>
      </c>
      <c r="DU9">
        <v>8.82</v>
      </c>
      <c r="DV9">
        <v>15.6</v>
      </c>
      <c r="DW9">
        <v>7.72</v>
      </c>
      <c r="DX9">
        <v>8.98</v>
      </c>
      <c r="DY9">
        <v>6.58</v>
      </c>
      <c r="DZ9">
        <v>14.1</v>
      </c>
      <c r="EA9" s="14">
        <v>2.54</v>
      </c>
      <c r="EB9" s="14">
        <v>5.63</v>
      </c>
      <c r="EC9" s="14">
        <v>13.3</v>
      </c>
      <c r="ED9" s="7">
        <v>2.5</v>
      </c>
      <c r="EE9">
        <v>1.98</v>
      </c>
      <c r="EF9">
        <v>11.6</v>
      </c>
      <c r="EG9" s="7">
        <v>2</v>
      </c>
      <c r="EH9" s="14">
        <v>2.81</v>
      </c>
      <c r="EI9" s="14">
        <v>5.89</v>
      </c>
      <c r="EJ9" s="14">
        <v>12.7</v>
      </c>
      <c r="EK9" s="7">
        <v>2.5</v>
      </c>
      <c r="EL9">
        <v>3.22</v>
      </c>
      <c r="EM9" s="7">
        <v>3</v>
      </c>
      <c r="EN9" s="14">
        <v>3.15</v>
      </c>
      <c r="EO9" s="14">
        <v>6.23</v>
      </c>
      <c r="EP9" s="14">
        <v>13.6</v>
      </c>
      <c r="EQ9" s="13">
        <v>3.07</v>
      </c>
      <c r="ER9" s="13">
        <v>6.11</v>
      </c>
      <c r="ES9" s="13">
        <v>13.5</v>
      </c>
    </row>
    <row r="10" spans="1:149">
      <c r="A10" s="2"/>
      <c r="B10" s="2"/>
      <c r="C10" s="7">
        <v>5.9</v>
      </c>
      <c r="G10">
        <v>7.09</v>
      </c>
      <c r="I10">
        <v>6.89</v>
      </c>
      <c r="J10">
        <v>6.91</v>
      </c>
      <c r="K10">
        <v>5.66</v>
      </c>
      <c r="L10">
        <v>5.66</v>
      </c>
      <c r="M10">
        <v>5.86</v>
      </c>
      <c r="N10">
        <v>5.98</v>
      </c>
      <c r="O10">
        <v>4.84</v>
      </c>
      <c r="P10">
        <v>5.42</v>
      </c>
      <c r="Q10">
        <v>5.7</v>
      </c>
      <c r="W10">
        <v>5.45</v>
      </c>
      <c r="X10">
        <v>5.71</v>
      </c>
      <c r="Y10">
        <v>5.99</v>
      </c>
      <c r="Z10">
        <v>5.66</v>
      </c>
      <c r="AA10">
        <v>5.92</v>
      </c>
      <c r="AB10">
        <v>6.23</v>
      </c>
      <c r="AC10">
        <v>5.63</v>
      </c>
      <c r="AD10">
        <v>5.87</v>
      </c>
      <c r="AE10">
        <v>6.35</v>
      </c>
      <c r="AF10">
        <v>5.34</v>
      </c>
      <c r="AG10">
        <v>5.54</v>
      </c>
      <c r="AH10">
        <v>7.93</v>
      </c>
      <c r="AI10">
        <v>5.28</v>
      </c>
      <c r="AJ10">
        <v>5.51</v>
      </c>
      <c r="AK10">
        <v>7.27</v>
      </c>
      <c r="AL10">
        <v>7.68</v>
      </c>
      <c r="AM10">
        <v>5.42</v>
      </c>
      <c r="AN10">
        <v>7.45</v>
      </c>
      <c r="AO10">
        <v>5.6</v>
      </c>
      <c r="AP10">
        <v>6.88</v>
      </c>
      <c r="AQ10">
        <v>6.62</v>
      </c>
      <c r="AR10">
        <v>4.43</v>
      </c>
      <c r="AS10">
        <v>5.48</v>
      </c>
      <c r="AT10">
        <v>7.15</v>
      </c>
      <c r="AU10">
        <v>3.02</v>
      </c>
      <c r="AV10">
        <v>7.4</v>
      </c>
      <c r="AW10">
        <v>5.67</v>
      </c>
      <c r="AX10">
        <v>2.5299999999999998</v>
      </c>
      <c r="AY10">
        <v>4.6900000000000004</v>
      </c>
      <c r="AZ10">
        <v>3.94</v>
      </c>
      <c r="BA10">
        <v>3.8</v>
      </c>
      <c r="BB10">
        <v>8.01</v>
      </c>
      <c r="BC10">
        <v>4.84</v>
      </c>
      <c r="BD10">
        <v>6.28</v>
      </c>
      <c r="BE10">
        <v>4.3</v>
      </c>
      <c r="BF10">
        <v>5.83</v>
      </c>
      <c r="BG10">
        <v>6.8</v>
      </c>
      <c r="BH10">
        <v>5.91</v>
      </c>
      <c r="BI10">
        <v>4.13</v>
      </c>
      <c r="BJ10">
        <v>5.43</v>
      </c>
      <c r="BK10">
        <v>3.85</v>
      </c>
      <c r="BL10">
        <v>5.33</v>
      </c>
      <c r="BM10">
        <v>6.14</v>
      </c>
      <c r="BN10">
        <v>3.96</v>
      </c>
      <c r="BO10">
        <v>5.4</v>
      </c>
      <c r="BP10">
        <v>6.39</v>
      </c>
      <c r="BQ10">
        <v>2.99</v>
      </c>
      <c r="BR10">
        <v>4.72</v>
      </c>
      <c r="BS10">
        <v>5.14</v>
      </c>
      <c r="BT10">
        <v>5.03</v>
      </c>
      <c r="BU10">
        <v>11.3</v>
      </c>
      <c r="BV10">
        <v>6.35</v>
      </c>
      <c r="BW10">
        <v>4.47</v>
      </c>
      <c r="BX10">
        <v>4.3099999999999996</v>
      </c>
      <c r="BY10">
        <v>5.87</v>
      </c>
      <c r="BZ10">
        <v>6.72</v>
      </c>
      <c r="CA10">
        <v>4.04</v>
      </c>
      <c r="CB10">
        <v>5.61</v>
      </c>
      <c r="CC10">
        <v>6.66</v>
      </c>
      <c r="CD10">
        <v>3.68</v>
      </c>
      <c r="CE10">
        <v>5.42</v>
      </c>
      <c r="CF10">
        <v>7.26</v>
      </c>
      <c r="CG10">
        <v>3.27</v>
      </c>
      <c r="CH10">
        <v>4.79</v>
      </c>
      <c r="CI10">
        <v>6.71</v>
      </c>
      <c r="CJ10">
        <v>6.6</v>
      </c>
      <c r="CK10">
        <v>7.55</v>
      </c>
      <c r="CL10">
        <v>3.86</v>
      </c>
      <c r="CM10">
        <v>5.71</v>
      </c>
      <c r="CN10">
        <v>7.48</v>
      </c>
      <c r="CO10">
        <v>4.97</v>
      </c>
      <c r="CP10">
        <v>7.44</v>
      </c>
      <c r="CQ10" s="7">
        <v>4.5</v>
      </c>
      <c r="CR10">
        <v>3.03</v>
      </c>
      <c r="CS10">
        <v>4.78</v>
      </c>
      <c r="CT10">
        <v>6.44</v>
      </c>
      <c r="CU10">
        <v>2.04</v>
      </c>
      <c r="CV10">
        <v>3.5</v>
      </c>
      <c r="CW10">
        <v>5.83</v>
      </c>
      <c r="CX10">
        <v>2.37</v>
      </c>
      <c r="CY10">
        <v>3.92</v>
      </c>
      <c r="CZ10">
        <v>1.96</v>
      </c>
      <c r="DA10" s="14">
        <v>2.96</v>
      </c>
      <c r="DB10" s="14">
        <v>5.76</v>
      </c>
      <c r="DC10">
        <v>2.98</v>
      </c>
      <c r="DD10">
        <v>4.5</v>
      </c>
      <c r="DE10">
        <v>6.19</v>
      </c>
      <c r="DF10">
        <v>2.65</v>
      </c>
      <c r="DG10">
        <v>3.91</v>
      </c>
      <c r="DH10">
        <v>6.12</v>
      </c>
      <c r="DI10" s="14">
        <v>2.25</v>
      </c>
      <c r="DJ10" s="14">
        <v>3.5</v>
      </c>
      <c r="DK10" s="14">
        <v>6.03</v>
      </c>
      <c r="DL10" s="4">
        <v>2.83</v>
      </c>
      <c r="DM10" s="4">
        <v>4.21</v>
      </c>
      <c r="DN10">
        <v>5.47</v>
      </c>
      <c r="DO10">
        <v>2.23</v>
      </c>
      <c r="DP10">
        <v>3.46</v>
      </c>
      <c r="DQ10">
        <v>5.01</v>
      </c>
      <c r="DR10">
        <v>4.7300000000000004</v>
      </c>
      <c r="DS10">
        <v>5.15</v>
      </c>
      <c r="DT10">
        <v>2.73</v>
      </c>
      <c r="DU10">
        <v>4.1100000000000003</v>
      </c>
      <c r="DV10">
        <v>5.91</v>
      </c>
      <c r="DW10">
        <v>3.71</v>
      </c>
      <c r="DX10">
        <v>4.16</v>
      </c>
      <c r="DY10">
        <v>3.53</v>
      </c>
      <c r="DZ10">
        <v>5.52</v>
      </c>
      <c r="EA10" s="14">
        <v>2.08</v>
      </c>
      <c r="EB10" s="14">
        <v>3.13</v>
      </c>
      <c r="EC10" s="14">
        <v>5.29</v>
      </c>
      <c r="ED10" s="7">
        <v>2</v>
      </c>
      <c r="EE10">
        <v>1.71</v>
      </c>
      <c r="EF10">
        <v>5.21</v>
      </c>
      <c r="EG10" s="7">
        <v>1.7</v>
      </c>
      <c r="EH10" s="14">
        <v>2.14</v>
      </c>
      <c r="EI10" s="14">
        <v>3.3</v>
      </c>
      <c r="EJ10" s="14">
        <v>5.57</v>
      </c>
      <c r="EK10" s="7">
        <v>2</v>
      </c>
      <c r="EL10">
        <v>2.2400000000000002</v>
      </c>
      <c r="EM10" s="7">
        <v>2</v>
      </c>
      <c r="EN10" s="14">
        <v>2.2799999999999998</v>
      </c>
      <c r="EO10" s="14">
        <v>3.34</v>
      </c>
      <c r="EP10" s="14">
        <v>5.62</v>
      </c>
      <c r="EQ10" s="13">
        <v>2.2200000000000002</v>
      </c>
      <c r="ER10" s="13">
        <v>3.3</v>
      </c>
      <c r="ES10" s="13">
        <v>5.6</v>
      </c>
    </row>
    <row r="11" spans="1:149">
      <c r="A11" s="2" t="s">
        <v>8</v>
      </c>
      <c r="B11" s="2" t="s">
        <v>9</v>
      </c>
      <c r="K11">
        <v>39.1</v>
      </c>
      <c r="M11">
        <v>40</v>
      </c>
      <c r="N11">
        <v>40</v>
      </c>
      <c r="O11">
        <v>35.700000000000003</v>
      </c>
      <c r="P11">
        <v>36.799999999999997</v>
      </c>
      <c r="Q11">
        <v>38.4</v>
      </c>
      <c r="X11">
        <v>41.7</v>
      </c>
      <c r="Y11">
        <v>39.5</v>
      </c>
      <c r="AA11">
        <v>29.6</v>
      </c>
      <c r="AB11">
        <v>39.299999999999997</v>
      </c>
      <c r="AD11">
        <v>37.700000000000003</v>
      </c>
      <c r="AE11">
        <v>35.799999999999997</v>
      </c>
      <c r="AG11">
        <v>39.200000000000003</v>
      </c>
      <c r="AH11">
        <v>39.9</v>
      </c>
      <c r="AJ11">
        <v>39.1</v>
      </c>
      <c r="AO11">
        <v>39.799999999999997</v>
      </c>
      <c r="AS11">
        <v>7.8</v>
      </c>
      <c r="AT11">
        <v>7.18</v>
      </c>
      <c r="AW11">
        <v>38.1</v>
      </c>
      <c r="AX11">
        <v>8.3000000000000007</v>
      </c>
      <c r="AY11">
        <v>9.6999999999999993</v>
      </c>
      <c r="AZ11">
        <v>9.9</v>
      </c>
      <c r="BD11" s="13">
        <v>19.3</v>
      </c>
      <c r="BE11">
        <v>8.1</v>
      </c>
      <c r="BF11">
        <v>8.8000000000000007</v>
      </c>
      <c r="BG11">
        <v>9.5</v>
      </c>
      <c r="BH11">
        <v>9.1</v>
      </c>
      <c r="BI11">
        <v>47.6</v>
      </c>
      <c r="BJ11">
        <v>46.5</v>
      </c>
      <c r="BK11">
        <v>9.5</v>
      </c>
      <c r="BL11">
        <v>9.3000000000000007</v>
      </c>
      <c r="BM11">
        <v>11.4</v>
      </c>
      <c r="BN11">
        <v>9.4</v>
      </c>
      <c r="BO11">
        <v>36.200000000000003</v>
      </c>
      <c r="BP11">
        <v>10.4</v>
      </c>
      <c r="BQ11">
        <v>32.5</v>
      </c>
      <c r="BR11">
        <v>9.6</v>
      </c>
      <c r="BS11">
        <v>9.9</v>
      </c>
      <c r="BT11">
        <v>10.3</v>
      </c>
      <c r="BU11">
        <v>12.9</v>
      </c>
      <c r="BV11" s="13">
        <v>19.8</v>
      </c>
      <c r="BX11">
        <v>13.2</v>
      </c>
      <c r="BY11">
        <v>8.3000000000000007</v>
      </c>
      <c r="CB11">
        <v>7.9</v>
      </c>
      <c r="CH11">
        <v>43.2</v>
      </c>
      <c r="CK11" s="13">
        <v>16.2</v>
      </c>
      <c r="CT11">
        <v>18.100000000000001</v>
      </c>
      <c r="CV11" s="14">
        <v>39.4</v>
      </c>
      <c r="CW11" s="14"/>
      <c r="DA11" s="14">
        <v>40.1</v>
      </c>
      <c r="DB11" s="14">
        <v>12.5</v>
      </c>
      <c r="DE11">
        <v>17.7</v>
      </c>
      <c r="DH11">
        <v>22.2</v>
      </c>
      <c r="DJ11" s="14">
        <v>38.9</v>
      </c>
      <c r="DK11" s="14">
        <v>18.399999999999999</v>
      </c>
      <c r="DP11">
        <v>39</v>
      </c>
      <c r="DQ11">
        <v>10.1</v>
      </c>
      <c r="DS11">
        <v>16.2</v>
      </c>
      <c r="DV11">
        <v>24.3</v>
      </c>
      <c r="DW11">
        <v>39</v>
      </c>
      <c r="DY11">
        <v>38.700000000000003</v>
      </c>
      <c r="EB11" s="14">
        <v>38.799999999999997</v>
      </c>
      <c r="EC11" s="14">
        <v>21</v>
      </c>
      <c r="EE11">
        <v>34.5</v>
      </c>
      <c r="EI11" s="14">
        <v>37</v>
      </c>
      <c r="EJ11" s="14">
        <v>24</v>
      </c>
      <c r="EO11" s="14">
        <v>43.1</v>
      </c>
      <c r="EP11" s="14">
        <v>18.600000000000001</v>
      </c>
      <c r="ER11" s="13">
        <v>38.4</v>
      </c>
      <c r="ES11" s="13">
        <v>15.8</v>
      </c>
    </row>
    <row r="12" spans="1:149">
      <c r="A12" s="2"/>
      <c r="B12" s="2" t="s">
        <v>31</v>
      </c>
      <c r="K12">
        <v>0.57999999999999996</v>
      </c>
      <c r="M12">
        <v>0.6</v>
      </c>
      <c r="N12">
        <v>0.53</v>
      </c>
      <c r="O12">
        <v>0.3</v>
      </c>
      <c r="P12">
        <v>0.73</v>
      </c>
      <c r="Q12">
        <v>0.56000000000000005</v>
      </c>
      <c r="X12">
        <v>0.7</v>
      </c>
      <c r="Y12">
        <v>0.56999999999999995</v>
      </c>
      <c r="AA12">
        <v>0.57999999999999996</v>
      </c>
      <c r="AB12">
        <v>0.48</v>
      </c>
      <c r="AD12">
        <v>0.65</v>
      </c>
      <c r="AE12">
        <v>0.41</v>
      </c>
      <c r="AG12">
        <v>0.56000000000000005</v>
      </c>
      <c r="AH12">
        <v>0.41</v>
      </c>
      <c r="AJ12">
        <v>0.5</v>
      </c>
      <c r="AO12">
        <v>0.39</v>
      </c>
      <c r="AS12">
        <v>1.3</v>
      </c>
      <c r="AT12">
        <v>0.9</v>
      </c>
      <c r="AW12">
        <v>0.42</v>
      </c>
      <c r="AX12">
        <v>0.5</v>
      </c>
      <c r="AY12">
        <v>0.66</v>
      </c>
      <c r="AZ12">
        <v>0.64</v>
      </c>
      <c r="BD12" s="13">
        <v>0.66</v>
      </c>
      <c r="BE12">
        <v>0.65</v>
      </c>
      <c r="BF12">
        <v>1.3</v>
      </c>
      <c r="BG12">
        <v>0.65</v>
      </c>
      <c r="BH12">
        <v>0.57999999999999996</v>
      </c>
      <c r="BI12">
        <v>0.37</v>
      </c>
      <c r="BJ12">
        <v>0.27</v>
      </c>
      <c r="BK12">
        <v>0.64</v>
      </c>
      <c r="BL12">
        <v>1.2</v>
      </c>
      <c r="BM12">
        <v>0.6</v>
      </c>
      <c r="BN12">
        <v>0.7</v>
      </c>
      <c r="BO12">
        <v>0.38</v>
      </c>
      <c r="BP12">
        <v>1</v>
      </c>
      <c r="BQ12">
        <v>0.82</v>
      </c>
      <c r="BR12">
        <v>0.57999999999999996</v>
      </c>
      <c r="BS12">
        <v>0.94</v>
      </c>
      <c r="BT12">
        <v>0.94</v>
      </c>
      <c r="BU12">
        <v>0.43</v>
      </c>
      <c r="BV12" s="13">
        <v>0.83</v>
      </c>
      <c r="BX12">
        <v>0.38</v>
      </c>
      <c r="BY12">
        <v>1.2</v>
      </c>
      <c r="CB12">
        <v>1.1000000000000001</v>
      </c>
      <c r="CH12">
        <v>0.41</v>
      </c>
      <c r="CK12" s="13">
        <v>0.39</v>
      </c>
      <c r="CT12">
        <v>0.35</v>
      </c>
      <c r="CV12" s="14">
        <v>0.38</v>
      </c>
      <c r="CW12" s="14"/>
      <c r="DA12" s="14">
        <v>0.4</v>
      </c>
      <c r="DB12" s="14">
        <v>0.4</v>
      </c>
      <c r="DE12">
        <v>0.34</v>
      </c>
      <c r="DH12">
        <v>0.38</v>
      </c>
      <c r="DJ12" s="14">
        <v>0.43</v>
      </c>
      <c r="DK12" s="14">
        <v>0.56000000000000005</v>
      </c>
      <c r="DP12">
        <v>0.35</v>
      </c>
      <c r="DQ12">
        <v>0.51</v>
      </c>
      <c r="DS12">
        <v>0.42</v>
      </c>
      <c r="DV12">
        <v>0.53</v>
      </c>
      <c r="DY12">
        <v>0.55000000000000004</v>
      </c>
      <c r="EB12" s="14">
        <v>0.44</v>
      </c>
      <c r="EC12" s="14">
        <v>0.52</v>
      </c>
      <c r="EE12">
        <v>0.36</v>
      </c>
      <c r="EI12" s="14">
        <v>0.42</v>
      </c>
      <c r="EJ12" s="14">
        <v>0.43</v>
      </c>
      <c r="EO12" s="14">
        <v>0.46</v>
      </c>
      <c r="EP12" s="14">
        <v>0.48</v>
      </c>
      <c r="ER12" s="13">
        <v>0.63</v>
      </c>
      <c r="ES12" s="13">
        <v>0.41</v>
      </c>
    </row>
    <row r="13" spans="1:149">
      <c r="A13" s="2"/>
      <c r="B13" s="2"/>
      <c r="AS13">
        <v>39.200000000000003</v>
      </c>
      <c r="BL13">
        <v>17.399999999999999</v>
      </c>
      <c r="BR13">
        <v>34.200000000000003</v>
      </c>
      <c r="BS13">
        <v>34.700000000000003</v>
      </c>
      <c r="BT13">
        <v>33</v>
      </c>
      <c r="BU13">
        <v>20.3</v>
      </c>
      <c r="EJ13" s="14">
        <v>19.2</v>
      </c>
      <c r="EO13" s="14">
        <v>36.299999999999997</v>
      </c>
    </row>
    <row r="14" spans="1:149">
      <c r="A14" s="2"/>
      <c r="B14" s="2"/>
      <c r="AS14">
        <v>0.34</v>
      </c>
      <c r="BL14">
        <v>0.35</v>
      </c>
      <c r="BR14">
        <v>1.2</v>
      </c>
      <c r="BS14">
        <v>1.1000000000000001</v>
      </c>
      <c r="BT14">
        <v>0.72</v>
      </c>
      <c r="BU14">
        <v>0.76</v>
      </c>
      <c r="EJ14" s="14">
        <v>0.43</v>
      </c>
      <c r="EO14" s="14">
        <v>0.38</v>
      </c>
    </row>
    <row r="15" spans="1:149">
      <c r="A15" s="2"/>
      <c r="B15" s="2"/>
      <c r="BU15">
        <v>29.3</v>
      </c>
    </row>
    <row r="16" spans="1:149">
      <c r="A16" s="2"/>
      <c r="B16" s="2"/>
      <c r="E16" t="s">
        <v>96</v>
      </c>
      <c r="BU16">
        <v>0.4</v>
      </c>
    </row>
    <row r="17" spans="1:147">
      <c r="A17" s="2" t="s">
        <v>10</v>
      </c>
      <c r="B17" s="2" t="s">
        <v>4</v>
      </c>
      <c r="D17" s="6">
        <v>22</v>
      </c>
      <c r="E17">
        <f>ROUND(G17/D17,3)</f>
        <v>0.54500000000000004</v>
      </c>
      <c r="G17" s="4">
        <v>12</v>
      </c>
      <c r="I17">
        <v>9</v>
      </c>
      <c r="K17">
        <v>7.8</v>
      </c>
      <c r="L17">
        <v>7.8</v>
      </c>
      <c r="O17">
        <v>8</v>
      </c>
      <c r="W17">
        <v>7.6</v>
      </c>
      <c r="Z17">
        <v>7.7</v>
      </c>
      <c r="AI17">
        <v>8.5</v>
      </c>
      <c r="AM17">
        <v>8.4</v>
      </c>
      <c r="AR17">
        <v>8.5</v>
      </c>
      <c r="AU17">
        <v>8.1999999999999993</v>
      </c>
      <c r="BE17">
        <v>11</v>
      </c>
      <c r="BH17">
        <v>9.5</v>
      </c>
      <c r="BN17">
        <v>10</v>
      </c>
      <c r="BQ17">
        <v>10</v>
      </c>
      <c r="BV17">
        <v>8.1999999999999993</v>
      </c>
      <c r="BX17">
        <v>11</v>
      </c>
      <c r="CA17">
        <v>10.5</v>
      </c>
      <c r="CD17">
        <v>10</v>
      </c>
      <c r="CR17">
        <v>9</v>
      </c>
      <c r="CU17">
        <v>8.1999999999999993</v>
      </c>
      <c r="CX17">
        <v>7.9</v>
      </c>
      <c r="CZ17">
        <v>8.1</v>
      </c>
      <c r="DC17">
        <v>8.6999999999999993</v>
      </c>
      <c r="DF17">
        <v>8.8000000000000007</v>
      </c>
      <c r="DI17" s="14">
        <v>8</v>
      </c>
      <c r="DL17" s="4">
        <v>8.8000000000000007</v>
      </c>
      <c r="DO17">
        <v>8.1999999999999993</v>
      </c>
      <c r="DT17">
        <v>9.1999999999999993</v>
      </c>
      <c r="EA17" s="14">
        <v>8.3000000000000007</v>
      </c>
      <c r="EE17">
        <v>7.7</v>
      </c>
      <c r="EH17" s="14">
        <v>8</v>
      </c>
      <c r="EL17">
        <v>8.3000000000000007</v>
      </c>
      <c r="EN17" s="14">
        <v>8.4600000000000009</v>
      </c>
      <c r="EQ17" s="13">
        <v>8.41</v>
      </c>
    </row>
    <row r="18" spans="1:147">
      <c r="A18" s="2"/>
      <c r="B18" s="2" t="s">
        <v>5</v>
      </c>
      <c r="D18" s="6">
        <v>70</v>
      </c>
      <c r="E18">
        <f>ROUND(G18/D18,3)</f>
        <v>0.3</v>
      </c>
      <c r="G18" s="4">
        <v>21</v>
      </c>
      <c r="I18">
        <v>25</v>
      </c>
      <c r="J18">
        <v>30</v>
      </c>
      <c r="K18">
        <v>34</v>
      </c>
      <c r="L18">
        <v>29</v>
      </c>
      <c r="O18">
        <v>30</v>
      </c>
      <c r="W18">
        <v>30</v>
      </c>
      <c r="Z18">
        <v>29</v>
      </c>
      <c r="AF18">
        <v>29.5</v>
      </c>
      <c r="AI18">
        <v>29</v>
      </c>
      <c r="AM18">
        <v>28</v>
      </c>
      <c r="AR18">
        <v>25</v>
      </c>
      <c r="AU18">
        <v>26</v>
      </c>
      <c r="AX18">
        <v>27</v>
      </c>
      <c r="BE18">
        <v>35</v>
      </c>
      <c r="BN18">
        <v>30</v>
      </c>
      <c r="BQ18">
        <v>48</v>
      </c>
      <c r="BV18">
        <v>27</v>
      </c>
      <c r="BX18">
        <v>34</v>
      </c>
      <c r="CL18">
        <v>32</v>
      </c>
      <c r="CR18">
        <v>29</v>
      </c>
      <c r="CX18">
        <v>28</v>
      </c>
      <c r="DC18">
        <v>27.5</v>
      </c>
      <c r="DI18" s="14">
        <v>29</v>
      </c>
      <c r="DL18">
        <v>29</v>
      </c>
      <c r="DO18">
        <v>28.5</v>
      </c>
      <c r="DT18" s="4">
        <v>29</v>
      </c>
      <c r="EA18" s="14">
        <v>29.2</v>
      </c>
      <c r="EN18" s="14">
        <v>29.4</v>
      </c>
      <c r="EQ18" s="13">
        <v>29.4</v>
      </c>
    </row>
    <row r="19" spans="1:147">
      <c r="A19" s="2"/>
      <c r="B19" s="2" t="s">
        <v>6</v>
      </c>
      <c r="D19" s="6">
        <v>3</v>
      </c>
      <c r="E19">
        <f>ROUND(G19/D19,3)</f>
        <v>1.1000000000000001</v>
      </c>
      <c r="G19" s="4">
        <v>3.3</v>
      </c>
      <c r="I19">
        <v>3</v>
      </c>
      <c r="K19">
        <v>2</v>
      </c>
      <c r="L19">
        <v>3.5</v>
      </c>
      <c r="O19">
        <v>3.8</v>
      </c>
      <c r="W19">
        <v>3.3</v>
      </c>
      <c r="Z19">
        <v>3.6</v>
      </c>
      <c r="AC19">
        <v>3.8</v>
      </c>
      <c r="AF19">
        <v>3.9</v>
      </c>
      <c r="AM19">
        <v>3.8</v>
      </c>
      <c r="AR19">
        <v>3.6</v>
      </c>
      <c r="AU19">
        <v>3</v>
      </c>
      <c r="AX19">
        <v>3.3</v>
      </c>
      <c r="BE19">
        <v>4</v>
      </c>
      <c r="BN19">
        <v>3.1</v>
      </c>
      <c r="BV19">
        <v>3.3</v>
      </c>
      <c r="BX19">
        <v>3.5</v>
      </c>
      <c r="CA19">
        <v>3.8</v>
      </c>
      <c r="CD19">
        <v>3</v>
      </c>
      <c r="CR19">
        <v>2.8</v>
      </c>
      <c r="CX19">
        <v>2.5</v>
      </c>
      <c r="DC19">
        <v>2.6</v>
      </c>
      <c r="DI19" s="14">
        <v>2</v>
      </c>
      <c r="DL19" s="4">
        <v>2.8</v>
      </c>
      <c r="DT19">
        <v>2.1</v>
      </c>
      <c r="EA19" s="14">
        <v>2.1</v>
      </c>
      <c r="EE19">
        <v>1.9</v>
      </c>
      <c r="EN19" s="14">
        <v>2.02</v>
      </c>
      <c r="EQ19" s="13">
        <v>2</v>
      </c>
    </row>
    <row r="20" spans="1:147">
      <c r="A20" s="2"/>
      <c r="B20" s="2" t="s">
        <v>7</v>
      </c>
      <c r="D20" s="6">
        <v>0.1</v>
      </c>
      <c r="E20">
        <f>ROUND(G20/D20,3)</f>
        <v>43</v>
      </c>
      <c r="G20">
        <v>4.3</v>
      </c>
      <c r="I20">
        <v>4</v>
      </c>
      <c r="K20">
        <v>2.7</v>
      </c>
      <c r="L20">
        <v>2.6</v>
      </c>
      <c r="O20">
        <v>1.8</v>
      </c>
      <c r="W20">
        <v>2.7</v>
      </c>
      <c r="AF20">
        <v>2.5499999999999998</v>
      </c>
      <c r="AI20">
        <v>2.6</v>
      </c>
      <c r="AM20">
        <v>2.65</v>
      </c>
      <c r="AR20">
        <v>1.7</v>
      </c>
      <c r="AU20">
        <v>1</v>
      </c>
      <c r="AW20">
        <v>0.5</v>
      </c>
      <c r="BE20">
        <v>0.3</v>
      </c>
      <c r="BN20">
        <v>0.5</v>
      </c>
      <c r="BQ20">
        <v>0.3</v>
      </c>
      <c r="CR20">
        <v>0.2</v>
      </c>
      <c r="DI20" s="14">
        <v>0.2</v>
      </c>
      <c r="DT20" s="4"/>
      <c r="EA20" s="14">
        <v>0.2</v>
      </c>
      <c r="EN20" s="14">
        <v>0.15</v>
      </c>
      <c r="EQ20" s="13">
        <v>0.05</v>
      </c>
    </row>
    <row r="21" spans="1:147">
      <c r="A21" s="2"/>
      <c r="B21" s="2"/>
      <c r="C21" t="s">
        <v>27</v>
      </c>
      <c r="F21" t="s">
        <v>97</v>
      </c>
      <c r="H21" t="s">
        <v>101</v>
      </c>
      <c r="R21" t="s">
        <v>27</v>
      </c>
      <c r="S21" t="s">
        <v>117</v>
      </c>
      <c r="T21" t="s">
        <v>113</v>
      </c>
      <c r="U21" t="s">
        <v>114</v>
      </c>
      <c r="V21" t="s">
        <v>96</v>
      </c>
      <c r="DT21" s="4"/>
    </row>
    <row r="22" spans="1:147">
      <c r="A22" s="2" t="s">
        <v>11</v>
      </c>
      <c r="B22" s="2" t="s">
        <v>12</v>
      </c>
      <c r="C22">
        <v>0.25</v>
      </c>
      <c r="D22" s="6">
        <v>0.78</v>
      </c>
      <c r="E22">
        <f t="shared" ref="E22:E37" si="0">ROUND(G22/D22,3)</f>
        <v>2.3079999999999998</v>
      </c>
      <c r="F22" s="9">
        <f>ROUND(AVERAGE(E22:E25),3)</f>
        <v>4.6909999999999998</v>
      </c>
      <c r="G22">
        <v>1.8</v>
      </c>
      <c r="H22">
        <f>ROUND(D22*$F$22,3)</f>
        <v>3.6589999999999998</v>
      </c>
      <c r="I22">
        <v>3.6</v>
      </c>
      <c r="J22">
        <v>2.8</v>
      </c>
      <c r="T22" s="4"/>
      <c r="AR22">
        <v>3.6</v>
      </c>
      <c r="DI22" s="14">
        <v>3.6</v>
      </c>
      <c r="DT22" s="4"/>
      <c r="EA22" s="14">
        <v>3.6</v>
      </c>
      <c r="EQ22" s="13">
        <v>3.6</v>
      </c>
    </row>
    <row r="23" spans="1:147">
      <c r="A23" s="2"/>
      <c r="B23" s="2" t="s">
        <v>13</v>
      </c>
      <c r="C23">
        <v>0.13400000000000001</v>
      </c>
      <c r="D23" s="6">
        <v>0.42</v>
      </c>
      <c r="E23">
        <f t="shared" si="0"/>
        <v>7.3810000000000002</v>
      </c>
      <c r="F23" s="10"/>
      <c r="G23">
        <v>3.1</v>
      </c>
      <c r="H23">
        <f>ROUND(D23*$F$22,3)</f>
        <v>1.97</v>
      </c>
      <c r="I23">
        <v>2</v>
      </c>
      <c r="J23">
        <v>1.5</v>
      </c>
      <c r="T23" s="4"/>
      <c r="AR23">
        <v>1.9</v>
      </c>
      <c r="DI23" s="14">
        <v>1.9</v>
      </c>
      <c r="DT23" s="4"/>
      <c r="EA23" s="14">
        <v>1.9</v>
      </c>
      <c r="EQ23" s="13">
        <v>1.9</v>
      </c>
    </row>
    <row r="24" spans="1:147">
      <c r="A24" s="2"/>
      <c r="B24" s="2" t="s">
        <v>15</v>
      </c>
      <c r="C24">
        <v>0.156</v>
      </c>
      <c r="D24" s="6">
        <v>0.52</v>
      </c>
      <c r="E24">
        <f t="shared" si="0"/>
        <v>5.3849999999999998</v>
      </c>
      <c r="F24" s="10"/>
      <c r="G24">
        <v>2.8</v>
      </c>
      <c r="H24">
        <f>ROUND(D24*$F$22,3)</f>
        <v>2.4390000000000001</v>
      </c>
      <c r="I24">
        <v>2.5</v>
      </c>
      <c r="J24">
        <v>1.87</v>
      </c>
      <c r="T24" s="4"/>
      <c r="AR24">
        <v>2.4</v>
      </c>
      <c r="DI24" s="14">
        <v>2.4</v>
      </c>
      <c r="DT24" s="4"/>
      <c r="EA24" s="14">
        <v>2.4</v>
      </c>
      <c r="EQ24" s="13">
        <v>2.4</v>
      </c>
    </row>
    <row r="25" spans="1:147">
      <c r="A25" s="2"/>
      <c r="B25" s="2" t="s">
        <v>14</v>
      </c>
      <c r="C25">
        <v>0.224</v>
      </c>
      <c r="D25" s="6">
        <v>1.6</v>
      </c>
      <c r="E25">
        <f t="shared" si="0"/>
        <v>3.6880000000000002</v>
      </c>
      <c r="F25" s="11"/>
      <c r="G25">
        <v>5.9</v>
      </c>
      <c r="H25">
        <f>ROUND(D25*$F$22,3)</f>
        <v>7.5060000000000002</v>
      </c>
      <c r="I25">
        <v>7.5</v>
      </c>
      <c r="J25">
        <v>5.73</v>
      </c>
      <c r="T25" s="4"/>
      <c r="AR25">
        <v>7.4</v>
      </c>
      <c r="DI25" s="14">
        <v>7.4</v>
      </c>
      <c r="DT25" s="4"/>
      <c r="EA25" s="14">
        <v>7.4</v>
      </c>
      <c r="EQ25" s="13">
        <v>7.4</v>
      </c>
    </row>
    <row r="26" spans="1:147">
      <c r="A26" s="2"/>
      <c r="B26" s="12" t="s">
        <v>16</v>
      </c>
      <c r="C26">
        <v>0.58899999999999997</v>
      </c>
      <c r="D26" s="6">
        <v>1.9</v>
      </c>
      <c r="E26">
        <f t="shared" si="0"/>
        <v>4</v>
      </c>
      <c r="F26" s="9">
        <f>ROUND(AVERAGE(E26:E27),3)</f>
        <v>4.75</v>
      </c>
      <c r="G26">
        <v>7.6</v>
      </c>
      <c r="H26">
        <f>ROUND(D26*$F$26,3)</f>
        <v>9.0250000000000004</v>
      </c>
      <c r="I26">
        <v>9</v>
      </c>
      <c r="J26">
        <v>7.6</v>
      </c>
      <c r="L26">
        <v>5.7</v>
      </c>
      <c r="S26" s="7">
        <v>0.46500000000000002</v>
      </c>
      <c r="T26" s="4"/>
      <c r="AR26">
        <v>5</v>
      </c>
      <c r="AU26">
        <v>5.3</v>
      </c>
      <c r="AX26">
        <v>5</v>
      </c>
      <c r="BE26">
        <v>5.7</v>
      </c>
      <c r="BJ26">
        <v>5</v>
      </c>
      <c r="BN26">
        <v>5.5</v>
      </c>
      <c r="BQ26">
        <v>5</v>
      </c>
      <c r="BX26">
        <v>5.3</v>
      </c>
      <c r="CG26">
        <v>5.7</v>
      </c>
      <c r="CK26">
        <v>5</v>
      </c>
      <c r="CU26">
        <v>5.3</v>
      </c>
      <c r="CZ26">
        <v>5.7</v>
      </c>
      <c r="DF26">
        <v>5.9</v>
      </c>
      <c r="DI26" s="14">
        <v>5.9</v>
      </c>
      <c r="DL26">
        <v>5</v>
      </c>
      <c r="DO26">
        <v>5.5</v>
      </c>
      <c r="DT26" s="4">
        <v>5.9</v>
      </c>
      <c r="EA26" s="14">
        <v>5.9</v>
      </c>
      <c r="EH26" s="14">
        <v>5.7</v>
      </c>
      <c r="EQ26" s="13">
        <v>5.7</v>
      </c>
    </row>
    <row r="27" spans="1:147">
      <c r="A27" s="2"/>
      <c r="B27" s="2" t="s">
        <v>17</v>
      </c>
      <c r="C27">
        <v>0.4</v>
      </c>
      <c r="D27" s="6">
        <v>1</v>
      </c>
      <c r="E27">
        <f t="shared" si="0"/>
        <v>5.5</v>
      </c>
      <c r="F27" s="11"/>
      <c r="G27">
        <v>5.5</v>
      </c>
      <c r="H27">
        <f>ROUND(D27*$F$26,3)</f>
        <v>4.75</v>
      </c>
      <c r="I27">
        <v>4.75</v>
      </c>
      <c r="J27">
        <v>4</v>
      </c>
      <c r="L27">
        <v>3</v>
      </c>
      <c r="S27">
        <v>0.36</v>
      </c>
      <c r="T27" s="4"/>
      <c r="AQ27">
        <v>4</v>
      </c>
      <c r="AR27">
        <v>3.5</v>
      </c>
      <c r="AU27">
        <v>3.7</v>
      </c>
      <c r="AX27">
        <v>3.5</v>
      </c>
      <c r="BE27">
        <v>4</v>
      </c>
      <c r="BJ27">
        <v>3.5</v>
      </c>
      <c r="BN27">
        <v>2.9</v>
      </c>
      <c r="BQ27">
        <v>2.6</v>
      </c>
      <c r="BX27">
        <v>2.8</v>
      </c>
      <c r="CG27">
        <v>3</v>
      </c>
      <c r="CK27">
        <v>2.6</v>
      </c>
      <c r="CU27">
        <v>2.8</v>
      </c>
      <c r="CZ27">
        <v>3</v>
      </c>
      <c r="DF27">
        <v>3.1</v>
      </c>
      <c r="DI27" s="14">
        <v>3.1</v>
      </c>
      <c r="DL27">
        <v>2.6</v>
      </c>
      <c r="DO27">
        <v>2.9</v>
      </c>
      <c r="DT27" s="4">
        <v>3.1</v>
      </c>
      <c r="EA27" s="14">
        <v>3.1</v>
      </c>
      <c r="EH27" s="14">
        <v>3</v>
      </c>
      <c r="EQ27" s="13">
        <v>3</v>
      </c>
    </row>
    <row r="28" spans="1:147">
      <c r="A28" s="2"/>
      <c r="B28" s="2" t="s">
        <v>18</v>
      </c>
      <c r="C28">
        <v>3.15E-2</v>
      </c>
      <c r="D28" s="6">
        <v>0.105</v>
      </c>
      <c r="E28">
        <f t="shared" si="0"/>
        <v>1.333</v>
      </c>
      <c r="F28" s="9">
        <f>ROUND(AVERAGE(E28:E29),3)</f>
        <v>1.073</v>
      </c>
      <c r="G28">
        <v>0.14000000000000001</v>
      </c>
      <c r="H28">
        <f>ROUND(D28*$F$28,3)</f>
        <v>0.113</v>
      </c>
      <c r="I28">
        <v>0.12</v>
      </c>
      <c r="O28">
        <v>0.19</v>
      </c>
      <c r="R28">
        <v>8.8000000000000005E-3</v>
      </c>
      <c r="S28" s="7">
        <v>1.43</v>
      </c>
      <c r="T28" s="6">
        <v>0.08</v>
      </c>
      <c r="U28">
        <v>0.48</v>
      </c>
      <c r="V28">
        <f>ROUND(U28/T28,3)</f>
        <v>6</v>
      </c>
      <c r="W28">
        <v>0.24</v>
      </c>
      <c r="Z28">
        <v>0.32</v>
      </c>
      <c r="AF28">
        <v>0.35</v>
      </c>
      <c r="AP28">
        <v>0.6</v>
      </c>
      <c r="AQ28">
        <v>0.8</v>
      </c>
      <c r="AR28">
        <v>0.8</v>
      </c>
      <c r="AU28">
        <v>0.9</v>
      </c>
      <c r="AW28">
        <v>0.8</v>
      </c>
      <c r="AX28">
        <v>1.2</v>
      </c>
      <c r="BD28">
        <v>1.6</v>
      </c>
      <c r="BE28">
        <v>1.4</v>
      </c>
      <c r="BI28">
        <v>0.7</v>
      </c>
      <c r="BK28">
        <v>1.6</v>
      </c>
      <c r="BQ28">
        <v>1.8</v>
      </c>
      <c r="BU28">
        <v>1.6</v>
      </c>
      <c r="CZ28">
        <v>1.7</v>
      </c>
      <c r="DC28">
        <v>1.9</v>
      </c>
      <c r="DI28" s="14">
        <v>1.9</v>
      </c>
      <c r="DL28">
        <v>1.6</v>
      </c>
      <c r="DT28" s="4">
        <v>1.9</v>
      </c>
      <c r="EA28" s="14">
        <v>1.9</v>
      </c>
      <c r="EQ28" s="13">
        <v>1.9</v>
      </c>
    </row>
    <row r="29" spans="1:147">
      <c r="A29" s="2"/>
      <c r="B29" s="12" t="s">
        <v>19</v>
      </c>
      <c r="C29">
        <v>0.106</v>
      </c>
      <c r="D29" s="6">
        <v>0.48</v>
      </c>
      <c r="E29">
        <f t="shared" si="0"/>
        <v>0.81299999999999994</v>
      </c>
      <c r="F29" s="11"/>
      <c r="G29">
        <v>0.39</v>
      </c>
      <c r="H29">
        <f>ROUND(D29*$F$28,3)</f>
        <v>0.51500000000000001</v>
      </c>
      <c r="I29">
        <v>0.5</v>
      </c>
      <c r="O29">
        <v>0.87</v>
      </c>
      <c r="R29">
        <v>3.4000000000000002E-2</v>
      </c>
      <c r="S29">
        <v>0.2</v>
      </c>
      <c r="T29" s="6">
        <v>0.85</v>
      </c>
      <c r="U29">
        <v>2.4</v>
      </c>
      <c r="V29">
        <f>ROUND(U29/T29,3)</f>
        <v>2.8239999999999998</v>
      </c>
      <c r="W29">
        <v>2.5499999999999998</v>
      </c>
      <c r="Z29">
        <v>3.4</v>
      </c>
      <c r="AF29">
        <v>3.8</v>
      </c>
      <c r="AO29">
        <v>1.9</v>
      </c>
      <c r="AP29">
        <v>3</v>
      </c>
      <c r="AR29">
        <v>4</v>
      </c>
      <c r="AU29">
        <v>4.5</v>
      </c>
      <c r="AW29">
        <v>4</v>
      </c>
      <c r="BC29">
        <v>6</v>
      </c>
      <c r="BD29">
        <v>8</v>
      </c>
      <c r="BE29">
        <v>7</v>
      </c>
      <c r="BK29">
        <v>5</v>
      </c>
      <c r="BN29">
        <v>2.4</v>
      </c>
      <c r="BQ29">
        <v>1.2</v>
      </c>
      <c r="BT29">
        <v>0.6</v>
      </c>
      <c r="BU29">
        <v>8</v>
      </c>
      <c r="CZ29">
        <v>8.5</v>
      </c>
      <c r="DC29">
        <v>9.5</v>
      </c>
      <c r="DI29" s="14">
        <v>9.5</v>
      </c>
      <c r="DL29">
        <v>8</v>
      </c>
      <c r="DT29" s="4">
        <v>9.5</v>
      </c>
      <c r="EA29" s="14">
        <v>9.5</v>
      </c>
      <c r="EQ29" s="13">
        <v>9.5</v>
      </c>
    </row>
    <row r="30" spans="1:147">
      <c r="A30" s="2"/>
      <c r="B30" s="2" t="s">
        <v>20</v>
      </c>
      <c r="C30">
        <v>2.0299999999999998</v>
      </c>
      <c r="D30" s="6">
        <v>3.9</v>
      </c>
      <c r="E30">
        <f t="shared" si="0"/>
        <v>0.24099999999999999</v>
      </c>
      <c r="F30" s="9">
        <f>ROUND(AVERAGE(E30:E31),3)</f>
        <v>0.17699999999999999</v>
      </c>
      <c r="G30">
        <v>0.94</v>
      </c>
      <c r="H30">
        <f>ROUND(D30*$F$30,3)</f>
        <v>0.69</v>
      </c>
      <c r="I30">
        <v>0.7</v>
      </c>
      <c r="J30">
        <v>1</v>
      </c>
      <c r="O30">
        <v>1.1000000000000001</v>
      </c>
      <c r="S30">
        <v>3.9</v>
      </c>
      <c r="T30" s="4"/>
      <c r="W30">
        <v>1</v>
      </c>
      <c r="BQ30">
        <v>1.95</v>
      </c>
      <c r="BU30">
        <v>1</v>
      </c>
      <c r="DI30" s="14">
        <v>1</v>
      </c>
      <c r="DT30" s="4">
        <v>1.1000000000000001</v>
      </c>
      <c r="EA30" s="14">
        <v>1.1000000000000001</v>
      </c>
      <c r="EQ30" s="13">
        <v>1.1000000000000001</v>
      </c>
    </row>
    <row r="31" spans="1:147">
      <c r="A31" s="2"/>
      <c r="B31" s="12" t="s">
        <v>21</v>
      </c>
      <c r="C31">
        <v>6.4</v>
      </c>
      <c r="D31" s="6">
        <v>16</v>
      </c>
      <c r="E31">
        <f t="shared" si="0"/>
        <v>0.113</v>
      </c>
      <c r="F31" s="11"/>
      <c r="G31">
        <v>1.8</v>
      </c>
      <c r="H31">
        <f>ROUND(D31*$F$30,3)</f>
        <v>2.8319999999999999</v>
      </c>
      <c r="I31">
        <v>2.8</v>
      </c>
      <c r="J31">
        <f>0.25*D31</f>
        <v>4</v>
      </c>
      <c r="O31">
        <v>4.5</v>
      </c>
      <c r="S31">
        <v>3</v>
      </c>
      <c r="T31" s="4"/>
      <c r="W31">
        <v>4</v>
      </c>
      <c r="AI31">
        <v>3.6</v>
      </c>
      <c r="AM31">
        <v>3</v>
      </c>
      <c r="BN31">
        <v>4</v>
      </c>
      <c r="BQ31">
        <v>8</v>
      </c>
      <c r="BU31">
        <v>3</v>
      </c>
      <c r="DI31" s="14">
        <v>3</v>
      </c>
      <c r="DT31" s="4">
        <v>3.3</v>
      </c>
      <c r="EA31" s="14">
        <v>3.3</v>
      </c>
      <c r="EQ31" s="13">
        <v>3.3</v>
      </c>
    </row>
    <row r="32" spans="1:147">
      <c r="A32" s="2"/>
      <c r="B32" s="12" t="s">
        <v>22</v>
      </c>
      <c r="C32">
        <v>0.73499999999999999</v>
      </c>
      <c r="D32" s="6">
        <v>1.75</v>
      </c>
      <c r="E32">
        <f>ROUND(G32/D32,3)</f>
        <v>0.217</v>
      </c>
      <c r="F32" s="9">
        <f>ROUND(AVERAGE(E32:E33),3)</f>
        <v>0.22600000000000001</v>
      </c>
      <c r="G32">
        <v>0.38</v>
      </c>
      <c r="H32">
        <f>ROUND(D32*$F$32,3)</f>
        <v>0.39600000000000002</v>
      </c>
      <c r="I32">
        <v>0.39</v>
      </c>
      <c r="O32">
        <v>0.42</v>
      </c>
      <c r="R32">
        <v>0.73499999999999999</v>
      </c>
      <c r="S32">
        <v>12.6</v>
      </c>
      <c r="T32" s="4">
        <v>1.75</v>
      </c>
      <c r="U32">
        <v>0.38</v>
      </c>
      <c r="V32">
        <f t="shared" ref="V32:V33" si="1">ROUND(U32/T32,3)</f>
        <v>0.217</v>
      </c>
      <c r="W32">
        <v>0.38</v>
      </c>
      <c r="Y32" s="4"/>
      <c r="AF32">
        <v>0.42</v>
      </c>
      <c r="AI32">
        <v>0.7</v>
      </c>
      <c r="AM32">
        <v>0.6</v>
      </c>
      <c r="AR32">
        <v>0.75</v>
      </c>
      <c r="AX32">
        <v>1.2</v>
      </c>
      <c r="AZ32">
        <v>1.5</v>
      </c>
      <c r="BB32">
        <v>0.75</v>
      </c>
      <c r="BC32">
        <v>1.2</v>
      </c>
      <c r="CJ32">
        <v>1.4</v>
      </c>
      <c r="CK32">
        <v>1.2</v>
      </c>
      <c r="DI32" s="14">
        <v>1.2</v>
      </c>
      <c r="DT32" s="4">
        <v>1.3</v>
      </c>
      <c r="EA32" s="14">
        <v>1.3</v>
      </c>
      <c r="EQ32" s="13">
        <v>1.3</v>
      </c>
    </row>
    <row r="33" spans="1:147">
      <c r="A33" s="2"/>
      <c r="B33" s="2" t="s">
        <v>30</v>
      </c>
      <c r="C33">
        <v>1.1399999999999999</v>
      </c>
      <c r="D33" s="6">
        <v>2</v>
      </c>
      <c r="E33">
        <f t="shared" si="0"/>
        <v>0.23499999999999999</v>
      </c>
      <c r="F33" s="11"/>
      <c r="G33">
        <v>0.47</v>
      </c>
      <c r="H33">
        <f>ROUND(D33*$F$32,3)</f>
        <v>0.45200000000000001</v>
      </c>
      <c r="I33">
        <v>0.46</v>
      </c>
      <c r="O33">
        <v>0.48</v>
      </c>
      <c r="R33">
        <v>0.78200000000000003</v>
      </c>
      <c r="S33">
        <v>10.029999999999999</v>
      </c>
      <c r="T33" s="6">
        <v>2.2999999999999998</v>
      </c>
      <c r="U33">
        <v>0.63</v>
      </c>
      <c r="V33">
        <f t="shared" si="1"/>
        <v>0.27400000000000002</v>
      </c>
      <c r="W33">
        <v>0.5</v>
      </c>
      <c r="AF33">
        <v>0.55000000000000004</v>
      </c>
      <c r="AI33">
        <v>1</v>
      </c>
      <c r="AR33">
        <v>1.25</v>
      </c>
      <c r="AX33">
        <v>4</v>
      </c>
      <c r="AZ33">
        <v>5</v>
      </c>
      <c r="BB33">
        <v>2.5</v>
      </c>
      <c r="BC33">
        <v>6</v>
      </c>
      <c r="BN33">
        <v>1.6</v>
      </c>
      <c r="BT33">
        <v>3.2</v>
      </c>
      <c r="BU33">
        <v>6</v>
      </c>
      <c r="CJ33">
        <v>7</v>
      </c>
      <c r="CK33">
        <v>6</v>
      </c>
      <c r="DI33" s="14">
        <v>6</v>
      </c>
      <c r="DT33" s="4">
        <v>6.5</v>
      </c>
      <c r="EA33" s="14">
        <v>6.5</v>
      </c>
      <c r="EQ33" s="13">
        <v>6.5</v>
      </c>
    </row>
    <row r="34" spans="1:147">
      <c r="A34" s="2"/>
      <c r="B34" s="2" t="s">
        <v>23</v>
      </c>
      <c r="C34">
        <v>1.87</v>
      </c>
      <c r="D34" s="6">
        <v>5.5</v>
      </c>
      <c r="E34">
        <f t="shared" si="0"/>
        <v>0.38200000000000001</v>
      </c>
      <c r="F34" s="8">
        <f>E34</f>
        <v>0.38200000000000001</v>
      </c>
      <c r="G34">
        <v>2.1</v>
      </c>
      <c r="T34" s="4"/>
      <c r="AF34">
        <v>1.6</v>
      </c>
      <c r="BQ34">
        <v>1.1000000000000001</v>
      </c>
      <c r="BU34">
        <v>1.6</v>
      </c>
      <c r="CO34">
        <v>1.1000000000000001</v>
      </c>
      <c r="DI34" s="14">
        <v>1.1000000000000001</v>
      </c>
      <c r="DT34" s="4"/>
      <c r="EA34" s="14">
        <v>1.1000000000000001</v>
      </c>
      <c r="EQ34" s="13">
        <v>1.1000000000000001</v>
      </c>
    </row>
    <row r="35" spans="1:147">
      <c r="A35" s="2"/>
      <c r="B35" s="2" t="s">
        <v>25</v>
      </c>
      <c r="C35">
        <v>1.57</v>
      </c>
      <c r="D35" s="6">
        <v>3.65</v>
      </c>
      <c r="E35">
        <f t="shared" si="0"/>
        <v>1.425</v>
      </c>
      <c r="F35" s="8">
        <f t="shared" ref="F35:F37" si="2">E35</f>
        <v>1.425</v>
      </c>
      <c r="G35">
        <v>5.2</v>
      </c>
      <c r="T35" s="4"/>
      <c r="Z35">
        <v>5.8</v>
      </c>
      <c r="AC35">
        <v>7.3</v>
      </c>
      <c r="AF35">
        <v>9.5</v>
      </c>
      <c r="AI35">
        <v>10</v>
      </c>
      <c r="AU35">
        <v>12</v>
      </c>
      <c r="BE35">
        <v>14.6</v>
      </c>
      <c r="BQ35">
        <v>18</v>
      </c>
      <c r="BU35">
        <v>12</v>
      </c>
      <c r="BX35">
        <v>26</v>
      </c>
      <c r="CA35">
        <v>32</v>
      </c>
      <c r="CD35">
        <v>50</v>
      </c>
      <c r="CL35">
        <v>70</v>
      </c>
      <c r="CX35">
        <v>76</v>
      </c>
      <c r="DI35" s="14">
        <v>70</v>
      </c>
      <c r="DL35">
        <v>36.5</v>
      </c>
      <c r="DT35" s="4">
        <v>62</v>
      </c>
      <c r="EA35" s="14">
        <v>62</v>
      </c>
      <c r="EQ35" s="13">
        <v>62</v>
      </c>
    </row>
    <row r="36" spans="1:147">
      <c r="A36" s="2"/>
      <c r="B36" s="2" t="s">
        <v>26</v>
      </c>
      <c r="C36">
        <v>0.52800000000000002</v>
      </c>
      <c r="D36" s="6">
        <v>2.4</v>
      </c>
      <c r="E36">
        <f t="shared" si="0"/>
        <v>1</v>
      </c>
      <c r="F36" s="8">
        <f t="shared" si="2"/>
        <v>1</v>
      </c>
      <c r="G36">
        <v>2.4</v>
      </c>
      <c r="T36" s="4"/>
      <c r="Z36">
        <v>2.7</v>
      </c>
      <c r="AC36">
        <v>3</v>
      </c>
      <c r="AF36">
        <v>3.6</v>
      </c>
      <c r="AI36">
        <v>4</v>
      </c>
      <c r="BA36" t="s">
        <v>139</v>
      </c>
      <c r="BB36">
        <v>1.5</v>
      </c>
      <c r="BC36" t="s">
        <v>142</v>
      </c>
      <c r="BE36">
        <v>3</v>
      </c>
      <c r="BJ36">
        <v>3.6</v>
      </c>
      <c r="BK36">
        <v>3</v>
      </c>
      <c r="BQ36">
        <v>2.8</v>
      </c>
      <c r="BS36">
        <v>3.6</v>
      </c>
      <c r="BX36">
        <v>1.6</v>
      </c>
      <c r="CA36">
        <v>2.4</v>
      </c>
      <c r="CD36">
        <v>3</v>
      </c>
      <c r="CJ36">
        <v>4</v>
      </c>
      <c r="CK36">
        <v>3</v>
      </c>
      <c r="CL36">
        <v>3.6</v>
      </c>
      <c r="CO36">
        <v>4</v>
      </c>
      <c r="CU36">
        <v>4.2</v>
      </c>
      <c r="CX36">
        <v>4.4000000000000004</v>
      </c>
      <c r="DC36">
        <v>4.2</v>
      </c>
      <c r="DI36" s="14">
        <v>3.6</v>
      </c>
      <c r="DL36">
        <v>2.4</v>
      </c>
      <c r="DO36">
        <v>3</v>
      </c>
      <c r="DT36" s="4">
        <v>3.2</v>
      </c>
      <c r="DW36">
        <v>3</v>
      </c>
      <c r="EA36" s="14">
        <v>3</v>
      </c>
      <c r="EQ36" s="13">
        <v>3</v>
      </c>
    </row>
    <row r="37" spans="1:147">
      <c r="A37" s="2"/>
      <c r="B37" s="2" t="s">
        <v>24</v>
      </c>
      <c r="C37">
        <v>0.4</v>
      </c>
      <c r="D37" s="6">
        <v>0.8</v>
      </c>
      <c r="E37">
        <f t="shared" si="0"/>
        <v>1.875</v>
      </c>
      <c r="F37" s="8">
        <f t="shared" si="2"/>
        <v>1.875</v>
      </c>
      <c r="G37">
        <v>1.5</v>
      </c>
      <c r="R37">
        <v>0.28000000000000003</v>
      </c>
      <c r="T37" s="6">
        <v>0.8</v>
      </c>
      <c r="U37">
        <v>2.2000000000000002</v>
      </c>
      <c r="W37">
        <v>2.2000000000000002</v>
      </c>
      <c r="AC37">
        <v>1.6</v>
      </c>
      <c r="AF37">
        <v>0.8</v>
      </c>
      <c r="AI37">
        <v>1.2</v>
      </c>
      <c r="AP37">
        <v>1.6</v>
      </c>
      <c r="AQ37">
        <v>2</v>
      </c>
      <c r="BD37">
        <v>2.2000000000000002</v>
      </c>
      <c r="BK37">
        <v>2.5</v>
      </c>
      <c r="BQ37">
        <v>3</v>
      </c>
      <c r="BU37">
        <v>2.2000000000000002</v>
      </c>
      <c r="DI37" s="14">
        <v>2.2000000000000002</v>
      </c>
      <c r="DT37" s="4"/>
      <c r="EA37" s="14">
        <v>2.2000000000000002</v>
      </c>
      <c r="EQ37" s="13">
        <v>2.2000000000000002</v>
      </c>
    </row>
    <row r="38" spans="1:147">
      <c r="A38" s="2"/>
      <c r="B38" s="2"/>
      <c r="C38" t="s">
        <v>28</v>
      </c>
      <c r="R38" t="s">
        <v>28</v>
      </c>
      <c r="S38" t="s">
        <v>118</v>
      </c>
      <c r="DT38" s="4"/>
    </row>
    <row r="39" spans="1:147">
      <c r="A39" s="2" t="s">
        <v>35</v>
      </c>
      <c r="B39" s="2" t="s">
        <v>23</v>
      </c>
      <c r="D39" s="6">
        <v>1.7000000000000001E-4</v>
      </c>
      <c r="E39">
        <f>66.9/18.4</f>
        <v>3.635869565217392</v>
      </c>
      <c r="G39" s="4">
        <v>1.7000000000000001E-4</v>
      </c>
      <c r="J39" s="6">
        <v>2.4000000000000001E-4</v>
      </c>
      <c r="L39">
        <v>1.7000000000000001E-4</v>
      </c>
      <c r="DI39" s="14">
        <v>1.7000000000000001E-4</v>
      </c>
      <c r="DL39">
        <v>2.4000000000000001E-4</v>
      </c>
      <c r="DT39" s="4"/>
      <c r="DX39">
        <v>2.9999999999999997E-4</v>
      </c>
      <c r="DY39">
        <v>1.7000000000000001E-4</v>
      </c>
      <c r="EA39" s="14">
        <v>1.7000000000000001E-4</v>
      </c>
      <c r="EQ39" s="13">
        <v>1.7000000000000001E-4</v>
      </c>
    </row>
    <row r="40" spans="1:147">
      <c r="A40" s="2"/>
      <c r="B40" s="2" t="s">
        <v>24</v>
      </c>
      <c r="D40" s="6">
        <v>1.9000000000000001E-4</v>
      </c>
      <c r="E40">
        <f>20.1/4.7</f>
        <v>4.2765957446808516</v>
      </c>
      <c r="G40" s="4">
        <v>1.9000000000000001E-4</v>
      </c>
      <c r="J40" s="6">
        <v>3.2499999999999999E-3</v>
      </c>
      <c r="K40">
        <v>2.7E-4</v>
      </c>
      <c r="L40">
        <v>1.9000000000000001E-4</v>
      </c>
      <c r="AL40">
        <v>8.0000000000000004E-4</v>
      </c>
      <c r="AM40">
        <v>1.9000000000000001E-4</v>
      </c>
      <c r="DI40" s="14">
        <v>8.0000000000000004E-4</v>
      </c>
      <c r="DL40">
        <v>1E-3</v>
      </c>
      <c r="DR40">
        <v>2E-3</v>
      </c>
      <c r="DS40">
        <v>5.9999999999999995E-4</v>
      </c>
      <c r="DT40" s="4">
        <v>8.0000000000000004E-4</v>
      </c>
      <c r="EA40" s="14">
        <v>8.0000000000000004E-4</v>
      </c>
      <c r="EQ40" s="13">
        <v>8.0000000000000004E-4</v>
      </c>
    </row>
    <row r="41" spans="1:147">
      <c r="A41" s="2"/>
      <c r="B41" s="2"/>
      <c r="DT41" s="4"/>
    </row>
    <row r="42" spans="1:147">
      <c r="A42" s="2"/>
      <c r="B42" s="2"/>
    </row>
    <row r="43" spans="1:147">
      <c r="A43" s="2" t="s">
        <v>29</v>
      </c>
      <c r="B43" s="2"/>
      <c r="R43" t="s">
        <v>108</v>
      </c>
    </row>
    <row r="44" spans="1:147">
      <c r="A44" s="2"/>
      <c r="B44" s="2"/>
      <c r="R44" t="s">
        <v>109</v>
      </c>
    </row>
    <row r="45" spans="1:147">
      <c r="A45" s="2"/>
      <c r="B45" s="2"/>
      <c r="R45" t="s">
        <v>110</v>
      </c>
    </row>
    <row r="46" spans="1:147">
      <c r="A46" s="2"/>
      <c r="B46" s="2"/>
      <c r="R46" t="s">
        <v>111</v>
      </c>
    </row>
    <row r="47" spans="1:147">
      <c r="A47" s="2"/>
      <c r="B47" s="2"/>
      <c r="R47" t="s">
        <v>112</v>
      </c>
    </row>
    <row r="48" spans="1:147">
      <c r="A48" s="2"/>
      <c r="B48" s="2"/>
    </row>
    <row r="49" spans="1:2">
      <c r="A49" s="2"/>
      <c r="B49" s="2"/>
    </row>
    <row r="50" spans="1:2">
      <c r="A50" s="2"/>
      <c r="B50" s="2"/>
    </row>
    <row r="51" spans="1:2">
      <c r="A51" s="2"/>
      <c r="B51" s="2"/>
    </row>
    <row r="52" spans="1:2"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2"/>
    </row>
    <row r="57" spans="1:2">
      <c r="A57" s="2"/>
      <c r="B57" s="2"/>
    </row>
    <row r="58" spans="1:2">
      <c r="B5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A58"/>
  <sheetViews>
    <sheetView workbookViewId="0">
      <pane xSplit="4" ySplit="2" topLeftCell="E21" activePane="bottomRight" state="frozen"/>
      <selection pane="topRight" activeCell="E1" sqref="E1"/>
      <selection pane="bottomLeft" activeCell="A3" sqref="A3"/>
      <selection pane="bottomRight" activeCell="B40" sqref="B40"/>
    </sheetView>
  </sheetViews>
  <sheetFormatPr defaultRowHeight="13.5"/>
  <cols>
    <col min="4" max="4" width="9" style="6"/>
  </cols>
  <sheetData>
    <row r="1" spans="1:105">
      <c r="A1" s="2"/>
      <c r="B1" s="2" t="s">
        <v>0</v>
      </c>
      <c r="C1" s="1"/>
      <c r="E1" t="s">
        <v>33</v>
      </c>
      <c r="F1" t="s">
        <v>98</v>
      </c>
      <c r="G1" t="s">
        <v>38</v>
      </c>
      <c r="H1" t="s">
        <v>99</v>
      </c>
      <c r="I1" t="s">
        <v>100</v>
      </c>
      <c r="J1" t="s">
        <v>39</v>
      </c>
      <c r="K1" t="s">
        <v>102</v>
      </c>
      <c r="L1" t="s">
        <v>103</v>
      </c>
      <c r="M1" t="s">
        <v>40</v>
      </c>
      <c r="P1" t="s">
        <v>41</v>
      </c>
      <c r="Q1" t="s">
        <v>44</v>
      </c>
      <c r="R1" t="s">
        <v>60</v>
      </c>
      <c r="S1" t="s">
        <v>61</v>
      </c>
      <c r="T1" t="s">
        <v>45</v>
      </c>
      <c r="U1" t="s">
        <v>115</v>
      </c>
      <c r="V1" t="s">
        <v>116</v>
      </c>
      <c r="W1" t="s">
        <v>46</v>
      </c>
      <c r="X1" t="s">
        <v>47</v>
      </c>
      <c r="Y1" t="s">
        <v>48</v>
      </c>
      <c r="Z1" t="s">
        <v>49</v>
      </c>
      <c r="AA1" t="s">
        <v>51</v>
      </c>
      <c r="AB1" t="s">
        <v>52</v>
      </c>
      <c r="AC1" t="s">
        <v>62</v>
      </c>
      <c r="AD1" t="s">
        <v>119</v>
      </c>
      <c r="AE1" t="s">
        <v>120</v>
      </c>
      <c r="AF1" t="s">
        <v>121</v>
      </c>
      <c r="AG1" t="s">
        <v>122</v>
      </c>
      <c r="AH1" t="s">
        <v>124</v>
      </c>
      <c r="AI1" t="s">
        <v>126</v>
      </c>
      <c r="AJ1" t="s">
        <v>54</v>
      </c>
      <c r="AK1" t="s">
        <v>129</v>
      </c>
      <c r="AL1" t="s">
        <v>132</v>
      </c>
      <c r="AM1" t="s">
        <v>130</v>
      </c>
      <c r="AN1" t="s">
        <v>131</v>
      </c>
      <c r="AO1" t="s">
        <v>133</v>
      </c>
      <c r="AP1" t="s">
        <v>134</v>
      </c>
      <c r="AQ1" t="s">
        <v>56</v>
      </c>
      <c r="AR1" t="s">
        <v>136</v>
      </c>
      <c r="AS1" t="s">
        <v>58</v>
      </c>
      <c r="AT1" t="s">
        <v>59</v>
      </c>
      <c r="AU1" t="s">
        <v>70</v>
      </c>
      <c r="AV1" t="s">
        <v>71</v>
      </c>
      <c r="AW1" t="s">
        <v>73</v>
      </c>
      <c r="AX1" t="s">
        <v>138</v>
      </c>
      <c r="AY1" t="s">
        <v>74</v>
      </c>
      <c r="AZ1" t="s">
        <v>77</v>
      </c>
      <c r="BA1" t="s">
        <v>78</v>
      </c>
      <c r="BB1" t="s">
        <v>79</v>
      </c>
      <c r="BC1" t="s">
        <v>80</v>
      </c>
      <c r="BD1" t="s">
        <v>79</v>
      </c>
      <c r="BE1" t="s">
        <v>85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157</v>
      </c>
      <c r="BL1" t="s">
        <v>158</v>
      </c>
      <c r="BM1" t="s">
        <v>159</v>
      </c>
      <c r="BN1" t="s">
        <v>160</v>
      </c>
      <c r="BO1" t="s">
        <v>161</v>
      </c>
      <c r="BP1" t="s">
        <v>162</v>
      </c>
      <c r="BQ1" t="s">
        <v>165</v>
      </c>
      <c r="BR1" t="s">
        <v>167</v>
      </c>
      <c r="BS1" t="s">
        <v>169</v>
      </c>
      <c r="BT1" t="s">
        <v>170</v>
      </c>
      <c r="BU1" t="s">
        <v>171</v>
      </c>
      <c r="BV1" t="s">
        <v>172</v>
      </c>
      <c r="BW1" t="s">
        <v>173</v>
      </c>
      <c r="BX1" t="s">
        <v>174</v>
      </c>
      <c r="BY1" t="s">
        <v>177</v>
      </c>
      <c r="BZ1" t="s">
        <v>178</v>
      </c>
      <c r="CA1" t="s">
        <v>179</v>
      </c>
      <c r="CB1" t="s">
        <v>181</v>
      </c>
      <c r="CC1" t="s">
        <v>182</v>
      </c>
      <c r="CD1" t="s">
        <v>183</v>
      </c>
      <c r="CE1" t="s">
        <v>186</v>
      </c>
      <c r="CF1" t="s">
        <v>187</v>
      </c>
      <c r="CG1" t="s">
        <v>188</v>
      </c>
      <c r="CH1" t="s">
        <v>189</v>
      </c>
      <c r="CJ1" t="s">
        <v>190</v>
      </c>
      <c r="CK1" t="s">
        <v>195</v>
      </c>
      <c r="CL1" t="s">
        <v>196</v>
      </c>
      <c r="CM1" t="s">
        <v>198</v>
      </c>
      <c r="CN1" t="s">
        <v>199</v>
      </c>
      <c r="CO1" t="s">
        <v>200</v>
      </c>
      <c r="CP1" t="s">
        <v>201</v>
      </c>
      <c r="CQ1" t="s">
        <v>202</v>
      </c>
      <c r="CR1" t="s">
        <v>203</v>
      </c>
      <c r="CS1" t="s">
        <v>204</v>
      </c>
      <c r="CT1" t="s">
        <v>205</v>
      </c>
      <c r="CU1" t="s">
        <v>208</v>
      </c>
      <c r="CV1" t="s">
        <v>209</v>
      </c>
      <c r="CW1" t="s">
        <v>210</v>
      </c>
      <c r="CX1" t="s">
        <v>211</v>
      </c>
      <c r="CY1" t="s">
        <v>212</v>
      </c>
      <c r="CZ1" t="s">
        <v>213</v>
      </c>
      <c r="DA1" t="s">
        <v>214</v>
      </c>
    </row>
    <row r="2" spans="1:105">
      <c r="A2" s="2"/>
      <c r="B2" s="2" t="s">
        <v>3</v>
      </c>
      <c r="C2" t="s">
        <v>32</v>
      </c>
    </row>
    <row r="3" spans="1:105">
      <c r="A3" s="2" t="s">
        <v>1</v>
      </c>
      <c r="B3" s="2" t="s">
        <v>4</v>
      </c>
      <c r="C3" s="7">
        <v>1.9</v>
      </c>
      <c r="E3">
        <v>1.86</v>
      </c>
      <c r="F3">
        <v>2.81</v>
      </c>
      <c r="G3">
        <v>1.64</v>
      </c>
      <c r="H3">
        <v>2.72</v>
      </c>
      <c r="I3">
        <v>2.62</v>
      </c>
      <c r="J3">
        <v>1.92</v>
      </c>
      <c r="K3">
        <v>2.63</v>
      </c>
      <c r="L3">
        <v>2.41</v>
      </c>
      <c r="M3">
        <v>2.14</v>
      </c>
      <c r="P3">
        <v>2.46</v>
      </c>
      <c r="Q3">
        <v>1.83</v>
      </c>
      <c r="R3">
        <v>3.02</v>
      </c>
      <c r="S3">
        <v>2.72</v>
      </c>
      <c r="T3">
        <v>1.81</v>
      </c>
      <c r="U3">
        <v>2.87</v>
      </c>
      <c r="V3">
        <v>2.1800000000000002</v>
      </c>
      <c r="W3">
        <v>1.82</v>
      </c>
      <c r="X3">
        <v>2.41</v>
      </c>
      <c r="Y3">
        <v>1.36</v>
      </c>
      <c r="Z3">
        <v>1.83</v>
      </c>
      <c r="AA3">
        <v>1.56</v>
      </c>
      <c r="AB3">
        <v>1.84</v>
      </c>
      <c r="AC3">
        <v>1.99</v>
      </c>
      <c r="AD3">
        <v>1.9</v>
      </c>
      <c r="AE3">
        <v>1.4</v>
      </c>
      <c r="AF3">
        <v>1.84</v>
      </c>
      <c r="AG3">
        <v>2.0499999999999998</v>
      </c>
      <c r="AH3">
        <v>1.43</v>
      </c>
      <c r="AI3">
        <v>1.66</v>
      </c>
      <c r="AJ3">
        <v>1.75</v>
      </c>
      <c r="AK3">
        <v>1.76</v>
      </c>
      <c r="AL3">
        <v>1.23</v>
      </c>
      <c r="AM3">
        <v>2.44</v>
      </c>
      <c r="AN3">
        <v>10.7</v>
      </c>
      <c r="AO3">
        <v>2.71</v>
      </c>
      <c r="AP3">
        <v>2.04</v>
      </c>
      <c r="AQ3">
        <v>1.66</v>
      </c>
      <c r="AR3">
        <v>2.02</v>
      </c>
      <c r="AS3">
        <v>1.65</v>
      </c>
      <c r="AT3">
        <v>1.9</v>
      </c>
      <c r="AU3">
        <v>0.81100000000000005</v>
      </c>
      <c r="AV3">
        <v>1.98</v>
      </c>
      <c r="AW3">
        <v>0.79500000000000004</v>
      </c>
      <c r="AX3">
        <v>0.128</v>
      </c>
      <c r="AY3">
        <v>1.57</v>
      </c>
      <c r="AZ3">
        <v>1.66</v>
      </c>
      <c r="BA3">
        <v>1</v>
      </c>
      <c r="BB3">
        <v>0.61199999999999999</v>
      </c>
      <c r="BC3">
        <v>1.64</v>
      </c>
      <c r="BD3">
        <v>0.504</v>
      </c>
      <c r="BE3">
        <v>2.08</v>
      </c>
      <c r="BF3">
        <v>0.71199999999999997</v>
      </c>
      <c r="BG3">
        <v>0.71099999999999997</v>
      </c>
      <c r="BH3">
        <v>0.628</v>
      </c>
      <c r="BI3">
        <v>0.40799999999999997</v>
      </c>
      <c r="BJ3">
        <v>0.80300000000000005</v>
      </c>
      <c r="BK3">
        <v>0.622</v>
      </c>
      <c r="BL3">
        <v>1.97</v>
      </c>
      <c r="BM3">
        <v>1.29</v>
      </c>
      <c r="BN3">
        <v>0.78</v>
      </c>
      <c r="BO3">
        <v>0.42</v>
      </c>
      <c r="BP3">
        <v>1.57</v>
      </c>
      <c r="BQ3">
        <v>0.78700000000000003</v>
      </c>
      <c r="BR3">
        <v>2.04</v>
      </c>
      <c r="BS3">
        <v>0.499</v>
      </c>
      <c r="BT3">
        <v>1.28</v>
      </c>
      <c r="BU3">
        <v>0.249</v>
      </c>
      <c r="BV3">
        <v>0.19</v>
      </c>
      <c r="BW3">
        <v>0.34300000000000003</v>
      </c>
      <c r="BX3">
        <v>1.47</v>
      </c>
      <c r="BY3">
        <v>0.84799999999999998</v>
      </c>
      <c r="BZ3">
        <v>0.48399999999999999</v>
      </c>
      <c r="CA3">
        <v>1.92</v>
      </c>
      <c r="CB3">
        <v>0.97299999999999998</v>
      </c>
      <c r="CC3">
        <v>0.59099999999999997</v>
      </c>
      <c r="CD3">
        <v>1.73</v>
      </c>
      <c r="CE3">
        <v>2.72</v>
      </c>
      <c r="CF3">
        <v>0.14299999999999999</v>
      </c>
      <c r="CG3">
        <v>1.51</v>
      </c>
      <c r="CH3">
        <v>0.11899999999999999</v>
      </c>
      <c r="CI3" s="7">
        <v>1.5</v>
      </c>
      <c r="CJ3">
        <v>1.86</v>
      </c>
      <c r="CK3">
        <v>2.0099999999999998</v>
      </c>
      <c r="CL3">
        <v>0.56000000000000005</v>
      </c>
      <c r="CM3">
        <v>1.41</v>
      </c>
      <c r="CN3">
        <v>1.34</v>
      </c>
      <c r="CO3">
        <v>0.60499999999999998</v>
      </c>
      <c r="CP3">
        <v>1.23</v>
      </c>
      <c r="CQ3">
        <v>0.97799999999999998</v>
      </c>
      <c r="CR3">
        <v>0.55500000000000005</v>
      </c>
      <c r="CS3">
        <v>0.95499999999999996</v>
      </c>
      <c r="CT3">
        <v>1.23</v>
      </c>
      <c r="CU3">
        <v>0.871</v>
      </c>
      <c r="CV3">
        <v>0.57499999999999996</v>
      </c>
      <c r="CW3">
        <v>1.27</v>
      </c>
      <c r="CX3">
        <v>0.87</v>
      </c>
      <c r="CY3">
        <v>1.32</v>
      </c>
      <c r="CZ3">
        <v>0.997</v>
      </c>
      <c r="DA3">
        <v>0.64500000000000002</v>
      </c>
    </row>
    <row r="4" spans="1:105">
      <c r="A4" s="2" t="s">
        <v>2</v>
      </c>
      <c r="B4" s="2"/>
      <c r="C4" s="7">
        <v>1.4</v>
      </c>
      <c r="E4">
        <v>1.34</v>
      </c>
      <c r="F4">
        <v>1.94</v>
      </c>
      <c r="G4">
        <v>1.43</v>
      </c>
      <c r="H4">
        <v>1.54</v>
      </c>
      <c r="I4">
        <v>1.51</v>
      </c>
      <c r="J4">
        <v>1.53</v>
      </c>
      <c r="K4">
        <v>1.47</v>
      </c>
      <c r="L4">
        <v>1.43</v>
      </c>
      <c r="M4">
        <v>1.5</v>
      </c>
      <c r="P4">
        <v>1.79</v>
      </c>
      <c r="Q4">
        <v>1.51</v>
      </c>
      <c r="R4">
        <v>1.59</v>
      </c>
      <c r="S4">
        <v>1.52</v>
      </c>
      <c r="T4">
        <v>1.45</v>
      </c>
      <c r="U4">
        <v>1.49</v>
      </c>
      <c r="V4">
        <v>1.32</v>
      </c>
      <c r="W4">
        <v>1.43</v>
      </c>
      <c r="X4">
        <v>1.35</v>
      </c>
      <c r="Y4">
        <v>1.05</v>
      </c>
      <c r="Z4">
        <v>1.39</v>
      </c>
      <c r="AA4">
        <v>1.1100000000000001</v>
      </c>
      <c r="AB4">
        <v>1.43</v>
      </c>
      <c r="AC4">
        <v>1.29</v>
      </c>
      <c r="AD4">
        <v>1.26</v>
      </c>
      <c r="AE4">
        <v>1.03</v>
      </c>
      <c r="AF4">
        <v>1.23</v>
      </c>
      <c r="AG4">
        <v>1.29</v>
      </c>
      <c r="AH4">
        <v>1.1299999999999999</v>
      </c>
      <c r="AI4">
        <v>1.19</v>
      </c>
      <c r="AJ4">
        <v>1.47</v>
      </c>
      <c r="AK4">
        <v>1.24</v>
      </c>
      <c r="AL4">
        <v>1.17</v>
      </c>
      <c r="AM4">
        <v>1.66</v>
      </c>
      <c r="AN4">
        <v>4.79</v>
      </c>
      <c r="AO4">
        <v>1.77</v>
      </c>
      <c r="AP4">
        <v>1.49</v>
      </c>
      <c r="AQ4">
        <v>1.42</v>
      </c>
      <c r="AR4">
        <v>1.3</v>
      </c>
      <c r="AS4">
        <v>1.23</v>
      </c>
      <c r="AT4">
        <v>1.55</v>
      </c>
      <c r="AU4">
        <v>0.8</v>
      </c>
      <c r="AV4">
        <v>1.54</v>
      </c>
      <c r="AW4">
        <v>0.79600000000000004</v>
      </c>
      <c r="AX4">
        <v>0.253</v>
      </c>
      <c r="AY4">
        <v>1</v>
      </c>
      <c r="AZ4">
        <v>1.21</v>
      </c>
      <c r="BA4">
        <v>0.89700000000000002</v>
      </c>
      <c r="BB4">
        <v>0.69499999999999995</v>
      </c>
      <c r="BC4">
        <v>0.94099999999999995</v>
      </c>
      <c r="BD4">
        <v>0.58799999999999997</v>
      </c>
      <c r="BE4">
        <v>0.998</v>
      </c>
      <c r="BF4">
        <v>0.71899999999999997</v>
      </c>
      <c r="BG4">
        <v>0.70399999999999996</v>
      </c>
      <c r="BH4">
        <v>0.65400000000000003</v>
      </c>
      <c r="BI4">
        <v>0.6</v>
      </c>
      <c r="BJ4">
        <v>0.82499999999999996</v>
      </c>
      <c r="BK4">
        <v>0.74199999999999999</v>
      </c>
      <c r="BL4">
        <v>1.1399999999999999</v>
      </c>
      <c r="BM4">
        <v>1.03</v>
      </c>
      <c r="BN4">
        <v>0.82</v>
      </c>
      <c r="BO4">
        <v>0.61199999999999999</v>
      </c>
      <c r="BP4">
        <v>0.97</v>
      </c>
      <c r="BQ4">
        <v>0.77900000000000003</v>
      </c>
      <c r="BR4">
        <v>1.18</v>
      </c>
      <c r="BS4">
        <v>0.55400000000000005</v>
      </c>
      <c r="BT4">
        <v>1.01</v>
      </c>
      <c r="BU4">
        <v>0.38200000000000001</v>
      </c>
      <c r="BV4">
        <v>0.34599999999999997</v>
      </c>
      <c r="BW4">
        <v>0.501</v>
      </c>
      <c r="BX4">
        <v>1.25</v>
      </c>
      <c r="BY4">
        <v>0.73</v>
      </c>
      <c r="BZ4">
        <v>0.45400000000000001</v>
      </c>
      <c r="CA4">
        <v>1.55</v>
      </c>
      <c r="CB4">
        <v>0.77200000000000002</v>
      </c>
      <c r="CC4">
        <v>0.45600000000000002</v>
      </c>
      <c r="CD4">
        <v>1.59</v>
      </c>
      <c r="CE4">
        <v>1.65</v>
      </c>
      <c r="CF4">
        <v>0.20899999999999999</v>
      </c>
      <c r="CG4">
        <v>1.43</v>
      </c>
      <c r="CH4">
        <v>0.19</v>
      </c>
      <c r="CI4" s="7">
        <v>1.3</v>
      </c>
      <c r="CJ4">
        <v>1.54</v>
      </c>
      <c r="CK4">
        <v>1.1499999999999999</v>
      </c>
      <c r="CL4">
        <v>0.435</v>
      </c>
      <c r="CM4">
        <v>1.23</v>
      </c>
      <c r="CN4">
        <v>0.876</v>
      </c>
      <c r="CO4">
        <v>0.46500000000000002</v>
      </c>
      <c r="CP4">
        <v>1.1100000000000001</v>
      </c>
      <c r="CQ4">
        <v>0.71299999999999997</v>
      </c>
      <c r="CR4">
        <v>0.45400000000000001</v>
      </c>
      <c r="CS4">
        <v>0.91800000000000004</v>
      </c>
      <c r="CT4">
        <v>1.1599999999999999</v>
      </c>
      <c r="CU4">
        <v>0.68300000000000005</v>
      </c>
      <c r="CV4">
        <v>0.46100000000000002</v>
      </c>
      <c r="CW4">
        <v>1.25</v>
      </c>
      <c r="CX4">
        <v>0.69</v>
      </c>
      <c r="CY4">
        <v>1.21</v>
      </c>
      <c r="CZ4">
        <v>0.746</v>
      </c>
      <c r="DA4">
        <v>0.47799999999999998</v>
      </c>
    </row>
    <row r="5" spans="1:105">
      <c r="A5" s="2"/>
      <c r="B5" s="2" t="s">
        <v>5</v>
      </c>
      <c r="C5" s="7">
        <v>1.3</v>
      </c>
      <c r="E5">
        <v>1.44</v>
      </c>
      <c r="F5">
        <v>1.0900000000000001</v>
      </c>
      <c r="G5">
        <v>1.19</v>
      </c>
      <c r="H5">
        <v>1.92</v>
      </c>
      <c r="I5">
        <v>2.12</v>
      </c>
      <c r="J5">
        <v>1.1399999999999999</v>
      </c>
      <c r="K5">
        <v>1.87</v>
      </c>
      <c r="L5">
        <v>2.2400000000000002</v>
      </c>
      <c r="M5">
        <v>1.1200000000000001</v>
      </c>
      <c r="P5">
        <v>0.94199999999999995</v>
      </c>
      <c r="Q5">
        <v>1.42</v>
      </c>
      <c r="R5">
        <v>1.89</v>
      </c>
      <c r="S5">
        <v>2.35</v>
      </c>
      <c r="T5">
        <v>1.19</v>
      </c>
      <c r="U5">
        <v>1.5</v>
      </c>
      <c r="V5">
        <v>2.4900000000000002</v>
      </c>
      <c r="W5">
        <v>1.44</v>
      </c>
      <c r="X5">
        <v>2.2400000000000002</v>
      </c>
      <c r="Y5">
        <v>3.9</v>
      </c>
      <c r="Z5">
        <v>1.18</v>
      </c>
      <c r="AA5">
        <v>2.96</v>
      </c>
      <c r="AB5">
        <v>1.32</v>
      </c>
      <c r="AC5">
        <v>2.93</v>
      </c>
      <c r="AD5">
        <v>3.01</v>
      </c>
      <c r="AE5">
        <v>3.18</v>
      </c>
      <c r="AF5">
        <v>3.01</v>
      </c>
      <c r="AG5">
        <v>2.83</v>
      </c>
      <c r="AH5">
        <v>3.38</v>
      </c>
      <c r="AI5">
        <v>3.17</v>
      </c>
      <c r="AJ5">
        <v>1.28</v>
      </c>
      <c r="AK5">
        <v>2.7</v>
      </c>
      <c r="AL5">
        <v>7.41</v>
      </c>
      <c r="AM5">
        <v>5.38</v>
      </c>
      <c r="AN5">
        <v>6.02</v>
      </c>
      <c r="AO5">
        <v>5.45</v>
      </c>
      <c r="AP5">
        <v>3.64</v>
      </c>
      <c r="AQ5">
        <v>1.1599999999999999</v>
      </c>
      <c r="AR5">
        <v>1.8</v>
      </c>
      <c r="AS5">
        <v>2.2200000000000002</v>
      </c>
      <c r="AT5">
        <v>1.23</v>
      </c>
      <c r="AU5">
        <v>3.65</v>
      </c>
      <c r="AV5">
        <v>1.07</v>
      </c>
      <c r="AW5">
        <v>2.61</v>
      </c>
      <c r="AX5">
        <v>1.97</v>
      </c>
      <c r="AY5">
        <v>0.77200000000000002</v>
      </c>
      <c r="AZ5">
        <v>1.1100000000000001</v>
      </c>
      <c r="BA5">
        <v>2.2200000000000002</v>
      </c>
      <c r="BB5">
        <v>2.48</v>
      </c>
      <c r="BC5">
        <v>1.27</v>
      </c>
      <c r="BD5">
        <v>3.11</v>
      </c>
      <c r="BE5">
        <v>0.96899999999999997</v>
      </c>
      <c r="BF5">
        <v>2.54</v>
      </c>
      <c r="BG5">
        <v>2.48</v>
      </c>
      <c r="BH5">
        <v>2.41</v>
      </c>
      <c r="BI5">
        <v>3.19</v>
      </c>
      <c r="BJ5">
        <v>2.2000000000000002</v>
      </c>
      <c r="BK5">
        <v>3.15</v>
      </c>
      <c r="BL5">
        <v>1.34</v>
      </c>
      <c r="BM5">
        <v>2.29</v>
      </c>
      <c r="BN5">
        <v>2.4300000000000002</v>
      </c>
      <c r="BO5">
        <v>3.23</v>
      </c>
      <c r="BP5">
        <v>1.54</v>
      </c>
      <c r="BQ5">
        <v>2.7</v>
      </c>
      <c r="BR5">
        <v>1.29</v>
      </c>
      <c r="BS5">
        <v>2.7</v>
      </c>
      <c r="BT5">
        <v>1.62</v>
      </c>
      <c r="BU5">
        <v>2.8</v>
      </c>
      <c r="BV5">
        <v>2.96</v>
      </c>
      <c r="BW5">
        <v>2.97</v>
      </c>
      <c r="BX5">
        <v>1.43</v>
      </c>
      <c r="BY5">
        <v>2.36</v>
      </c>
      <c r="BZ5">
        <v>2.35</v>
      </c>
      <c r="CA5">
        <v>1.27</v>
      </c>
      <c r="CB5">
        <v>2.36</v>
      </c>
      <c r="CC5">
        <v>2.34</v>
      </c>
      <c r="CD5">
        <v>1.4</v>
      </c>
      <c r="CE5">
        <v>1.8</v>
      </c>
      <c r="CF5">
        <v>2.7</v>
      </c>
      <c r="CG5">
        <v>1.49</v>
      </c>
      <c r="CH5">
        <v>2.68</v>
      </c>
      <c r="CI5" s="7">
        <v>1.1000000000000001</v>
      </c>
      <c r="CJ5">
        <v>1.24</v>
      </c>
      <c r="CK5">
        <v>1.9</v>
      </c>
      <c r="CL5">
        <v>2.19</v>
      </c>
      <c r="CM5">
        <v>1.28</v>
      </c>
      <c r="CN5">
        <v>1.96</v>
      </c>
      <c r="CO5">
        <v>2.0099999999999998</v>
      </c>
      <c r="CP5">
        <v>1.22</v>
      </c>
      <c r="CQ5">
        <v>1.9</v>
      </c>
      <c r="CR5">
        <v>1.86</v>
      </c>
      <c r="CS5">
        <v>1.38</v>
      </c>
      <c r="CT5">
        <v>0.95199999999999996</v>
      </c>
      <c r="CU5">
        <v>1.64</v>
      </c>
      <c r="CV5">
        <v>1.57</v>
      </c>
      <c r="CW5">
        <v>1.1200000000000001</v>
      </c>
      <c r="CX5">
        <v>1.86</v>
      </c>
      <c r="CY5">
        <v>1.17</v>
      </c>
      <c r="CZ5">
        <v>1.83</v>
      </c>
      <c r="DA5">
        <v>1.72</v>
      </c>
    </row>
    <row r="6" spans="1:105">
      <c r="A6" s="2"/>
      <c r="B6" s="2"/>
      <c r="C6" s="7">
        <v>1</v>
      </c>
      <c r="E6">
        <v>1.1599999999999999</v>
      </c>
      <c r="F6">
        <v>0.93799999999999994</v>
      </c>
      <c r="G6">
        <v>0.99399999999999999</v>
      </c>
      <c r="H6">
        <v>1.1100000000000001</v>
      </c>
      <c r="I6">
        <v>1.1599999999999999</v>
      </c>
      <c r="J6">
        <v>0.95199999999999996</v>
      </c>
      <c r="K6">
        <v>1.07</v>
      </c>
      <c r="L6">
        <v>1.18</v>
      </c>
      <c r="M6">
        <v>0.94199999999999995</v>
      </c>
      <c r="P6">
        <v>0.84899999999999998</v>
      </c>
      <c r="Q6">
        <v>1.08</v>
      </c>
      <c r="R6">
        <v>1.0900000000000001</v>
      </c>
      <c r="S6">
        <v>1.22</v>
      </c>
      <c r="T6">
        <v>0.96799999999999997</v>
      </c>
      <c r="U6">
        <v>0.96599999999999997</v>
      </c>
      <c r="V6">
        <v>1.25</v>
      </c>
      <c r="W6">
        <v>1.1000000000000001</v>
      </c>
      <c r="X6">
        <v>1.2</v>
      </c>
      <c r="Y6">
        <v>1.66</v>
      </c>
      <c r="Z6">
        <v>0.98599999999999999</v>
      </c>
      <c r="AA6">
        <v>1.41</v>
      </c>
      <c r="AB6">
        <v>1.05</v>
      </c>
      <c r="AC6">
        <v>1.41</v>
      </c>
      <c r="AD6">
        <v>1.44</v>
      </c>
      <c r="AE6">
        <v>1.56</v>
      </c>
      <c r="AF6">
        <v>1.45</v>
      </c>
      <c r="AG6">
        <v>1.38</v>
      </c>
      <c r="AH6">
        <v>1.62</v>
      </c>
      <c r="AI6">
        <v>1.52</v>
      </c>
      <c r="AJ6">
        <v>1.02</v>
      </c>
      <c r="AK6">
        <v>1.32</v>
      </c>
      <c r="AL6">
        <v>2.4300000000000002</v>
      </c>
      <c r="AM6">
        <v>1.98</v>
      </c>
      <c r="AN6">
        <v>2.5099999999999998</v>
      </c>
      <c r="AO6">
        <v>1.95</v>
      </c>
      <c r="AP6">
        <v>1.75</v>
      </c>
      <c r="AQ6">
        <v>0.97399999999999998</v>
      </c>
      <c r="AR6">
        <v>1.1000000000000001</v>
      </c>
      <c r="AS6">
        <v>1.28</v>
      </c>
      <c r="AT6">
        <v>0.95299999999999996</v>
      </c>
      <c r="AU6">
        <v>1.66</v>
      </c>
      <c r="AV6">
        <v>0.89300000000000002</v>
      </c>
      <c r="AW6">
        <v>1.39</v>
      </c>
      <c r="AX6">
        <v>1.27</v>
      </c>
      <c r="AY6">
        <v>0.79300000000000004</v>
      </c>
      <c r="AZ6">
        <v>0.92300000000000004</v>
      </c>
      <c r="BA6">
        <v>1.26</v>
      </c>
      <c r="BB6">
        <v>1.4</v>
      </c>
      <c r="BC6">
        <v>0.96899999999999997</v>
      </c>
      <c r="BD6">
        <v>1.63</v>
      </c>
      <c r="BE6">
        <v>0.82599999999999996</v>
      </c>
      <c r="BF6">
        <v>1.45</v>
      </c>
      <c r="BG6">
        <v>1.42</v>
      </c>
      <c r="BH6">
        <v>1.39</v>
      </c>
      <c r="BI6">
        <v>1.77</v>
      </c>
      <c r="BJ6">
        <v>1.46</v>
      </c>
      <c r="BK6">
        <v>1.7</v>
      </c>
      <c r="BL6">
        <v>1.07</v>
      </c>
      <c r="BM6">
        <v>1.33</v>
      </c>
      <c r="BN6">
        <v>1.44</v>
      </c>
      <c r="BO6">
        <v>1.79</v>
      </c>
      <c r="BP6">
        <v>1.1200000000000001</v>
      </c>
      <c r="BQ6">
        <v>1.48</v>
      </c>
      <c r="BR6">
        <v>1.01</v>
      </c>
      <c r="BS6">
        <v>1.51</v>
      </c>
      <c r="BT6">
        <v>1.1499999999999999</v>
      </c>
      <c r="BU6">
        <v>1.54</v>
      </c>
      <c r="BV6">
        <v>1.62</v>
      </c>
      <c r="BW6">
        <v>1.57</v>
      </c>
      <c r="BX6">
        <v>1.0900000000000001</v>
      </c>
      <c r="BY6">
        <v>1.3</v>
      </c>
      <c r="BZ6">
        <v>1.35</v>
      </c>
      <c r="CA6">
        <v>1.02</v>
      </c>
      <c r="CB6">
        <v>1.3</v>
      </c>
      <c r="CC6">
        <v>1.33</v>
      </c>
      <c r="CD6">
        <v>1.1100000000000001</v>
      </c>
      <c r="CE6">
        <v>1.1499999999999999</v>
      </c>
      <c r="CF6">
        <v>1.55</v>
      </c>
      <c r="CG6">
        <v>1.1399999999999999</v>
      </c>
      <c r="CH6">
        <v>1.55</v>
      </c>
      <c r="CI6" s="7">
        <v>1</v>
      </c>
      <c r="CJ6">
        <v>0.997</v>
      </c>
      <c r="CK6">
        <v>1.1000000000000001</v>
      </c>
      <c r="CL6">
        <v>1.3</v>
      </c>
      <c r="CM6">
        <v>1</v>
      </c>
      <c r="CN6">
        <v>1.1299999999999999</v>
      </c>
      <c r="CO6">
        <v>1.21</v>
      </c>
      <c r="CP6">
        <v>0.97599999999999998</v>
      </c>
      <c r="CQ6">
        <v>1.1200000000000001</v>
      </c>
      <c r="CR6">
        <v>1.1399999999999999</v>
      </c>
      <c r="CS6">
        <v>1.05</v>
      </c>
      <c r="CT6">
        <v>0.81200000000000006</v>
      </c>
      <c r="CU6">
        <v>0.98199999999999998</v>
      </c>
      <c r="CV6">
        <v>0.98</v>
      </c>
      <c r="CW6">
        <v>0.88600000000000001</v>
      </c>
      <c r="CX6">
        <v>1.05</v>
      </c>
      <c r="CY6">
        <v>0.90700000000000003</v>
      </c>
      <c r="CZ6">
        <v>1.06</v>
      </c>
      <c r="DA6">
        <v>1.04</v>
      </c>
    </row>
    <row r="7" spans="1:105">
      <c r="A7" s="2"/>
      <c r="B7" s="2" t="s">
        <v>6</v>
      </c>
      <c r="C7" s="7">
        <v>5</v>
      </c>
      <c r="E7">
        <v>0.99399999999999999</v>
      </c>
      <c r="F7">
        <v>3.95</v>
      </c>
      <c r="G7">
        <v>4.93</v>
      </c>
      <c r="H7">
        <v>5.81</v>
      </c>
      <c r="I7">
        <v>5.39</v>
      </c>
      <c r="J7">
        <v>5.25</v>
      </c>
      <c r="K7">
        <v>5.92</v>
      </c>
      <c r="L7">
        <v>5.04</v>
      </c>
      <c r="M7">
        <v>4.76</v>
      </c>
      <c r="P7">
        <v>6.41</v>
      </c>
      <c r="Q7">
        <v>4.8</v>
      </c>
      <c r="R7">
        <v>6.63</v>
      </c>
      <c r="S7">
        <v>5.49</v>
      </c>
      <c r="T7">
        <v>5.66</v>
      </c>
      <c r="U7">
        <v>8.23</v>
      </c>
      <c r="V7">
        <v>5.33</v>
      </c>
      <c r="W7">
        <v>5.92</v>
      </c>
      <c r="X7">
        <v>7.47</v>
      </c>
      <c r="Y7">
        <v>2.62</v>
      </c>
      <c r="Z7">
        <v>6.61</v>
      </c>
      <c r="AA7">
        <v>4.07</v>
      </c>
      <c r="AB7">
        <v>5.97</v>
      </c>
      <c r="AC7">
        <v>3.82</v>
      </c>
      <c r="AD7">
        <v>3.43</v>
      </c>
      <c r="AE7">
        <v>2.27</v>
      </c>
      <c r="AF7">
        <v>3.42</v>
      </c>
      <c r="AG7">
        <v>4.18</v>
      </c>
      <c r="AH7">
        <v>1.73</v>
      </c>
      <c r="AI7">
        <v>2.48</v>
      </c>
      <c r="AJ7">
        <v>4.8899999999999997</v>
      </c>
      <c r="AK7">
        <v>3.63</v>
      </c>
      <c r="AL7">
        <v>4.1900000000000004</v>
      </c>
      <c r="AM7">
        <v>2.02</v>
      </c>
      <c r="AN7">
        <v>31.4</v>
      </c>
      <c r="AO7">
        <v>3.28</v>
      </c>
      <c r="AP7">
        <v>1.56</v>
      </c>
      <c r="AQ7">
        <v>4.4800000000000004</v>
      </c>
      <c r="AR7">
        <v>4.8</v>
      </c>
      <c r="AS7">
        <v>2.87</v>
      </c>
      <c r="AT7">
        <v>5.03</v>
      </c>
      <c r="AU7">
        <v>1.68</v>
      </c>
      <c r="AV7">
        <v>3.85</v>
      </c>
      <c r="AW7">
        <v>1.36</v>
      </c>
      <c r="AX7">
        <v>0.70199999999999996</v>
      </c>
      <c r="AY7">
        <v>4.45</v>
      </c>
      <c r="AZ7">
        <v>5.16</v>
      </c>
      <c r="BA7">
        <v>3.59</v>
      </c>
      <c r="BB7">
        <v>2.35</v>
      </c>
      <c r="BC7">
        <v>6.79</v>
      </c>
      <c r="BD7">
        <v>2.81</v>
      </c>
      <c r="BE7">
        <v>6.6</v>
      </c>
      <c r="BF7">
        <v>2.68</v>
      </c>
      <c r="BG7">
        <v>2.81</v>
      </c>
      <c r="BH7">
        <v>2.8</v>
      </c>
      <c r="BI7">
        <v>2.4300000000000002</v>
      </c>
      <c r="BJ7">
        <v>4.05</v>
      </c>
      <c r="BK7">
        <v>3.48</v>
      </c>
      <c r="BL7">
        <v>5.99</v>
      </c>
      <c r="BM7">
        <v>4.26</v>
      </c>
      <c r="BN7">
        <v>2.59</v>
      </c>
      <c r="BO7">
        <v>2.13</v>
      </c>
      <c r="BP7">
        <v>6.15</v>
      </c>
      <c r="BQ7">
        <v>3.99</v>
      </c>
      <c r="BR7">
        <v>6.86</v>
      </c>
      <c r="BS7">
        <v>2.52</v>
      </c>
      <c r="BT7">
        <v>5.45</v>
      </c>
      <c r="BU7">
        <v>2.2000000000000002</v>
      </c>
      <c r="BV7">
        <v>2.04</v>
      </c>
      <c r="BW7">
        <v>3.01</v>
      </c>
      <c r="BX7">
        <v>6.2</v>
      </c>
      <c r="BY7">
        <v>4.8099999999999996</v>
      </c>
      <c r="BZ7">
        <v>3.18</v>
      </c>
      <c r="CA7">
        <v>7.75</v>
      </c>
      <c r="CB7">
        <v>5.28</v>
      </c>
      <c r="CC7">
        <v>3.43</v>
      </c>
      <c r="CD7">
        <v>9.66</v>
      </c>
      <c r="CE7">
        <v>15.5</v>
      </c>
      <c r="CF7">
        <v>1.94</v>
      </c>
      <c r="CG7">
        <v>8.9499999999999993</v>
      </c>
      <c r="CH7">
        <v>1.89</v>
      </c>
      <c r="CI7" s="7">
        <v>5</v>
      </c>
      <c r="CJ7">
        <v>7.51</v>
      </c>
      <c r="CK7">
        <v>8.64</v>
      </c>
      <c r="CL7">
        <v>2.9</v>
      </c>
      <c r="CM7">
        <v>5.94</v>
      </c>
      <c r="CN7">
        <v>5.91</v>
      </c>
      <c r="CO7">
        <v>2.92</v>
      </c>
      <c r="CP7">
        <v>4.88</v>
      </c>
      <c r="CQ7">
        <v>4.1900000000000004</v>
      </c>
      <c r="CR7">
        <v>2.5099999999999998</v>
      </c>
      <c r="CS7">
        <v>4.32</v>
      </c>
      <c r="CT7">
        <v>4.8099999999999996</v>
      </c>
      <c r="CU7">
        <v>3.92</v>
      </c>
      <c r="CV7">
        <v>2.65</v>
      </c>
      <c r="CW7">
        <v>5.54</v>
      </c>
      <c r="CX7">
        <v>4.4800000000000004</v>
      </c>
      <c r="CY7">
        <v>5.18</v>
      </c>
      <c r="CZ7">
        <v>4.5599999999999996</v>
      </c>
      <c r="DA7">
        <v>2.99</v>
      </c>
    </row>
    <row r="8" spans="1:105">
      <c r="A8" s="2"/>
      <c r="B8" s="2"/>
      <c r="C8" s="7">
        <v>6</v>
      </c>
      <c r="E8">
        <v>2.6</v>
      </c>
      <c r="F8">
        <v>5.46</v>
      </c>
      <c r="G8">
        <v>6.4</v>
      </c>
      <c r="H8">
        <v>6.63</v>
      </c>
      <c r="I8">
        <v>6.56</v>
      </c>
      <c r="J8">
        <v>5.75</v>
      </c>
      <c r="K8">
        <v>5.81</v>
      </c>
      <c r="L8">
        <v>5.65</v>
      </c>
      <c r="M8">
        <v>5.5</v>
      </c>
      <c r="P8">
        <v>6.07</v>
      </c>
      <c r="Q8">
        <v>5.32</v>
      </c>
      <c r="R8">
        <v>5.67</v>
      </c>
      <c r="S8">
        <v>5.48</v>
      </c>
      <c r="T8">
        <v>5.04</v>
      </c>
      <c r="U8">
        <v>5.49</v>
      </c>
      <c r="V8">
        <v>4.9000000000000004</v>
      </c>
      <c r="W8">
        <v>4.6399999999999997</v>
      </c>
      <c r="X8">
        <v>4.8600000000000003</v>
      </c>
      <c r="Y8">
        <v>3.07</v>
      </c>
      <c r="Z8">
        <v>4.4000000000000004</v>
      </c>
      <c r="AA8">
        <v>3.59</v>
      </c>
      <c r="AB8">
        <v>3.78</v>
      </c>
      <c r="AC8">
        <v>3.13</v>
      </c>
      <c r="AD8">
        <v>2.97</v>
      </c>
      <c r="AE8">
        <v>1.88</v>
      </c>
      <c r="AF8">
        <v>2.82</v>
      </c>
      <c r="AG8">
        <v>3.12</v>
      </c>
      <c r="AH8">
        <v>2.2400000000000002</v>
      </c>
      <c r="AI8">
        <v>2.56</v>
      </c>
      <c r="AJ8">
        <v>3.36</v>
      </c>
      <c r="AK8">
        <v>2.93</v>
      </c>
      <c r="AL8">
        <v>3.85</v>
      </c>
      <c r="AM8">
        <v>2.25</v>
      </c>
      <c r="AN8">
        <v>20.7</v>
      </c>
      <c r="AO8">
        <v>3.16</v>
      </c>
      <c r="AP8">
        <v>2.2200000000000002</v>
      </c>
      <c r="AQ8">
        <v>3.56</v>
      </c>
      <c r="AR8">
        <v>3.53</v>
      </c>
      <c r="AS8">
        <v>2.97</v>
      </c>
      <c r="AT8">
        <v>3.61</v>
      </c>
      <c r="AU8">
        <v>2.0499999999999998</v>
      </c>
      <c r="AV8">
        <v>3.96</v>
      </c>
      <c r="AW8">
        <v>2.41</v>
      </c>
      <c r="AX8">
        <v>1.82</v>
      </c>
      <c r="AY8">
        <v>4.93</v>
      </c>
      <c r="AZ8">
        <v>4.9800000000000004</v>
      </c>
      <c r="BA8">
        <v>4.47</v>
      </c>
      <c r="BB8">
        <v>3.83</v>
      </c>
      <c r="BC8">
        <v>5.07</v>
      </c>
      <c r="BD8">
        <v>3.92</v>
      </c>
      <c r="BE8">
        <v>5.15</v>
      </c>
      <c r="BF8">
        <v>3.96</v>
      </c>
      <c r="BG8">
        <v>4.04</v>
      </c>
      <c r="BH8">
        <v>4.0599999999999996</v>
      </c>
      <c r="BI8">
        <v>3.96</v>
      </c>
      <c r="BJ8">
        <v>4.7300000000000004</v>
      </c>
      <c r="BK8">
        <v>4.47</v>
      </c>
      <c r="BL8">
        <v>4.8600000000000003</v>
      </c>
      <c r="BM8">
        <v>4.4800000000000004</v>
      </c>
      <c r="BN8">
        <v>3.81</v>
      </c>
      <c r="BO8">
        <v>3.58</v>
      </c>
      <c r="BP8">
        <v>4.8499999999999996</v>
      </c>
      <c r="BQ8">
        <v>4.3899999999999997</v>
      </c>
      <c r="BR8">
        <v>5.04</v>
      </c>
      <c r="BS8">
        <v>3.62</v>
      </c>
      <c r="BT8">
        <v>4.7699999999999996</v>
      </c>
      <c r="BU8">
        <v>3.59</v>
      </c>
      <c r="BV8">
        <v>3.53</v>
      </c>
      <c r="BW8">
        <v>4.1399999999999997</v>
      </c>
      <c r="BX8">
        <v>5.24</v>
      </c>
      <c r="BY8">
        <v>4.82</v>
      </c>
      <c r="BZ8">
        <v>4.12</v>
      </c>
      <c r="CA8">
        <v>5.57</v>
      </c>
      <c r="CB8">
        <v>4.7</v>
      </c>
      <c r="CC8">
        <v>3.88</v>
      </c>
      <c r="CD8">
        <v>6</v>
      </c>
      <c r="CE8">
        <v>7.09</v>
      </c>
      <c r="CF8">
        <v>3.15</v>
      </c>
      <c r="CG8">
        <v>5.85</v>
      </c>
      <c r="CH8">
        <v>3.17</v>
      </c>
      <c r="CI8" s="7">
        <v>4</v>
      </c>
      <c r="CJ8">
        <v>5.69</v>
      </c>
      <c r="CK8">
        <v>5.15</v>
      </c>
      <c r="CL8">
        <v>3.27</v>
      </c>
      <c r="CM8">
        <v>5.26</v>
      </c>
      <c r="CN8">
        <v>4.4000000000000004</v>
      </c>
      <c r="CO8">
        <v>3.27</v>
      </c>
      <c r="CP8">
        <v>4.87</v>
      </c>
      <c r="CQ8">
        <v>3.88</v>
      </c>
      <c r="CR8">
        <v>3.07</v>
      </c>
      <c r="CS8">
        <v>4.4400000000000004</v>
      </c>
      <c r="CT8">
        <v>4.6500000000000004</v>
      </c>
      <c r="CU8">
        <v>3.62</v>
      </c>
      <c r="CV8">
        <v>2.99</v>
      </c>
      <c r="CW8">
        <v>5.01</v>
      </c>
      <c r="CX8">
        <v>3.9</v>
      </c>
      <c r="CY8">
        <v>4.7</v>
      </c>
      <c r="CZ8">
        <v>3.69</v>
      </c>
      <c r="DA8">
        <v>2.98</v>
      </c>
    </row>
    <row r="9" spans="1:105">
      <c r="A9" s="2"/>
      <c r="B9" s="2" t="s">
        <v>7</v>
      </c>
      <c r="C9" s="7">
        <v>2</v>
      </c>
      <c r="E9">
        <v>4.76</v>
      </c>
      <c r="F9">
        <v>2.98</v>
      </c>
      <c r="G9">
        <v>2.12</v>
      </c>
      <c r="H9">
        <v>3.28</v>
      </c>
      <c r="I9">
        <v>3.55</v>
      </c>
      <c r="J9">
        <v>2.13</v>
      </c>
      <c r="K9">
        <v>4.58</v>
      </c>
      <c r="L9">
        <v>5.85</v>
      </c>
      <c r="M9">
        <v>4.47</v>
      </c>
      <c r="P9">
        <v>0.18</v>
      </c>
      <c r="Q9">
        <v>2.17</v>
      </c>
      <c r="R9">
        <v>2.46</v>
      </c>
      <c r="S9">
        <v>3.69</v>
      </c>
      <c r="T9">
        <v>1.97</v>
      </c>
      <c r="U9">
        <v>2.11</v>
      </c>
      <c r="V9">
        <v>6.71</v>
      </c>
      <c r="W9">
        <v>2.08</v>
      </c>
      <c r="X9">
        <v>4.5599999999999996</v>
      </c>
      <c r="Y9">
        <v>23.8</v>
      </c>
      <c r="Z9">
        <v>1.77</v>
      </c>
      <c r="AA9">
        <v>11.7</v>
      </c>
      <c r="AB9">
        <v>2.0499999999999998</v>
      </c>
      <c r="AC9">
        <v>12.5</v>
      </c>
      <c r="AD9">
        <v>13.8</v>
      </c>
      <c r="AE9">
        <v>45.8</v>
      </c>
      <c r="AF9">
        <v>15.6</v>
      </c>
      <c r="AG9">
        <v>11.4</v>
      </c>
      <c r="AH9">
        <v>27</v>
      </c>
      <c r="AI9">
        <v>18.2</v>
      </c>
      <c r="AJ9">
        <v>3.62</v>
      </c>
      <c r="AK9">
        <v>10.7</v>
      </c>
      <c r="AL9">
        <v>28.2</v>
      </c>
      <c r="AM9">
        <v>11.1</v>
      </c>
      <c r="AN9">
        <v>49.9</v>
      </c>
      <c r="AO9">
        <v>10.1</v>
      </c>
      <c r="AP9">
        <v>12.5</v>
      </c>
      <c r="AQ9">
        <v>4.74</v>
      </c>
      <c r="AR9">
        <v>8.93</v>
      </c>
      <c r="AS9">
        <v>13.5</v>
      </c>
      <c r="AT9">
        <v>1.53</v>
      </c>
      <c r="AU9">
        <v>18.100000000000001</v>
      </c>
      <c r="AV9">
        <v>1.42</v>
      </c>
      <c r="AW9">
        <v>10.3</v>
      </c>
      <c r="AX9">
        <v>14.5</v>
      </c>
      <c r="AY9">
        <v>9.48</v>
      </c>
      <c r="AZ9">
        <v>2.62</v>
      </c>
      <c r="BA9">
        <v>8.14</v>
      </c>
      <c r="BB9">
        <v>13.9</v>
      </c>
      <c r="BC9">
        <v>2.69</v>
      </c>
      <c r="BD9">
        <v>20.5</v>
      </c>
      <c r="BE9">
        <v>2.15</v>
      </c>
      <c r="BF9">
        <v>14.1</v>
      </c>
      <c r="BG9">
        <v>12.5</v>
      </c>
      <c r="BH9">
        <v>10.9</v>
      </c>
      <c r="BI9">
        <v>16.3</v>
      </c>
      <c r="BJ9">
        <v>5.51</v>
      </c>
      <c r="BK9">
        <v>11.2</v>
      </c>
      <c r="BL9">
        <v>3.04</v>
      </c>
      <c r="BM9">
        <v>7.2</v>
      </c>
      <c r="BN9">
        <v>11.2</v>
      </c>
      <c r="BO9">
        <v>16.899999999999999</v>
      </c>
      <c r="BP9">
        <v>2.77</v>
      </c>
      <c r="BQ9">
        <v>8.24</v>
      </c>
      <c r="BR9">
        <v>1.56</v>
      </c>
      <c r="BS9">
        <v>10.6</v>
      </c>
      <c r="BT9">
        <v>1.74</v>
      </c>
      <c r="BU9">
        <v>10.6</v>
      </c>
      <c r="BV9">
        <v>11.6</v>
      </c>
      <c r="BW9">
        <v>7.43</v>
      </c>
      <c r="BX9">
        <v>1.18</v>
      </c>
      <c r="BY9">
        <v>4.26</v>
      </c>
      <c r="BZ9">
        <v>7.35</v>
      </c>
      <c r="CA9">
        <v>0.66200000000000003</v>
      </c>
      <c r="CB9">
        <v>4.2</v>
      </c>
      <c r="CC9">
        <v>7.41</v>
      </c>
      <c r="CD9">
        <v>0.24199999999999999</v>
      </c>
      <c r="CE9">
        <v>0.28699999999999998</v>
      </c>
      <c r="CF9">
        <v>10.9</v>
      </c>
      <c r="CG9">
        <v>0.34300000000000003</v>
      </c>
      <c r="CH9">
        <v>10.7</v>
      </c>
      <c r="CI9" s="7">
        <v>1</v>
      </c>
      <c r="CJ9">
        <v>0.49</v>
      </c>
      <c r="CK9">
        <v>2.68</v>
      </c>
      <c r="CL9">
        <v>7.71</v>
      </c>
      <c r="CM9">
        <v>0.88600000000000001</v>
      </c>
      <c r="CN9">
        <v>3.69</v>
      </c>
      <c r="CO9">
        <v>6.96</v>
      </c>
      <c r="CP9">
        <v>1.1599999999999999</v>
      </c>
      <c r="CQ9">
        <v>4.22</v>
      </c>
      <c r="CR9">
        <v>6.74</v>
      </c>
      <c r="CS9">
        <v>1.59</v>
      </c>
      <c r="CT9">
        <v>1.01</v>
      </c>
      <c r="CU9">
        <v>3.71</v>
      </c>
      <c r="CV9">
        <v>5.3</v>
      </c>
      <c r="CW9">
        <v>0.60699999999999998</v>
      </c>
      <c r="CX9">
        <v>3.58</v>
      </c>
      <c r="CY9">
        <v>0.94599999999999995</v>
      </c>
      <c r="CZ9">
        <v>3.9</v>
      </c>
      <c r="DA9">
        <v>5.79</v>
      </c>
    </row>
    <row r="10" spans="1:105">
      <c r="A10" s="2"/>
      <c r="B10" s="2"/>
      <c r="C10" s="7">
        <v>2.5</v>
      </c>
      <c r="E10">
        <v>4.8499999999999996</v>
      </c>
      <c r="F10">
        <v>4</v>
      </c>
      <c r="G10">
        <v>3.41</v>
      </c>
      <c r="H10">
        <v>4.0999999999999996</v>
      </c>
      <c r="I10">
        <v>4.1900000000000004</v>
      </c>
      <c r="J10">
        <v>2.61</v>
      </c>
      <c r="K10">
        <v>3.61</v>
      </c>
      <c r="L10">
        <v>4.05</v>
      </c>
      <c r="M10">
        <v>3.14</v>
      </c>
      <c r="P10">
        <v>0.63600000000000001</v>
      </c>
      <c r="Q10">
        <v>3.68</v>
      </c>
      <c r="R10">
        <v>3.87</v>
      </c>
      <c r="S10">
        <v>4.47</v>
      </c>
      <c r="T10">
        <v>3.34</v>
      </c>
      <c r="U10">
        <v>3.39</v>
      </c>
      <c r="V10">
        <v>4.92</v>
      </c>
      <c r="W10">
        <v>3.02</v>
      </c>
      <c r="X10">
        <v>3.75</v>
      </c>
      <c r="Y10">
        <v>9.82</v>
      </c>
      <c r="Z10">
        <v>2.91</v>
      </c>
      <c r="AA10">
        <v>6.03</v>
      </c>
      <c r="AB10">
        <v>3.12</v>
      </c>
      <c r="AC10">
        <v>6.11</v>
      </c>
      <c r="AD10">
        <v>6.44</v>
      </c>
      <c r="AE10">
        <v>13.3</v>
      </c>
      <c r="AF10">
        <v>6.91</v>
      </c>
      <c r="AG10">
        <v>5.65</v>
      </c>
      <c r="AH10">
        <v>9.86</v>
      </c>
      <c r="AI10">
        <v>7.35</v>
      </c>
      <c r="AJ10">
        <v>2.67</v>
      </c>
      <c r="AK10">
        <v>5.0199999999999996</v>
      </c>
      <c r="AL10">
        <v>12.8</v>
      </c>
      <c r="AM10">
        <v>5.4</v>
      </c>
      <c r="AN10">
        <v>43.6</v>
      </c>
      <c r="AO10">
        <v>5.59</v>
      </c>
      <c r="AP10">
        <v>5.84</v>
      </c>
      <c r="AQ10">
        <v>3.13</v>
      </c>
      <c r="AR10">
        <v>4.5</v>
      </c>
      <c r="AS10">
        <v>5.94</v>
      </c>
      <c r="AT10">
        <v>1.34</v>
      </c>
      <c r="AU10">
        <v>9.07</v>
      </c>
      <c r="AV10">
        <v>1.22</v>
      </c>
      <c r="AW10">
        <v>5.58</v>
      </c>
      <c r="AX10">
        <v>6.38</v>
      </c>
      <c r="AY10">
        <v>5.69</v>
      </c>
      <c r="AZ10">
        <v>1.86</v>
      </c>
      <c r="BA10">
        <v>4.12</v>
      </c>
      <c r="BB10">
        <v>6.2</v>
      </c>
      <c r="BC10">
        <v>1.9</v>
      </c>
      <c r="BD10">
        <v>8.48</v>
      </c>
      <c r="BE10">
        <v>1.66</v>
      </c>
      <c r="BF10">
        <v>6.41</v>
      </c>
      <c r="BG10">
        <v>5.96</v>
      </c>
      <c r="BH10">
        <v>5.41</v>
      </c>
      <c r="BI10">
        <v>7.52</v>
      </c>
      <c r="BJ10">
        <v>3.37</v>
      </c>
      <c r="BK10">
        <v>5.86</v>
      </c>
      <c r="BL10">
        <v>2.13</v>
      </c>
      <c r="BM10">
        <v>3.93</v>
      </c>
      <c r="BN10">
        <v>5.47</v>
      </c>
      <c r="BO10">
        <v>7.82</v>
      </c>
      <c r="BP10">
        <v>1.96</v>
      </c>
      <c r="BQ10">
        <v>4.49</v>
      </c>
      <c r="BR10">
        <v>1.34</v>
      </c>
      <c r="BS10">
        <v>5.5</v>
      </c>
      <c r="BT10">
        <v>1.47</v>
      </c>
      <c r="BU10">
        <v>5.66</v>
      </c>
      <c r="BV10">
        <v>6.1</v>
      </c>
      <c r="BW10">
        <v>4.4400000000000004</v>
      </c>
      <c r="BX10">
        <v>1.19</v>
      </c>
      <c r="BY10">
        <v>2.76</v>
      </c>
      <c r="BZ10">
        <v>4.13</v>
      </c>
      <c r="CA10">
        <v>0.82299999999999995</v>
      </c>
      <c r="CB10">
        <v>2.75</v>
      </c>
      <c r="CC10">
        <v>4.1500000000000004</v>
      </c>
      <c r="CD10">
        <v>0.47599999999999998</v>
      </c>
      <c r="CE10">
        <v>0.63900000000000001</v>
      </c>
      <c r="CF10">
        <v>5.8</v>
      </c>
      <c r="CG10">
        <v>0.56000000000000005</v>
      </c>
      <c r="CH10">
        <v>5.76</v>
      </c>
      <c r="CI10" s="7">
        <v>1.5</v>
      </c>
      <c r="CJ10">
        <v>0.625</v>
      </c>
      <c r="CK10">
        <v>1.82</v>
      </c>
      <c r="CL10">
        <v>4.29</v>
      </c>
      <c r="CM10">
        <v>0.90500000000000003</v>
      </c>
      <c r="CN10">
        <v>2.42</v>
      </c>
      <c r="CO10">
        <v>3.91</v>
      </c>
      <c r="CP10">
        <v>1.1100000000000001</v>
      </c>
      <c r="CQ10">
        <v>2.69</v>
      </c>
      <c r="CR10">
        <v>3.75</v>
      </c>
      <c r="CS10">
        <v>1.41</v>
      </c>
      <c r="CT10">
        <v>0.92900000000000005</v>
      </c>
      <c r="CU10">
        <v>2.35</v>
      </c>
      <c r="CV10">
        <v>2.99</v>
      </c>
      <c r="CW10">
        <v>0.69599999999999995</v>
      </c>
      <c r="CX10">
        <v>2.33</v>
      </c>
      <c r="CY10">
        <v>0.92800000000000005</v>
      </c>
      <c r="CZ10">
        <v>2.42</v>
      </c>
      <c r="DA10">
        <v>3.02</v>
      </c>
    </row>
    <row r="11" spans="1:105">
      <c r="A11" s="2" t="s">
        <v>8</v>
      </c>
      <c r="B11" s="2" t="s">
        <v>9</v>
      </c>
      <c r="J11">
        <v>43.1</v>
      </c>
      <c r="K11">
        <v>41.9</v>
      </c>
      <c r="P11">
        <v>39.5</v>
      </c>
      <c r="R11">
        <v>39.4</v>
      </c>
      <c r="T11">
        <v>37.4</v>
      </c>
      <c r="U11">
        <v>40.200000000000003</v>
      </c>
      <c r="V11">
        <v>38.4</v>
      </c>
      <c r="X11">
        <v>37.5</v>
      </c>
      <c r="Z11">
        <v>37.1</v>
      </c>
      <c r="AB11">
        <v>33.299999999999997</v>
      </c>
      <c r="AC11">
        <v>39.6</v>
      </c>
      <c r="AF11">
        <v>39.799999999999997</v>
      </c>
      <c r="AG11">
        <v>39.799999999999997</v>
      </c>
      <c r="AH11">
        <v>6.9</v>
      </c>
      <c r="AI11">
        <v>9.1999999999999993</v>
      </c>
      <c r="AK11">
        <v>9.9</v>
      </c>
      <c r="AL11">
        <v>14.4</v>
      </c>
      <c r="AM11" s="13">
        <v>16.600000000000001</v>
      </c>
      <c r="AO11" s="13">
        <v>18</v>
      </c>
      <c r="AP11">
        <v>19.7</v>
      </c>
      <c r="AQ11">
        <v>8.6999999999999993</v>
      </c>
      <c r="AR11">
        <v>41.7</v>
      </c>
      <c r="AS11">
        <v>12.1</v>
      </c>
      <c r="AT11">
        <v>33</v>
      </c>
      <c r="AU11">
        <v>8</v>
      </c>
      <c r="AX11">
        <v>14.2</v>
      </c>
      <c r="BA11">
        <v>7.7</v>
      </c>
      <c r="BC11">
        <v>34.5</v>
      </c>
      <c r="BD11">
        <v>39.1</v>
      </c>
      <c r="BE11">
        <v>32.9</v>
      </c>
      <c r="BF11">
        <v>38.6</v>
      </c>
      <c r="BI11" s="13">
        <v>20.6</v>
      </c>
      <c r="BO11" s="13">
        <v>24.7</v>
      </c>
      <c r="BP11">
        <v>35.799999999999997</v>
      </c>
      <c r="BQ11">
        <v>7.2</v>
      </c>
      <c r="BR11">
        <v>35.700000000000003</v>
      </c>
      <c r="BT11">
        <v>36.9</v>
      </c>
      <c r="BW11">
        <v>8.6</v>
      </c>
      <c r="CA11">
        <v>35.5</v>
      </c>
      <c r="CB11">
        <v>39.799999999999997</v>
      </c>
      <c r="CD11">
        <v>32.700000000000003</v>
      </c>
      <c r="CE11">
        <v>36.6</v>
      </c>
      <c r="CH11">
        <v>35.6</v>
      </c>
      <c r="CK11">
        <v>35.700000000000003</v>
      </c>
      <c r="CL11">
        <v>39.1</v>
      </c>
      <c r="CN11">
        <v>34.5</v>
      </c>
      <c r="CO11">
        <v>35.5</v>
      </c>
      <c r="CQ11">
        <v>34.299999999999997</v>
      </c>
      <c r="CS11">
        <v>31.8</v>
      </c>
      <c r="CX11">
        <v>26</v>
      </c>
      <c r="CZ11">
        <v>34.9</v>
      </c>
      <c r="DA11">
        <v>37.700000000000003</v>
      </c>
    </row>
    <row r="12" spans="1:105">
      <c r="A12" s="2"/>
      <c r="B12" s="2" t="s">
        <v>31</v>
      </c>
      <c r="J12">
        <v>0.24</v>
      </c>
      <c r="K12">
        <v>0.38</v>
      </c>
      <c r="P12">
        <v>0.39</v>
      </c>
      <c r="R12">
        <v>0.66</v>
      </c>
      <c r="T12">
        <v>0.49</v>
      </c>
      <c r="U12">
        <v>0.96</v>
      </c>
      <c r="V12">
        <v>0.67</v>
      </c>
      <c r="X12">
        <v>1.3</v>
      </c>
      <c r="Z12">
        <v>0.6</v>
      </c>
      <c r="AB12">
        <v>0.72</v>
      </c>
      <c r="AC12">
        <v>0.63</v>
      </c>
      <c r="AF12">
        <v>0.78</v>
      </c>
      <c r="AG12">
        <v>0.78</v>
      </c>
      <c r="AH12">
        <v>0.56999999999999995</v>
      </c>
      <c r="AI12">
        <v>0.68</v>
      </c>
      <c r="AK12">
        <v>0.93</v>
      </c>
      <c r="AL12">
        <v>0.62</v>
      </c>
      <c r="AM12" s="13">
        <v>1.2</v>
      </c>
      <c r="AO12" s="13">
        <v>0.46</v>
      </c>
      <c r="AP12">
        <v>1.1000000000000001</v>
      </c>
      <c r="AQ12">
        <v>0.45</v>
      </c>
      <c r="AR12">
        <v>0.53</v>
      </c>
      <c r="AS12">
        <v>0.64</v>
      </c>
      <c r="AT12">
        <v>0.89</v>
      </c>
      <c r="AU12">
        <v>0.47</v>
      </c>
      <c r="AX12">
        <v>0.47</v>
      </c>
      <c r="BA12">
        <v>0.54</v>
      </c>
      <c r="BC12">
        <v>1</v>
      </c>
      <c r="BD12">
        <v>0.43</v>
      </c>
      <c r="BE12">
        <v>0.89</v>
      </c>
      <c r="BF12">
        <v>0.28999999999999998</v>
      </c>
      <c r="BI12" s="13">
        <v>0.37</v>
      </c>
      <c r="BO12" s="13">
        <v>0.36</v>
      </c>
      <c r="BP12">
        <v>0.53</v>
      </c>
      <c r="BQ12">
        <v>0.48</v>
      </c>
      <c r="BR12">
        <v>0.66</v>
      </c>
      <c r="BT12">
        <v>0.48</v>
      </c>
      <c r="BW12">
        <v>0.44</v>
      </c>
      <c r="CA12">
        <v>0.36</v>
      </c>
      <c r="CB12">
        <v>0.4</v>
      </c>
      <c r="CD12">
        <v>0.65</v>
      </c>
      <c r="CE12">
        <v>1.3</v>
      </c>
      <c r="CH12">
        <v>0.14000000000000001</v>
      </c>
      <c r="CK12">
        <v>0.8</v>
      </c>
      <c r="CL12">
        <v>0.35</v>
      </c>
      <c r="CN12">
        <v>0.49</v>
      </c>
      <c r="CO12">
        <v>0.39</v>
      </c>
      <c r="CQ12">
        <v>0.42</v>
      </c>
      <c r="CS12">
        <v>0.4</v>
      </c>
      <c r="CX12">
        <v>0.31</v>
      </c>
      <c r="CZ12">
        <v>0.38</v>
      </c>
      <c r="DA12">
        <v>0.48</v>
      </c>
    </row>
    <row r="13" spans="1:105">
      <c r="A13" s="2"/>
      <c r="B13" s="2"/>
      <c r="AK13">
        <v>35.799999999999997</v>
      </c>
      <c r="AU13">
        <v>36.4</v>
      </c>
      <c r="AX13">
        <v>23.4</v>
      </c>
      <c r="BC13">
        <v>66.099999999999994</v>
      </c>
      <c r="BI13">
        <v>35.700000000000003</v>
      </c>
      <c r="CZ13">
        <v>15.3</v>
      </c>
      <c r="DA13" s="13">
        <v>14.3</v>
      </c>
    </row>
    <row r="14" spans="1:105">
      <c r="A14" s="2"/>
      <c r="B14" s="2"/>
      <c r="AK14">
        <v>5.9</v>
      </c>
      <c r="AU14">
        <v>0.54</v>
      </c>
      <c r="AX14">
        <v>0.45</v>
      </c>
      <c r="BC14">
        <v>0.2</v>
      </c>
      <c r="BI14">
        <v>0.16</v>
      </c>
      <c r="CZ14">
        <v>0.24</v>
      </c>
      <c r="DA14" s="13">
        <v>0.42499999999999999</v>
      </c>
    </row>
    <row r="15" spans="1:105">
      <c r="A15" s="2"/>
      <c r="B15" s="2"/>
    </row>
    <row r="16" spans="1:105">
      <c r="A16" s="2"/>
      <c r="B16" s="2"/>
    </row>
    <row r="17" spans="1:103">
      <c r="A17" s="2" t="s">
        <v>10</v>
      </c>
      <c r="B17" s="2" t="s">
        <v>4</v>
      </c>
      <c r="D17" s="6">
        <v>22</v>
      </c>
      <c r="E17">
        <v>14</v>
      </c>
      <c r="F17">
        <v>11</v>
      </c>
      <c r="G17">
        <v>9</v>
      </c>
      <c r="J17">
        <v>9.6999999999999993</v>
      </c>
      <c r="M17">
        <v>12</v>
      </c>
      <c r="P17">
        <v>9.6</v>
      </c>
      <c r="Q17">
        <v>9.5</v>
      </c>
      <c r="T17">
        <v>9.6999999999999993</v>
      </c>
      <c r="W17">
        <v>9.9</v>
      </c>
      <c r="Z17">
        <v>10.5</v>
      </c>
      <c r="AB17">
        <v>9.6999999999999993</v>
      </c>
      <c r="AJ17">
        <v>10.199999999999999</v>
      </c>
      <c r="AQ17">
        <v>10.6</v>
      </c>
      <c r="AT17">
        <v>9.6</v>
      </c>
      <c r="AV17">
        <v>11</v>
      </c>
      <c r="AY17">
        <v>30</v>
      </c>
      <c r="AZ17">
        <v>14</v>
      </c>
      <c r="BC17">
        <v>18</v>
      </c>
      <c r="BE17">
        <v>20</v>
      </c>
      <c r="BL17">
        <v>20.5</v>
      </c>
      <c r="BP17">
        <v>19</v>
      </c>
      <c r="BR17">
        <v>16</v>
      </c>
      <c r="BT17">
        <v>13</v>
      </c>
      <c r="BX17">
        <v>11.5</v>
      </c>
      <c r="CA17">
        <v>11</v>
      </c>
      <c r="CD17">
        <v>9.5</v>
      </c>
      <c r="CG17">
        <v>9.3000000000000007</v>
      </c>
      <c r="CJ17">
        <v>9.6</v>
      </c>
      <c r="CM17">
        <v>9.5</v>
      </c>
      <c r="CP17">
        <v>9.6999999999999993</v>
      </c>
      <c r="CS17">
        <v>9.6</v>
      </c>
      <c r="CT17">
        <v>7.7</v>
      </c>
      <c r="CW17">
        <v>7</v>
      </c>
      <c r="CY17">
        <v>7.6</v>
      </c>
    </row>
    <row r="18" spans="1:103">
      <c r="A18" s="2"/>
      <c r="B18" s="2" t="s">
        <v>5</v>
      </c>
      <c r="D18" s="6">
        <v>70</v>
      </c>
      <c r="E18">
        <v>33</v>
      </c>
      <c r="F18">
        <v>30</v>
      </c>
      <c r="G18">
        <v>33</v>
      </c>
      <c r="J18">
        <v>35</v>
      </c>
      <c r="M18">
        <v>37</v>
      </c>
      <c r="P18">
        <v>35</v>
      </c>
      <c r="Q18">
        <v>37</v>
      </c>
      <c r="T18">
        <v>38</v>
      </c>
      <c r="W18">
        <v>36</v>
      </c>
      <c r="Z18">
        <v>36</v>
      </c>
      <c r="AB18">
        <v>37</v>
      </c>
      <c r="AJ18">
        <v>34</v>
      </c>
      <c r="AQ18">
        <v>36</v>
      </c>
      <c r="AT18">
        <v>37</v>
      </c>
      <c r="AV18">
        <v>32</v>
      </c>
      <c r="AY18">
        <v>40</v>
      </c>
      <c r="AZ18">
        <v>39</v>
      </c>
      <c r="BC18">
        <v>57</v>
      </c>
      <c r="BE18">
        <v>50</v>
      </c>
      <c r="BL18">
        <v>40</v>
      </c>
      <c r="BO18">
        <v>50</v>
      </c>
      <c r="BR18">
        <v>45</v>
      </c>
      <c r="BX18">
        <v>36</v>
      </c>
      <c r="CD18">
        <v>40</v>
      </c>
      <c r="CJ18">
        <v>34</v>
      </c>
      <c r="CM18">
        <v>32</v>
      </c>
      <c r="CP18">
        <v>30</v>
      </c>
      <c r="CS18">
        <v>31.5</v>
      </c>
      <c r="CT18">
        <v>24</v>
      </c>
      <c r="CW18">
        <v>26</v>
      </c>
    </row>
    <row r="19" spans="1:103">
      <c r="A19" s="2"/>
      <c r="B19" s="2" t="s">
        <v>6</v>
      </c>
      <c r="D19" s="6">
        <v>3</v>
      </c>
      <c r="E19" s="4">
        <v>3</v>
      </c>
      <c r="F19">
        <v>4</v>
      </c>
      <c r="G19">
        <v>5</v>
      </c>
      <c r="J19">
        <v>4</v>
      </c>
      <c r="Q19">
        <v>3.6</v>
      </c>
      <c r="T19">
        <v>3.2</v>
      </c>
      <c r="W19">
        <v>2.7</v>
      </c>
      <c r="Z19">
        <v>2.2000000000000002</v>
      </c>
      <c r="AB19">
        <v>1.8</v>
      </c>
      <c r="AJ19">
        <v>1.8</v>
      </c>
      <c r="AQ19">
        <v>2.1</v>
      </c>
      <c r="AT19">
        <v>2</v>
      </c>
      <c r="AV19">
        <v>2.4</v>
      </c>
      <c r="AY19">
        <v>3.5</v>
      </c>
      <c r="AZ19">
        <v>3.1</v>
      </c>
      <c r="BC19">
        <v>3</v>
      </c>
      <c r="BL19">
        <v>2.8</v>
      </c>
      <c r="BP19">
        <v>2.8</v>
      </c>
      <c r="BX19">
        <v>3</v>
      </c>
      <c r="CP19">
        <v>2.9</v>
      </c>
      <c r="CS19">
        <v>2.8</v>
      </c>
    </row>
    <row r="20" spans="1:103">
      <c r="A20" s="2"/>
      <c r="B20" s="2" t="s">
        <v>7</v>
      </c>
      <c r="D20" s="6">
        <v>0.1</v>
      </c>
      <c r="E20" s="4">
        <v>1.5</v>
      </c>
      <c r="J20">
        <v>1</v>
      </c>
      <c r="M20">
        <v>0.8</v>
      </c>
      <c r="P20">
        <v>1</v>
      </c>
      <c r="Q20">
        <v>1.8</v>
      </c>
      <c r="T20">
        <v>1.7</v>
      </c>
      <c r="W20">
        <v>1.4</v>
      </c>
      <c r="Z20">
        <v>1.5</v>
      </c>
      <c r="AJ20">
        <v>0.3</v>
      </c>
      <c r="AT20">
        <v>0.5</v>
      </c>
      <c r="AV20">
        <v>0.3</v>
      </c>
      <c r="AY20">
        <v>0.2</v>
      </c>
    </row>
    <row r="21" spans="1:103">
      <c r="A21" s="2"/>
      <c r="B21" s="2"/>
      <c r="C21" t="s">
        <v>27</v>
      </c>
      <c r="N21" t="s">
        <v>27</v>
      </c>
      <c r="O21" t="s">
        <v>113</v>
      </c>
    </row>
    <row r="22" spans="1:103">
      <c r="A22" s="2" t="s">
        <v>11</v>
      </c>
      <c r="B22" s="2" t="s">
        <v>12</v>
      </c>
      <c r="C22">
        <v>0.25</v>
      </c>
      <c r="D22" s="6">
        <v>0.78</v>
      </c>
      <c r="F22">
        <v>1.17</v>
      </c>
      <c r="O22" s="4"/>
      <c r="AJ22">
        <v>1.9500000000000002</v>
      </c>
      <c r="AV22">
        <v>1.56</v>
      </c>
      <c r="CT22">
        <f>D22*6</f>
        <v>4.68</v>
      </c>
    </row>
    <row r="23" spans="1:103">
      <c r="A23" s="2"/>
      <c r="B23" s="2" t="s">
        <v>13</v>
      </c>
      <c r="C23">
        <v>0.13400000000000001</v>
      </c>
      <c r="D23" s="6">
        <v>0.42</v>
      </c>
      <c r="F23">
        <v>0.63</v>
      </c>
      <c r="O23" s="4"/>
      <c r="AJ23">
        <v>1.05</v>
      </c>
      <c r="AV23">
        <v>0.84</v>
      </c>
      <c r="CT23">
        <f t="shared" ref="CT23:CT24" si="0">D23*6</f>
        <v>2.52</v>
      </c>
    </row>
    <row r="24" spans="1:103">
      <c r="A24" s="2"/>
      <c r="B24" s="2" t="s">
        <v>15</v>
      </c>
      <c r="C24">
        <v>0.156</v>
      </c>
      <c r="D24" s="6">
        <v>0.52</v>
      </c>
      <c r="F24">
        <v>0.78</v>
      </c>
      <c r="O24" s="4"/>
      <c r="AJ24">
        <v>1.3</v>
      </c>
      <c r="AV24">
        <v>1.04</v>
      </c>
      <c r="CT24">
        <f t="shared" si="0"/>
        <v>3.12</v>
      </c>
    </row>
    <row r="25" spans="1:103">
      <c r="A25" s="2"/>
      <c r="B25" s="2" t="s">
        <v>14</v>
      </c>
      <c r="C25">
        <v>0.224</v>
      </c>
      <c r="D25" s="6">
        <v>1.6</v>
      </c>
      <c r="F25">
        <v>2.4000000000000004</v>
      </c>
      <c r="O25" s="4"/>
      <c r="AJ25">
        <v>4</v>
      </c>
      <c r="AV25">
        <v>3.2</v>
      </c>
      <c r="CT25">
        <f>D25*6</f>
        <v>9.6000000000000014</v>
      </c>
    </row>
    <row r="26" spans="1:103">
      <c r="A26" s="2"/>
      <c r="B26" s="2" t="s">
        <v>16</v>
      </c>
      <c r="C26">
        <v>0.58899999999999997</v>
      </c>
      <c r="D26" s="6">
        <v>1.9</v>
      </c>
      <c r="F26">
        <v>3.04</v>
      </c>
      <c r="J26">
        <v>4</v>
      </c>
      <c r="O26" s="4"/>
      <c r="T26">
        <v>4.75</v>
      </c>
      <c r="AO26">
        <v>0</v>
      </c>
      <c r="AQ26">
        <v>4.75</v>
      </c>
      <c r="AV26">
        <v>4</v>
      </c>
      <c r="AY26">
        <v>5</v>
      </c>
      <c r="AZ26">
        <v>4.4000000000000004</v>
      </c>
      <c r="BC26">
        <v>4.75</v>
      </c>
      <c r="BE26">
        <v>4.4000000000000004</v>
      </c>
      <c r="BP26">
        <v>4.5999999999999996</v>
      </c>
      <c r="BR26">
        <v>4.4000000000000004</v>
      </c>
      <c r="CJ26">
        <v>4</v>
      </c>
      <c r="CS26">
        <v>4.2</v>
      </c>
    </row>
    <row r="27" spans="1:103">
      <c r="A27" s="2"/>
      <c r="B27" s="2" t="s">
        <v>17</v>
      </c>
      <c r="C27">
        <v>0.4</v>
      </c>
      <c r="D27" s="6">
        <v>1</v>
      </c>
      <c r="F27">
        <v>1.6</v>
      </c>
      <c r="J27">
        <v>2.1</v>
      </c>
      <c r="O27" s="4"/>
      <c r="T27">
        <v>2.5</v>
      </c>
      <c r="AM27">
        <v>0</v>
      </c>
      <c r="AN27">
        <v>2.5</v>
      </c>
      <c r="AV27">
        <v>2.1</v>
      </c>
      <c r="AY27">
        <v>2.6</v>
      </c>
      <c r="AZ27">
        <v>2.2999999999999998</v>
      </c>
      <c r="BC27">
        <v>2.5</v>
      </c>
      <c r="BE27">
        <v>2.2999999999999998</v>
      </c>
      <c r="BP27">
        <v>2.4</v>
      </c>
      <c r="BR27">
        <v>2.2999999999999998</v>
      </c>
      <c r="CJ27">
        <v>2.1</v>
      </c>
      <c r="CS27">
        <v>2.2000000000000002</v>
      </c>
    </row>
    <row r="28" spans="1:103">
      <c r="A28" s="2"/>
      <c r="B28" s="2" t="s">
        <v>18</v>
      </c>
      <c r="C28">
        <v>3.15E-2</v>
      </c>
      <c r="D28" s="6">
        <v>0.105</v>
      </c>
      <c r="J28">
        <v>0.15</v>
      </c>
      <c r="M28">
        <v>0.19</v>
      </c>
      <c r="N28">
        <v>8.8000000000000005E-3</v>
      </c>
      <c r="O28" s="6">
        <v>0.08</v>
      </c>
      <c r="P28">
        <v>0.08</v>
      </c>
      <c r="Q28">
        <v>0.16</v>
      </c>
      <c r="T28">
        <v>0.24</v>
      </c>
      <c r="W28">
        <v>0.32</v>
      </c>
      <c r="AD28">
        <v>0.37</v>
      </c>
      <c r="AH28">
        <v>0.7</v>
      </c>
      <c r="AI28">
        <v>1.2</v>
      </c>
      <c r="AO28">
        <v>0</v>
      </c>
      <c r="AQ28">
        <v>1.2</v>
      </c>
      <c r="AT28">
        <v>0.48</v>
      </c>
      <c r="AX28">
        <v>1.6</v>
      </c>
      <c r="AZ28">
        <v>0.64</v>
      </c>
      <c r="BC28">
        <v>0.68</v>
      </c>
      <c r="BR28">
        <v>0.64</v>
      </c>
      <c r="BT28">
        <v>0.68</v>
      </c>
      <c r="CJ28">
        <v>0.7</v>
      </c>
      <c r="CM28">
        <v>0.72</v>
      </c>
      <c r="CP28">
        <v>0.75</v>
      </c>
      <c r="CY28">
        <v>0.72</v>
      </c>
    </row>
    <row r="29" spans="1:103">
      <c r="A29" s="2"/>
      <c r="B29" s="2" t="s">
        <v>19</v>
      </c>
      <c r="C29">
        <v>0.106</v>
      </c>
      <c r="D29" s="6">
        <v>0.48</v>
      </c>
      <c r="J29">
        <v>0.69</v>
      </c>
      <c r="M29">
        <v>0.87</v>
      </c>
      <c r="N29">
        <v>3.4000000000000002E-2</v>
      </c>
      <c r="O29" s="6">
        <v>0.85</v>
      </c>
      <c r="P29">
        <v>0.85</v>
      </c>
      <c r="Q29">
        <v>1.7</v>
      </c>
      <c r="T29">
        <v>2.5499999999999998</v>
      </c>
      <c r="W29">
        <v>3.4</v>
      </c>
      <c r="AH29">
        <v>5.0999999999999996</v>
      </c>
      <c r="AI29">
        <v>2.5</v>
      </c>
      <c r="AM29">
        <v>0</v>
      </c>
      <c r="AN29">
        <v>2.5</v>
      </c>
      <c r="AP29">
        <v>4</v>
      </c>
      <c r="AT29">
        <v>5.0999999999999996</v>
      </c>
      <c r="AX29">
        <v>7.2</v>
      </c>
      <c r="AZ29">
        <v>6.8</v>
      </c>
      <c r="BC29">
        <v>7.2</v>
      </c>
      <c r="BR29">
        <v>6.8</v>
      </c>
      <c r="BT29">
        <v>7.2</v>
      </c>
      <c r="CJ29">
        <v>7.5</v>
      </c>
      <c r="CM29">
        <v>7.7</v>
      </c>
      <c r="CP29">
        <v>8</v>
      </c>
      <c r="CY29">
        <v>7.7</v>
      </c>
    </row>
    <row r="30" spans="1:103">
      <c r="A30" s="2"/>
      <c r="B30" s="2" t="s">
        <v>20</v>
      </c>
      <c r="C30">
        <v>2.0299999999999998</v>
      </c>
      <c r="D30" s="6">
        <v>3.9</v>
      </c>
      <c r="F30">
        <v>1.95</v>
      </c>
      <c r="M30">
        <v>2.2000000000000002</v>
      </c>
      <c r="O30" s="4"/>
      <c r="P30">
        <v>1.95</v>
      </c>
      <c r="AL30">
        <v>0</v>
      </c>
      <c r="AQ30">
        <v>1.95</v>
      </c>
      <c r="AT30">
        <v>1.95</v>
      </c>
      <c r="BC30">
        <v>2.4</v>
      </c>
      <c r="BI30">
        <v>1.2</v>
      </c>
      <c r="BP30">
        <v>1.7</v>
      </c>
      <c r="BV30">
        <v>1.45</v>
      </c>
      <c r="BX30">
        <v>1.2</v>
      </c>
    </row>
    <row r="31" spans="1:103">
      <c r="A31" s="2"/>
      <c r="B31" s="2" t="s">
        <v>21</v>
      </c>
      <c r="C31">
        <v>6.4</v>
      </c>
      <c r="D31" s="6">
        <v>16</v>
      </c>
      <c r="F31">
        <v>8</v>
      </c>
      <c r="M31">
        <v>9</v>
      </c>
      <c r="O31" s="4"/>
      <c r="P31">
        <v>8</v>
      </c>
      <c r="W31" s="6">
        <v>6</v>
      </c>
      <c r="AL31">
        <v>0</v>
      </c>
      <c r="AQ31">
        <v>6</v>
      </c>
      <c r="AT31">
        <v>8</v>
      </c>
      <c r="BC31">
        <v>10</v>
      </c>
      <c r="BI31">
        <v>5</v>
      </c>
      <c r="BP31">
        <v>7</v>
      </c>
      <c r="BV31">
        <v>6</v>
      </c>
      <c r="BX31">
        <v>5</v>
      </c>
    </row>
    <row r="32" spans="1:103">
      <c r="A32" s="2"/>
      <c r="B32" s="2" t="s">
        <v>22</v>
      </c>
      <c r="C32">
        <v>0.73499999999999999</v>
      </c>
      <c r="D32" s="6">
        <v>1.75</v>
      </c>
      <c r="F32">
        <v>0.875</v>
      </c>
      <c r="M32">
        <v>0.99</v>
      </c>
      <c r="N32">
        <v>0.73499999999999999</v>
      </c>
      <c r="O32" s="4">
        <v>1.75</v>
      </c>
      <c r="P32">
        <v>0.99</v>
      </c>
      <c r="Z32">
        <v>1.3</v>
      </c>
      <c r="AB32">
        <v>0.8</v>
      </c>
      <c r="AJ32">
        <v>1.3</v>
      </c>
      <c r="AN32">
        <v>0</v>
      </c>
      <c r="AO32">
        <v>1.3</v>
      </c>
      <c r="AT32">
        <v>1.75</v>
      </c>
      <c r="AV32">
        <v>2.8</v>
      </c>
      <c r="AX32">
        <v>4.2</v>
      </c>
      <c r="AZ32">
        <v>3.5</v>
      </c>
      <c r="BC32">
        <v>4.2</v>
      </c>
      <c r="BE32">
        <v>4.9000000000000004</v>
      </c>
      <c r="BG32">
        <v>5.3</v>
      </c>
      <c r="BH32">
        <v>6</v>
      </c>
      <c r="CG32">
        <v>6.2</v>
      </c>
    </row>
    <row r="33" spans="1:103">
      <c r="A33" s="2"/>
      <c r="B33" s="2" t="s">
        <v>30</v>
      </c>
      <c r="C33">
        <v>1.1399999999999999</v>
      </c>
      <c r="D33" s="6">
        <v>2</v>
      </c>
      <c r="F33">
        <v>1</v>
      </c>
      <c r="M33">
        <v>1.1299999999999999</v>
      </c>
      <c r="N33">
        <v>0.78200000000000003</v>
      </c>
      <c r="O33" s="6">
        <v>2.2999999999999998</v>
      </c>
      <c r="P33">
        <v>1.3</v>
      </c>
      <c r="Z33">
        <v>2</v>
      </c>
      <c r="AB33">
        <v>2.2999999999999998</v>
      </c>
      <c r="AL33">
        <v>0</v>
      </c>
      <c r="AM33">
        <v>2.2999999999999998</v>
      </c>
      <c r="AP33">
        <v>4.5999999999999996</v>
      </c>
      <c r="AT33">
        <v>2.2999999999999998</v>
      </c>
      <c r="AV33">
        <v>3.7</v>
      </c>
      <c r="AX33">
        <v>5.5</v>
      </c>
      <c r="AZ33">
        <v>4.5999999999999996</v>
      </c>
      <c r="BC33">
        <v>5.5</v>
      </c>
      <c r="BE33">
        <v>6.5</v>
      </c>
      <c r="BG33">
        <v>7</v>
      </c>
      <c r="BH33">
        <v>7.9</v>
      </c>
      <c r="CG33">
        <v>8.1</v>
      </c>
    </row>
    <row r="34" spans="1:103">
      <c r="A34" s="2"/>
      <c r="B34" s="2" t="s">
        <v>23</v>
      </c>
      <c r="C34">
        <v>1.87</v>
      </c>
      <c r="D34" s="6">
        <v>5.5</v>
      </c>
      <c r="F34">
        <v>3</v>
      </c>
      <c r="O34" s="4"/>
      <c r="T34">
        <v>2.5</v>
      </c>
      <c r="W34">
        <v>2</v>
      </c>
      <c r="BC34">
        <v>1.8</v>
      </c>
      <c r="CA34">
        <v>1.6</v>
      </c>
      <c r="CD34">
        <v>1.1000000000000001</v>
      </c>
    </row>
    <row r="35" spans="1:103">
      <c r="A35" s="2"/>
      <c r="B35" s="2" t="s">
        <v>25</v>
      </c>
      <c r="C35">
        <v>1.57</v>
      </c>
      <c r="D35" s="6">
        <v>3.65</v>
      </c>
      <c r="F35">
        <v>7.3</v>
      </c>
      <c r="O35" s="4"/>
      <c r="T35">
        <v>9.5</v>
      </c>
      <c r="AT35">
        <v>10</v>
      </c>
      <c r="AZ35">
        <v>12</v>
      </c>
      <c r="BC35">
        <v>14.6</v>
      </c>
      <c r="BP35">
        <v>18</v>
      </c>
      <c r="BR35">
        <v>22</v>
      </c>
      <c r="BT35">
        <v>40</v>
      </c>
      <c r="CA35">
        <v>48</v>
      </c>
      <c r="CD35">
        <v>70</v>
      </c>
      <c r="CS35">
        <v>73</v>
      </c>
      <c r="CT35">
        <v>48</v>
      </c>
      <c r="CY35">
        <v>36.5</v>
      </c>
    </row>
    <row r="36" spans="1:103">
      <c r="A36" s="2"/>
      <c r="B36" s="2" t="s">
        <v>26</v>
      </c>
      <c r="C36">
        <v>0.52800000000000002</v>
      </c>
      <c r="D36" s="6">
        <v>2.4</v>
      </c>
      <c r="O36" s="4"/>
      <c r="T36">
        <v>3</v>
      </c>
      <c r="W36">
        <v>3.3</v>
      </c>
      <c r="AT36">
        <v>3</v>
      </c>
      <c r="AX36">
        <v>2.4</v>
      </c>
      <c r="BC36">
        <v>2.2000000000000002</v>
      </c>
      <c r="BR36">
        <v>2.4</v>
      </c>
      <c r="CA36">
        <v>3</v>
      </c>
      <c r="CD36">
        <v>4</v>
      </c>
      <c r="CM36">
        <v>4.2</v>
      </c>
      <c r="CS36">
        <v>4.5999999999999996</v>
      </c>
      <c r="CW36">
        <v>4.2</v>
      </c>
      <c r="CY36">
        <v>3.6</v>
      </c>
    </row>
    <row r="37" spans="1:103">
      <c r="A37" s="2"/>
      <c r="B37" s="2" t="s">
        <v>24</v>
      </c>
      <c r="C37">
        <v>0.4</v>
      </c>
      <c r="D37" s="6">
        <v>0.8</v>
      </c>
      <c r="N37">
        <v>0.28000000000000003</v>
      </c>
      <c r="O37" s="6">
        <v>0.8</v>
      </c>
      <c r="P37">
        <v>0.8</v>
      </c>
      <c r="T37">
        <v>0.6</v>
      </c>
      <c r="Z37">
        <v>1</v>
      </c>
      <c r="AG37">
        <v>1.4</v>
      </c>
      <c r="AH37">
        <v>2</v>
      </c>
      <c r="AJ37">
        <v>2.5</v>
      </c>
      <c r="BE37">
        <v>3</v>
      </c>
      <c r="BG37">
        <v>3.5</v>
      </c>
      <c r="BH37">
        <v>4</v>
      </c>
      <c r="CA37">
        <v>3.6</v>
      </c>
      <c r="CD37">
        <v>2.4</v>
      </c>
    </row>
    <row r="38" spans="1:103">
      <c r="A38" s="2"/>
      <c r="B38" s="2"/>
      <c r="C38" t="s">
        <v>28</v>
      </c>
    </row>
    <row r="39" spans="1:103">
      <c r="A39" s="2" t="s">
        <v>35</v>
      </c>
      <c r="B39" s="2" t="s">
        <v>23</v>
      </c>
      <c r="D39" s="6">
        <v>1.7000000000000001E-4</v>
      </c>
      <c r="F39">
        <v>2.4000000000000001E-4</v>
      </c>
      <c r="J39">
        <v>1.7000000000000001E-4</v>
      </c>
      <c r="Z39">
        <v>0</v>
      </c>
      <c r="AT39">
        <v>1.7000000000000001E-4</v>
      </c>
      <c r="CY39">
        <v>2.4000000000000001E-4</v>
      </c>
    </row>
    <row r="40" spans="1:103">
      <c r="A40" s="2"/>
      <c r="B40" s="2" t="s">
        <v>24</v>
      </c>
      <c r="D40" s="6">
        <v>1.9000000000000001E-4</v>
      </c>
      <c r="F40">
        <v>2.7E-4</v>
      </c>
      <c r="J40">
        <v>1.9000000000000001E-4</v>
      </c>
      <c r="Z40">
        <v>1.1E-4</v>
      </c>
      <c r="AE40">
        <v>3.0000000000000001E-3</v>
      </c>
      <c r="AF40">
        <v>8.0000000000000004E-4</v>
      </c>
      <c r="AT40">
        <v>1.9000000000000001E-4</v>
      </c>
      <c r="CW40">
        <v>8.0000000000000004E-4</v>
      </c>
      <c r="CY40">
        <v>1E-3</v>
      </c>
    </row>
    <row r="41" spans="1:103">
      <c r="A41" s="2"/>
      <c r="B41" s="2"/>
    </row>
    <row r="42" spans="1:103">
      <c r="A42" s="2"/>
      <c r="B42" s="2"/>
    </row>
    <row r="43" spans="1:103">
      <c r="A43" s="2" t="s">
        <v>29</v>
      </c>
      <c r="B43" s="2"/>
    </row>
    <row r="44" spans="1:103">
      <c r="A44" s="2"/>
      <c r="B44" s="2"/>
    </row>
    <row r="45" spans="1:103">
      <c r="A45" s="2"/>
      <c r="B45" s="2"/>
    </row>
    <row r="46" spans="1:103">
      <c r="A46" s="2"/>
      <c r="B46" s="2"/>
    </row>
    <row r="47" spans="1:103">
      <c r="A47" s="2"/>
      <c r="B47" s="2"/>
    </row>
    <row r="48" spans="1:103">
      <c r="A48" s="2"/>
      <c r="B48" s="2"/>
    </row>
    <row r="49" spans="1:2">
      <c r="A49" s="2"/>
      <c r="B49" s="2"/>
    </row>
    <row r="50" spans="1:2">
      <c r="A50" s="2"/>
      <c r="B50" s="2"/>
    </row>
    <row r="51" spans="1:2">
      <c r="A51" s="2"/>
      <c r="B51" s="2"/>
    </row>
    <row r="52" spans="1:2"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2"/>
    </row>
    <row r="57" spans="1:2">
      <c r="A57" s="2"/>
      <c r="B57" s="2"/>
    </row>
    <row r="58" spans="1:2">
      <c r="B5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B43"/>
  <sheetViews>
    <sheetView workbookViewId="0">
      <pane xSplit="4" ySplit="2" topLeftCell="AN21" activePane="bottomRight" state="frozen"/>
      <selection pane="topRight" activeCell="E1" sqref="E1"/>
      <selection pane="bottomLeft" activeCell="A3" sqref="A3"/>
      <selection pane="bottomRight" activeCell="AZ1" sqref="AZ1"/>
    </sheetView>
  </sheetViews>
  <sheetFormatPr defaultRowHeight="13.5"/>
  <cols>
    <col min="1" max="1" width="10" style="2" customWidth="1"/>
    <col min="2" max="2" width="9.375" style="2" customWidth="1"/>
    <col min="3" max="3" width="9" customWidth="1"/>
    <col min="4" max="4" width="9" style="6"/>
  </cols>
  <sheetData>
    <row r="1" spans="1:54">
      <c r="B1" s="2" t="s">
        <v>0</v>
      </c>
      <c r="C1" s="1"/>
      <c r="E1" t="s">
        <v>33</v>
      </c>
      <c r="F1" t="s">
        <v>34</v>
      </c>
      <c r="G1" t="s">
        <v>38</v>
      </c>
      <c r="H1" t="s">
        <v>39</v>
      </c>
      <c r="I1" t="s">
        <v>40</v>
      </c>
      <c r="J1" t="s">
        <v>41</v>
      </c>
      <c r="K1" t="s">
        <v>44</v>
      </c>
      <c r="L1" t="s">
        <v>60</v>
      </c>
      <c r="M1" t="s">
        <v>61</v>
      </c>
      <c r="N1" t="s">
        <v>45</v>
      </c>
      <c r="O1" t="s">
        <v>46</v>
      </c>
      <c r="P1" t="s">
        <v>47</v>
      </c>
      <c r="Q1" t="s">
        <v>49</v>
      </c>
      <c r="R1" t="s">
        <v>50</v>
      </c>
      <c r="S1" t="s">
        <v>51</v>
      </c>
      <c r="T1" t="s">
        <v>52</v>
      </c>
      <c r="U1" t="s">
        <v>62</v>
      </c>
      <c r="V1" t="s">
        <v>54</v>
      </c>
      <c r="W1" t="s">
        <v>56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70</v>
      </c>
      <c r="AE1" t="s">
        <v>69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84</v>
      </c>
      <c r="AS1" t="s">
        <v>85</v>
      </c>
      <c r="AT1" t="s">
        <v>86</v>
      </c>
      <c r="AU1" t="s">
        <v>83</v>
      </c>
      <c r="AV1" t="s">
        <v>88</v>
      </c>
      <c r="AW1" t="s">
        <v>87</v>
      </c>
      <c r="AX1" t="s">
        <v>89</v>
      </c>
      <c r="AY1" t="s">
        <v>90</v>
      </c>
      <c r="AZ1" t="s">
        <v>91</v>
      </c>
      <c r="BA1" t="s">
        <v>92</v>
      </c>
      <c r="BB1" t="s">
        <v>95</v>
      </c>
    </row>
    <row r="2" spans="1:54">
      <c r="B2" s="2" t="s">
        <v>3</v>
      </c>
      <c r="C2" t="s">
        <v>32</v>
      </c>
    </row>
    <row r="3" spans="1:54">
      <c r="A3" s="2" t="s">
        <v>1</v>
      </c>
      <c r="B3" s="2" t="s">
        <v>4</v>
      </c>
      <c r="C3" s="7">
        <v>1.9</v>
      </c>
      <c r="E3">
        <v>2.25</v>
      </c>
      <c r="F3">
        <v>2.16</v>
      </c>
      <c r="G3">
        <v>2.42</v>
      </c>
      <c r="H3">
        <v>2.2400000000000002</v>
      </c>
      <c r="I3">
        <v>1.68</v>
      </c>
      <c r="J3">
        <v>2.64</v>
      </c>
      <c r="K3">
        <v>1.67</v>
      </c>
      <c r="L3">
        <v>1.82</v>
      </c>
      <c r="M3">
        <v>1.81</v>
      </c>
      <c r="N3">
        <v>1.26</v>
      </c>
      <c r="O3">
        <v>1.55</v>
      </c>
      <c r="P3">
        <v>1.51</v>
      </c>
      <c r="Q3">
        <v>1.93</v>
      </c>
      <c r="R3">
        <v>2.1</v>
      </c>
      <c r="S3">
        <v>2.1</v>
      </c>
      <c r="T3">
        <v>1.63</v>
      </c>
      <c r="U3">
        <v>1.63</v>
      </c>
      <c r="V3">
        <v>2.1</v>
      </c>
      <c r="W3">
        <v>1.6</v>
      </c>
      <c r="X3">
        <v>1.63</v>
      </c>
      <c r="Y3">
        <v>0.96299999999999997</v>
      </c>
      <c r="Z3">
        <v>2.1</v>
      </c>
      <c r="AA3">
        <v>3.22</v>
      </c>
      <c r="AB3">
        <v>1.93</v>
      </c>
      <c r="AC3">
        <v>1.65</v>
      </c>
      <c r="AD3">
        <v>1.6</v>
      </c>
      <c r="AE3">
        <v>1.69</v>
      </c>
      <c r="AF3">
        <v>1.99</v>
      </c>
      <c r="AG3">
        <v>1.58</v>
      </c>
      <c r="AH3">
        <v>1.55</v>
      </c>
      <c r="AI3">
        <v>1.88</v>
      </c>
      <c r="AJ3">
        <v>1.85</v>
      </c>
      <c r="AK3">
        <v>1.47</v>
      </c>
      <c r="AL3">
        <v>1.82</v>
      </c>
      <c r="AM3">
        <v>2.23</v>
      </c>
      <c r="AN3">
        <v>2.06</v>
      </c>
      <c r="AO3">
        <v>1.79</v>
      </c>
      <c r="AP3">
        <v>2.33</v>
      </c>
      <c r="AQ3">
        <v>2.27</v>
      </c>
      <c r="AR3">
        <v>1.86</v>
      </c>
      <c r="AS3">
        <v>1.9</v>
      </c>
      <c r="AT3">
        <v>3.15</v>
      </c>
      <c r="AU3">
        <v>3.08</v>
      </c>
      <c r="AV3">
        <v>2.93</v>
      </c>
      <c r="AW3">
        <v>1.71</v>
      </c>
      <c r="AX3">
        <v>2.75</v>
      </c>
      <c r="AY3">
        <v>2.57</v>
      </c>
      <c r="AZ3">
        <v>1.7</v>
      </c>
      <c r="BA3">
        <v>2.46</v>
      </c>
      <c r="BB3">
        <v>2.2400000000000002</v>
      </c>
    </row>
    <row r="4" spans="1:54">
      <c r="A4" s="2" t="s">
        <v>2</v>
      </c>
      <c r="C4" s="7">
        <v>1.3</v>
      </c>
      <c r="E4">
        <v>1.47</v>
      </c>
      <c r="F4">
        <v>1.08</v>
      </c>
      <c r="G4">
        <v>1.01</v>
      </c>
      <c r="H4">
        <v>1.08</v>
      </c>
      <c r="I4">
        <v>1.1100000000000001</v>
      </c>
      <c r="J4">
        <v>1.34</v>
      </c>
      <c r="K4">
        <v>1.1499999999999999</v>
      </c>
      <c r="L4">
        <v>1.04</v>
      </c>
      <c r="M4">
        <v>1.03</v>
      </c>
      <c r="N4">
        <v>0.93799999999999994</v>
      </c>
      <c r="O4">
        <v>0.995</v>
      </c>
      <c r="P4">
        <v>0.96299999999999997</v>
      </c>
      <c r="Q4">
        <v>1.1200000000000001</v>
      </c>
      <c r="R4">
        <v>1.1000000000000001</v>
      </c>
      <c r="S4">
        <v>1.1000000000000001</v>
      </c>
      <c r="T4">
        <v>1.05</v>
      </c>
      <c r="U4">
        <v>1.01</v>
      </c>
      <c r="V4">
        <v>1.18</v>
      </c>
      <c r="W4">
        <v>1.04</v>
      </c>
      <c r="X4">
        <v>1</v>
      </c>
      <c r="Y4">
        <v>1.08</v>
      </c>
      <c r="Z4">
        <v>1.21</v>
      </c>
      <c r="AA4">
        <v>1.65</v>
      </c>
      <c r="AB4">
        <v>1.31</v>
      </c>
      <c r="AC4">
        <v>1.17</v>
      </c>
      <c r="AD4">
        <v>1.1499999999999999</v>
      </c>
      <c r="AE4">
        <v>1.1200000000000001</v>
      </c>
      <c r="AF4">
        <v>1.33</v>
      </c>
      <c r="AG4">
        <v>1.1399999999999999</v>
      </c>
      <c r="AH4">
        <v>1.1200000000000001</v>
      </c>
      <c r="AI4">
        <v>1.38</v>
      </c>
      <c r="AJ4">
        <v>1.1399999999999999</v>
      </c>
      <c r="AK4">
        <v>1.05</v>
      </c>
      <c r="AL4">
        <v>1.36</v>
      </c>
      <c r="AM4">
        <v>1.25</v>
      </c>
      <c r="AN4">
        <v>1.24</v>
      </c>
      <c r="AO4">
        <v>1.31</v>
      </c>
      <c r="AP4">
        <v>1.24</v>
      </c>
      <c r="AQ4">
        <v>1.25</v>
      </c>
      <c r="AR4">
        <v>1.1299999999999999</v>
      </c>
      <c r="AS4">
        <v>1.65</v>
      </c>
      <c r="AT4">
        <v>1.71</v>
      </c>
      <c r="AU4">
        <v>1.71</v>
      </c>
      <c r="AV4">
        <v>1.67</v>
      </c>
      <c r="AW4">
        <v>1.59</v>
      </c>
      <c r="AX4">
        <v>1.63</v>
      </c>
      <c r="AY4">
        <v>1.57</v>
      </c>
      <c r="AZ4">
        <v>1.56</v>
      </c>
      <c r="BA4">
        <v>1.49</v>
      </c>
      <c r="BB4">
        <v>1.54</v>
      </c>
    </row>
    <row r="5" spans="1:54">
      <c r="B5" s="2" t="s">
        <v>5</v>
      </c>
      <c r="C5" s="7">
        <v>1.35</v>
      </c>
      <c r="E5">
        <v>6.35</v>
      </c>
      <c r="F5">
        <v>1.04</v>
      </c>
      <c r="G5">
        <v>1.85</v>
      </c>
      <c r="H5">
        <v>1.45</v>
      </c>
      <c r="I5">
        <v>1.91</v>
      </c>
      <c r="J5">
        <v>0.66800000000000004</v>
      </c>
      <c r="K5">
        <v>1.44</v>
      </c>
      <c r="L5">
        <v>2.5</v>
      </c>
      <c r="M5">
        <v>2.73</v>
      </c>
      <c r="N5">
        <v>1.49</v>
      </c>
      <c r="O5">
        <v>1.29</v>
      </c>
      <c r="P5">
        <v>2.57</v>
      </c>
      <c r="Q5">
        <v>1.34</v>
      </c>
      <c r="R5">
        <v>2.39</v>
      </c>
      <c r="S5">
        <v>2.69</v>
      </c>
      <c r="T5">
        <v>1.35</v>
      </c>
      <c r="U5">
        <v>2.78</v>
      </c>
      <c r="V5">
        <v>0.60299999999999998</v>
      </c>
      <c r="W5">
        <v>1.32</v>
      </c>
      <c r="X5">
        <v>2.83</v>
      </c>
      <c r="Y5">
        <v>4.4400000000000004</v>
      </c>
      <c r="Z5">
        <v>1.1100000000000001</v>
      </c>
      <c r="AA5">
        <v>3.03</v>
      </c>
      <c r="AB5">
        <v>1.33</v>
      </c>
      <c r="AC5">
        <v>2.5499999999999998</v>
      </c>
      <c r="AD5">
        <v>2.78</v>
      </c>
      <c r="AE5">
        <v>1.27</v>
      </c>
      <c r="AF5">
        <v>1.31</v>
      </c>
      <c r="AG5">
        <v>2.59</v>
      </c>
      <c r="AH5">
        <v>2.78</v>
      </c>
      <c r="AI5">
        <v>1.46</v>
      </c>
      <c r="AJ5">
        <v>2.42</v>
      </c>
      <c r="AK5">
        <v>3.11</v>
      </c>
      <c r="AL5">
        <v>1.39</v>
      </c>
      <c r="AM5">
        <v>2.23</v>
      </c>
      <c r="AN5">
        <v>2.83</v>
      </c>
      <c r="AO5">
        <v>1.25</v>
      </c>
      <c r="AP5">
        <v>1.94</v>
      </c>
      <c r="AQ5">
        <v>2.46</v>
      </c>
      <c r="AR5">
        <v>2.91</v>
      </c>
      <c r="AS5">
        <v>1.33</v>
      </c>
      <c r="AT5">
        <v>2.16</v>
      </c>
      <c r="AU5">
        <v>2.4700000000000002</v>
      </c>
      <c r="AV5">
        <v>2.56</v>
      </c>
      <c r="AW5">
        <v>1.47</v>
      </c>
      <c r="AX5">
        <v>2.44</v>
      </c>
      <c r="AY5">
        <v>2.86</v>
      </c>
      <c r="AZ5">
        <v>1.37</v>
      </c>
      <c r="BA5">
        <v>2.62</v>
      </c>
      <c r="BB5">
        <v>4.03</v>
      </c>
    </row>
    <row r="6" spans="1:54">
      <c r="C6" s="7">
        <v>1.2</v>
      </c>
      <c r="E6">
        <v>2.69</v>
      </c>
      <c r="F6">
        <v>0.79400000000000004</v>
      </c>
      <c r="G6">
        <v>1.1399999999999999</v>
      </c>
      <c r="H6">
        <v>1.03</v>
      </c>
      <c r="I6">
        <v>1.26</v>
      </c>
      <c r="J6">
        <v>0.67700000000000005</v>
      </c>
      <c r="K6">
        <v>1.08</v>
      </c>
      <c r="L6">
        <v>1.26</v>
      </c>
      <c r="M6">
        <v>1.31</v>
      </c>
      <c r="N6">
        <v>1.1000000000000001</v>
      </c>
      <c r="O6">
        <v>1.02</v>
      </c>
      <c r="P6">
        <v>1.31</v>
      </c>
      <c r="Q6">
        <v>1.04</v>
      </c>
      <c r="R6">
        <v>1.23</v>
      </c>
      <c r="S6">
        <v>1.3</v>
      </c>
      <c r="T6">
        <v>1.04</v>
      </c>
      <c r="U6">
        <v>1.35</v>
      </c>
      <c r="V6">
        <v>0.60499999999999998</v>
      </c>
      <c r="W6">
        <v>0.97699999999999998</v>
      </c>
      <c r="X6">
        <v>1.4</v>
      </c>
      <c r="Y6">
        <v>2.12</v>
      </c>
      <c r="Z6">
        <v>0.86699999999999999</v>
      </c>
      <c r="AA6">
        <v>1.58</v>
      </c>
      <c r="AB6">
        <v>1.05</v>
      </c>
      <c r="AC6">
        <v>1.26</v>
      </c>
      <c r="AD6">
        <v>1.32</v>
      </c>
      <c r="AE6">
        <v>1.03</v>
      </c>
      <c r="AF6">
        <v>1.05</v>
      </c>
      <c r="AG6">
        <v>1.28</v>
      </c>
      <c r="AH6">
        <v>1.33</v>
      </c>
      <c r="AI6">
        <v>1.0900000000000001</v>
      </c>
      <c r="AJ6">
        <v>1.21</v>
      </c>
      <c r="AK6">
        <v>1.37</v>
      </c>
      <c r="AL6">
        <v>1.07</v>
      </c>
      <c r="AM6">
        <v>1.18</v>
      </c>
      <c r="AN6">
        <v>1.31</v>
      </c>
      <c r="AO6">
        <v>1.01</v>
      </c>
      <c r="AP6">
        <v>1.1000000000000001</v>
      </c>
      <c r="AQ6">
        <v>1.21</v>
      </c>
      <c r="AR6">
        <v>1.32</v>
      </c>
      <c r="AS6">
        <v>1.0900000000000001</v>
      </c>
      <c r="AT6">
        <v>1.1499999999999999</v>
      </c>
      <c r="AU6">
        <v>1.22</v>
      </c>
      <c r="AV6">
        <v>1.25</v>
      </c>
      <c r="AW6">
        <v>1.1599999999999999</v>
      </c>
      <c r="AX6">
        <v>1.23</v>
      </c>
      <c r="AY6">
        <v>1.33</v>
      </c>
      <c r="AZ6">
        <v>1.1100000000000001</v>
      </c>
      <c r="BA6">
        <v>1.26</v>
      </c>
      <c r="BB6">
        <v>1.65</v>
      </c>
    </row>
    <row r="7" spans="1:54">
      <c r="B7" s="2" t="s">
        <v>6</v>
      </c>
      <c r="C7" s="7">
        <v>4.0999999999999996</v>
      </c>
      <c r="E7">
        <v>0.436</v>
      </c>
      <c r="F7">
        <v>6.07</v>
      </c>
      <c r="G7">
        <v>3.91</v>
      </c>
      <c r="H7">
        <v>4.5199999999999996</v>
      </c>
      <c r="I7">
        <v>3.61</v>
      </c>
      <c r="J7">
        <v>4.13</v>
      </c>
      <c r="K7">
        <v>3.92</v>
      </c>
      <c r="L7">
        <v>4.1100000000000003</v>
      </c>
      <c r="M7">
        <v>3.74</v>
      </c>
      <c r="N7">
        <v>3.45</v>
      </c>
      <c r="O7">
        <v>3.84</v>
      </c>
      <c r="P7">
        <v>3.36</v>
      </c>
      <c r="Q7">
        <v>4.03</v>
      </c>
      <c r="R7">
        <v>4.03</v>
      </c>
      <c r="S7">
        <v>3.57</v>
      </c>
      <c r="T7">
        <v>3.81</v>
      </c>
      <c r="U7">
        <v>3.16</v>
      </c>
      <c r="V7">
        <v>4.46</v>
      </c>
      <c r="W7">
        <v>4</v>
      </c>
      <c r="X7">
        <v>3.32</v>
      </c>
      <c r="Y7">
        <v>2.63</v>
      </c>
      <c r="Z7">
        <v>4.72</v>
      </c>
      <c r="AA7">
        <v>6.99</v>
      </c>
      <c r="AB7">
        <v>4.08</v>
      </c>
      <c r="AC7">
        <v>3.75</v>
      </c>
      <c r="AD7">
        <v>3.26</v>
      </c>
      <c r="AE7">
        <v>4.0599999999999996</v>
      </c>
      <c r="AF7">
        <v>4.1500000000000004</v>
      </c>
      <c r="AG7">
        <v>3.64</v>
      </c>
      <c r="AH7">
        <v>3.2</v>
      </c>
      <c r="AI7">
        <v>5.4</v>
      </c>
      <c r="AJ7">
        <v>6.39</v>
      </c>
      <c r="AK7">
        <v>4.42</v>
      </c>
      <c r="AL7">
        <v>5.81</v>
      </c>
      <c r="AM7">
        <v>7.13</v>
      </c>
      <c r="AN7">
        <v>5.1100000000000003</v>
      </c>
      <c r="AO7">
        <v>6.92</v>
      </c>
      <c r="AP7">
        <v>9.4499999999999993</v>
      </c>
      <c r="AQ7">
        <v>6.99</v>
      </c>
      <c r="AR7">
        <v>5.0199999999999996</v>
      </c>
      <c r="AS7">
        <v>6.56</v>
      </c>
      <c r="AT7">
        <v>9.57</v>
      </c>
      <c r="AU7">
        <v>7.58</v>
      </c>
      <c r="AV7">
        <v>6.87</v>
      </c>
      <c r="AW7">
        <v>5</v>
      </c>
      <c r="AX7">
        <v>6.81</v>
      </c>
      <c r="AY7">
        <v>4.68</v>
      </c>
      <c r="AZ7">
        <v>5.89</v>
      </c>
      <c r="BA7">
        <v>5.94</v>
      </c>
      <c r="BB7">
        <v>3.56</v>
      </c>
    </row>
    <row r="8" spans="1:54">
      <c r="C8" s="7">
        <v>6</v>
      </c>
      <c r="E8">
        <v>1.48</v>
      </c>
      <c r="F8">
        <v>4.8099999999999996</v>
      </c>
      <c r="G8">
        <v>4.72</v>
      </c>
      <c r="H8">
        <v>5.98</v>
      </c>
      <c r="I8">
        <v>5.36</v>
      </c>
      <c r="J8">
        <v>5.74</v>
      </c>
      <c r="K8">
        <v>5.66</v>
      </c>
      <c r="L8">
        <v>5.72</v>
      </c>
      <c r="M8">
        <v>5.58</v>
      </c>
      <c r="N8">
        <v>5.23</v>
      </c>
      <c r="O8">
        <v>5.58</v>
      </c>
      <c r="P8">
        <v>5.22</v>
      </c>
      <c r="Q8">
        <v>5.66</v>
      </c>
      <c r="R8">
        <v>5.58</v>
      </c>
      <c r="S8">
        <v>5.44</v>
      </c>
      <c r="T8">
        <v>5.41</v>
      </c>
      <c r="U8">
        <v>5.0599999999999996</v>
      </c>
      <c r="V8">
        <v>5.72</v>
      </c>
      <c r="W8">
        <v>5.37</v>
      </c>
      <c r="X8">
        <v>5.01</v>
      </c>
      <c r="Y8">
        <v>4.6100000000000003</v>
      </c>
      <c r="Z8">
        <v>5.63</v>
      </c>
      <c r="AA8">
        <v>6.13</v>
      </c>
      <c r="AB8">
        <v>5.42</v>
      </c>
      <c r="AC8">
        <v>5.22</v>
      </c>
      <c r="AD8">
        <v>5.04</v>
      </c>
      <c r="AE8">
        <v>5.44</v>
      </c>
      <c r="AF8">
        <v>5.45</v>
      </c>
      <c r="AG8">
        <v>5.15</v>
      </c>
      <c r="AH8">
        <v>4.97</v>
      </c>
      <c r="AI8">
        <v>4.26</v>
      </c>
      <c r="AJ8">
        <v>4.4000000000000004</v>
      </c>
      <c r="AK8">
        <v>4</v>
      </c>
      <c r="AL8">
        <v>4.9800000000000004</v>
      </c>
      <c r="AM8">
        <v>5.12</v>
      </c>
      <c r="AN8">
        <v>4.75</v>
      </c>
      <c r="AO8">
        <v>5.31</v>
      </c>
      <c r="AP8">
        <v>5.56</v>
      </c>
      <c r="AQ8">
        <v>5.27</v>
      </c>
      <c r="AR8">
        <v>4.46</v>
      </c>
      <c r="AS8">
        <v>6.2</v>
      </c>
      <c r="AT8">
        <v>6.49</v>
      </c>
      <c r="AU8">
        <v>6.32</v>
      </c>
      <c r="AV8">
        <v>6.16</v>
      </c>
      <c r="AW8">
        <v>5.68</v>
      </c>
      <c r="AX8">
        <v>5.94</v>
      </c>
      <c r="AY8">
        <v>5.37</v>
      </c>
      <c r="AZ8">
        <v>5.93</v>
      </c>
      <c r="BA8">
        <v>5.76</v>
      </c>
      <c r="BB8">
        <v>5.03</v>
      </c>
    </row>
    <row r="9" spans="1:54">
      <c r="B9" s="2" t="s">
        <v>7</v>
      </c>
      <c r="C9" s="7">
        <v>0.2</v>
      </c>
      <c r="E9">
        <v>29.4</v>
      </c>
      <c r="F9">
        <v>6.6199999999999995E-2</v>
      </c>
      <c r="G9">
        <v>1.84</v>
      </c>
      <c r="H9">
        <v>0.72599999999999998</v>
      </c>
      <c r="I9">
        <v>1.2</v>
      </c>
      <c r="J9">
        <v>0.115</v>
      </c>
      <c r="K9">
        <v>0.377</v>
      </c>
      <c r="L9">
        <v>2.4300000000000002</v>
      </c>
      <c r="M9">
        <v>2.85</v>
      </c>
      <c r="N9">
        <v>3.17</v>
      </c>
      <c r="O9">
        <v>2.59</v>
      </c>
      <c r="P9">
        <v>10.199999999999999</v>
      </c>
      <c r="Q9">
        <v>1.41</v>
      </c>
      <c r="R9">
        <v>5.68</v>
      </c>
      <c r="S9">
        <v>6.81</v>
      </c>
      <c r="T9">
        <v>2.8</v>
      </c>
      <c r="U9">
        <v>10.8</v>
      </c>
      <c r="V9">
        <v>0.79500000000000004</v>
      </c>
      <c r="W9">
        <v>2.4700000000000002</v>
      </c>
      <c r="X9">
        <v>11.4</v>
      </c>
      <c r="Y9">
        <v>31.7</v>
      </c>
      <c r="Z9">
        <v>2.39</v>
      </c>
      <c r="AA9">
        <v>20.7</v>
      </c>
      <c r="AB9">
        <v>3.02</v>
      </c>
      <c r="AC9">
        <v>9.15</v>
      </c>
      <c r="AD9">
        <v>10.1</v>
      </c>
      <c r="AE9">
        <v>2.17</v>
      </c>
      <c r="AF9">
        <v>2.85</v>
      </c>
      <c r="AG9">
        <v>9.9</v>
      </c>
      <c r="AH9">
        <v>10.8</v>
      </c>
      <c r="AI9">
        <v>0.86799999999999999</v>
      </c>
      <c r="AJ9">
        <v>3.2</v>
      </c>
      <c r="AK9">
        <v>6.31</v>
      </c>
      <c r="AL9">
        <v>2.41</v>
      </c>
      <c r="AM9">
        <v>5.84</v>
      </c>
      <c r="AN9">
        <v>11.8</v>
      </c>
      <c r="AO9">
        <v>1.35</v>
      </c>
      <c r="AP9">
        <v>2.58</v>
      </c>
      <c r="AQ9">
        <v>6.16</v>
      </c>
      <c r="AR9">
        <v>21.9</v>
      </c>
      <c r="AS9">
        <v>1.39</v>
      </c>
      <c r="AT9">
        <v>2.72</v>
      </c>
      <c r="AU9">
        <v>3.82</v>
      </c>
      <c r="AV9">
        <v>5.44</v>
      </c>
      <c r="AW9">
        <v>4.1500000000000004</v>
      </c>
      <c r="AX9">
        <v>8.1199999999999992</v>
      </c>
      <c r="AY9">
        <v>12.1</v>
      </c>
      <c r="AZ9">
        <v>3.51</v>
      </c>
      <c r="BA9">
        <v>9.2200000000000006</v>
      </c>
      <c r="BB9">
        <v>27.9</v>
      </c>
    </row>
    <row r="10" spans="1:54">
      <c r="C10" s="7">
        <v>0.8</v>
      </c>
      <c r="E10">
        <v>10.7</v>
      </c>
      <c r="F10">
        <v>0.128</v>
      </c>
      <c r="G10">
        <v>1.52</v>
      </c>
      <c r="H10">
        <v>0.79100000000000004</v>
      </c>
      <c r="I10">
        <v>1.23</v>
      </c>
      <c r="J10">
        <v>0.21099999999999999</v>
      </c>
      <c r="K10">
        <v>0.51100000000000001</v>
      </c>
      <c r="L10">
        <v>1.9</v>
      </c>
      <c r="M10">
        <v>2.17</v>
      </c>
      <c r="N10">
        <v>2</v>
      </c>
      <c r="O10">
        <v>1.76</v>
      </c>
      <c r="P10">
        <v>4.4800000000000004</v>
      </c>
      <c r="Q10">
        <v>1.24</v>
      </c>
      <c r="R10">
        <v>3.24</v>
      </c>
      <c r="S10">
        <v>3.66</v>
      </c>
      <c r="T10">
        <v>1.86</v>
      </c>
      <c r="U10">
        <v>4.54</v>
      </c>
      <c r="V10">
        <v>0.80600000000000005</v>
      </c>
      <c r="W10">
        <v>1.67</v>
      </c>
      <c r="X10">
        <v>4.87</v>
      </c>
      <c r="Y10">
        <v>11.6</v>
      </c>
      <c r="Z10">
        <v>1.68</v>
      </c>
      <c r="AA10">
        <v>6.3</v>
      </c>
      <c r="AB10">
        <v>1.93</v>
      </c>
      <c r="AC10">
        <v>3.84</v>
      </c>
      <c r="AD10">
        <v>4.12</v>
      </c>
      <c r="AE10">
        <v>1.58</v>
      </c>
      <c r="AF10">
        <v>1.82</v>
      </c>
      <c r="AG10">
        <v>4</v>
      </c>
      <c r="AH10">
        <v>4.16</v>
      </c>
      <c r="AI10">
        <v>0.90600000000000003</v>
      </c>
      <c r="AJ10">
        <v>2.0499999999999998</v>
      </c>
      <c r="AK10">
        <v>3.25</v>
      </c>
      <c r="AL10">
        <v>2.94</v>
      </c>
      <c r="AM10">
        <v>3.83</v>
      </c>
      <c r="AN10">
        <v>4.8600000000000003</v>
      </c>
      <c r="AO10">
        <v>2.2200000000000002</v>
      </c>
      <c r="AP10">
        <v>2.92</v>
      </c>
      <c r="AQ10">
        <v>3.63</v>
      </c>
      <c r="AR10">
        <v>6.44</v>
      </c>
      <c r="AS10">
        <v>2.2999999999999998</v>
      </c>
      <c r="AT10">
        <v>3.09</v>
      </c>
      <c r="AU10">
        <v>3.52</v>
      </c>
      <c r="AV10">
        <v>4.05</v>
      </c>
      <c r="AW10">
        <v>4.5599999999999996</v>
      </c>
      <c r="AX10">
        <v>5.14</v>
      </c>
      <c r="AY10">
        <v>5.75</v>
      </c>
      <c r="AZ10">
        <v>4.3099999999999996</v>
      </c>
      <c r="BA10">
        <v>5.21</v>
      </c>
      <c r="BB10">
        <v>9.01</v>
      </c>
    </row>
    <row r="11" spans="1:54">
      <c r="A11" s="2" t="s">
        <v>8</v>
      </c>
      <c r="B11" s="2" t="s">
        <v>9</v>
      </c>
      <c r="F11">
        <v>34</v>
      </c>
      <c r="G11">
        <v>31.9</v>
      </c>
      <c r="L11">
        <v>35.700000000000003</v>
      </c>
      <c r="R11">
        <v>35.5</v>
      </c>
      <c r="W11">
        <v>35.299999999999997</v>
      </c>
      <c r="X11">
        <v>36.1</v>
      </c>
      <c r="Y11">
        <v>16.600000000000001</v>
      </c>
      <c r="Z11">
        <v>28.3</v>
      </c>
      <c r="AD11">
        <v>8.9</v>
      </c>
      <c r="AG11">
        <v>8.3000000000000007</v>
      </c>
      <c r="AH11">
        <v>8.8000000000000007</v>
      </c>
      <c r="AI11">
        <v>30.3</v>
      </c>
      <c r="AJ11">
        <v>34.1</v>
      </c>
      <c r="AK11">
        <v>34.1</v>
      </c>
      <c r="AL11">
        <v>33.6</v>
      </c>
      <c r="AM11">
        <v>35</v>
      </c>
      <c r="AN11">
        <v>35.1</v>
      </c>
      <c r="AO11">
        <v>30</v>
      </c>
      <c r="AP11">
        <v>34.200000000000003</v>
      </c>
      <c r="AQ11">
        <v>33.5</v>
      </c>
      <c r="AR11">
        <v>35</v>
      </c>
      <c r="BB11">
        <v>20.2</v>
      </c>
    </row>
    <row r="12" spans="1:54">
      <c r="B12" s="2" t="s">
        <v>31</v>
      </c>
      <c r="F12">
        <v>1.9</v>
      </c>
      <c r="G12">
        <v>1.2</v>
      </c>
      <c r="L12">
        <v>0.43</v>
      </c>
      <c r="R12">
        <v>0.38</v>
      </c>
      <c r="W12">
        <v>0.35</v>
      </c>
      <c r="X12">
        <v>0.38</v>
      </c>
      <c r="Y12">
        <v>0.36</v>
      </c>
      <c r="Z12">
        <v>0.79</v>
      </c>
      <c r="AD12">
        <v>0.36</v>
      </c>
      <c r="AG12">
        <v>0.44</v>
      </c>
      <c r="AH12">
        <v>0.65</v>
      </c>
      <c r="AI12">
        <v>0.77</v>
      </c>
      <c r="AJ12">
        <v>1.1000000000000001</v>
      </c>
      <c r="AK12">
        <v>0.78</v>
      </c>
      <c r="AL12">
        <v>0.54</v>
      </c>
      <c r="AM12">
        <v>1.1000000000000001</v>
      </c>
      <c r="AN12">
        <v>0.7</v>
      </c>
      <c r="AO12">
        <v>0.75</v>
      </c>
      <c r="AP12">
        <v>1.5</v>
      </c>
      <c r="AQ12">
        <v>1.2</v>
      </c>
      <c r="AR12">
        <v>0.87</v>
      </c>
      <c r="BB12">
        <v>12.2</v>
      </c>
    </row>
    <row r="13" spans="1:54">
      <c r="F13">
        <v>66.900000000000006</v>
      </c>
    </row>
    <row r="14" spans="1:54">
      <c r="F14">
        <v>1</v>
      </c>
    </row>
    <row r="17" spans="1:54">
      <c r="A17" s="2" t="s">
        <v>10</v>
      </c>
      <c r="B17" s="2" t="s">
        <v>4</v>
      </c>
      <c r="D17" s="6">
        <v>22</v>
      </c>
      <c r="E17" s="4"/>
      <c r="G17">
        <v>20</v>
      </c>
      <c r="H17">
        <v>16</v>
      </c>
      <c r="I17">
        <v>12</v>
      </c>
      <c r="J17">
        <v>14</v>
      </c>
      <c r="K17">
        <v>11</v>
      </c>
      <c r="N17">
        <v>12</v>
      </c>
      <c r="O17">
        <v>13</v>
      </c>
      <c r="Q17">
        <v>13</v>
      </c>
      <c r="W17">
        <v>12.5</v>
      </c>
      <c r="AB17">
        <v>12.5</v>
      </c>
      <c r="AI17">
        <v>10</v>
      </c>
      <c r="AS17">
        <v>8</v>
      </c>
    </row>
    <row r="18" spans="1:54">
      <c r="B18" s="2" t="s">
        <v>5</v>
      </c>
      <c r="D18" s="6">
        <v>70</v>
      </c>
      <c r="E18" s="4"/>
      <c r="H18">
        <v>60</v>
      </c>
      <c r="I18">
        <v>36</v>
      </c>
      <c r="J18">
        <v>24</v>
      </c>
      <c r="K18">
        <v>32</v>
      </c>
      <c r="O18">
        <v>31</v>
      </c>
      <c r="Q18">
        <v>32</v>
      </c>
      <c r="V18">
        <v>33</v>
      </c>
      <c r="W18">
        <v>45</v>
      </c>
      <c r="AB18">
        <v>26</v>
      </c>
      <c r="AI18">
        <v>30</v>
      </c>
      <c r="AS18">
        <v>22</v>
      </c>
    </row>
    <row r="19" spans="1:54">
      <c r="B19" s="2" t="s">
        <v>6</v>
      </c>
      <c r="D19" s="6">
        <v>3</v>
      </c>
      <c r="E19" s="4"/>
      <c r="H19">
        <v>4</v>
      </c>
      <c r="I19">
        <v>3.6</v>
      </c>
      <c r="J19">
        <v>3.8</v>
      </c>
      <c r="K19">
        <v>3.8</v>
      </c>
      <c r="N19">
        <v>3.5</v>
      </c>
      <c r="O19">
        <v>3.7</v>
      </c>
      <c r="Q19">
        <v>3.6</v>
      </c>
      <c r="T19">
        <v>3.5</v>
      </c>
      <c r="W19">
        <v>3.3</v>
      </c>
      <c r="AF19">
        <v>3.2</v>
      </c>
      <c r="AI19">
        <v>2</v>
      </c>
      <c r="AL19">
        <v>2.5</v>
      </c>
      <c r="AS19">
        <v>3</v>
      </c>
    </row>
    <row r="20" spans="1:54">
      <c r="B20" s="2" t="s">
        <v>7</v>
      </c>
      <c r="D20" s="6">
        <v>0.1</v>
      </c>
      <c r="AI20">
        <v>0.3</v>
      </c>
      <c r="AL20">
        <v>1</v>
      </c>
      <c r="AS20">
        <v>1.2</v>
      </c>
      <c r="AW20">
        <v>1.5</v>
      </c>
    </row>
    <row r="21" spans="1:54">
      <c r="C21" t="s">
        <v>27</v>
      </c>
    </row>
    <row r="22" spans="1:54">
      <c r="A22" s="2" t="s">
        <v>11</v>
      </c>
      <c r="B22" s="2" t="s">
        <v>12</v>
      </c>
      <c r="C22">
        <v>0.28499999999999998</v>
      </c>
      <c r="D22" s="6">
        <v>1.1200000000000001</v>
      </c>
      <c r="T22">
        <f>D22*1.25</f>
        <v>1.4000000000000001</v>
      </c>
      <c r="AE22">
        <v>0</v>
      </c>
      <c r="AF22">
        <v>1.6800000000000002</v>
      </c>
      <c r="AI22">
        <f>D22*1.75</f>
        <v>1.9600000000000002</v>
      </c>
    </row>
    <row r="23" spans="1:54">
      <c r="B23" s="2" t="s">
        <v>13</v>
      </c>
      <c r="C23">
        <v>0.13800000000000001</v>
      </c>
      <c r="D23" s="6">
        <v>0.6</v>
      </c>
      <c r="T23">
        <f t="shared" ref="T23:T25" si="0">D23*1.25</f>
        <v>0.75</v>
      </c>
      <c r="AE23">
        <v>0</v>
      </c>
      <c r="AF23">
        <v>0.89999999999999991</v>
      </c>
      <c r="AI23">
        <f t="shared" ref="AI23:AI25" si="1">D23*1.75</f>
        <v>1.05</v>
      </c>
    </row>
    <row r="24" spans="1:54">
      <c r="B24" s="2" t="s">
        <v>15</v>
      </c>
      <c r="C24">
        <v>0.152</v>
      </c>
      <c r="D24" s="6">
        <v>0.8</v>
      </c>
      <c r="T24">
        <f t="shared" si="0"/>
        <v>1</v>
      </c>
      <c r="AE24">
        <v>0</v>
      </c>
      <c r="AF24">
        <v>1.2000000000000002</v>
      </c>
      <c r="AI24">
        <f t="shared" si="1"/>
        <v>1.4000000000000001</v>
      </c>
    </row>
    <row r="25" spans="1:54">
      <c r="B25" s="2" t="s">
        <v>14</v>
      </c>
      <c r="C25">
        <v>0.22700000000000001</v>
      </c>
      <c r="D25" s="6">
        <v>2.2000000000000002</v>
      </c>
      <c r="T25">
        <f t="shared" si="0"/>
        <v>2.75</v>
      </c>
      <c r="AE25">
        <v>0</v>
      </c>
      <c r="AF25">
        <v>3.3000000000000003</v>
      </c>
      <c r="AI25">
        <f t="shared" si="1"/>
        <v>3.8500000000000005</v>
      </c>
    </row>
    <row r="26" spans="1:54">
      <c r="B26" s="2" t="s">
        <v>16</v>
      </c>
      <c r="C26">
        <v>0.57499999999999996</v>
      </c>
      <c r="D26" s="6">
        <v>2.5</v>
      </c>
      <c r="F26">
        <v>6.95</v>
      </c>
      <c r="G26">
        <v>5</v>
      </c>
      <c r="H26">
        <v>4</v>
      </c>
      <c r="N26">
        <v>4.5</v>
      </c>
      <c r="O26">
        <v>4.25</v>
      </c>
      <c r="Q26">
        <v>4</v>
      </c>
      <c r="T26">
        <v>4.5</v>
      </c>
      <c r="AF26">
        <v>5</v>
      </c>
      <c r="AI26">
        <f>D26*2.4</f>
        <v>6</v>
      </c>
      <c r="AS26">
        <v>4.5</v>
      </c>
      <c r="AW26">
        <v>4.8499999999999996</v>
      </c>
      <c r="AZ26">
        <v>5</v>
      </c>
    </row>
    <row r="27" spans="1:54">
      <c r="B27" s="2" t="s">
        <v>17</v>
      </c>
      <c r="C27">
        <v>0.39600000000000002</v>
      </c>
      <c r="D27" s="6">
        <v>1.65</v>
      </c>
      <c r="F27">
        <v>4.58</v>
      </c>
      <c r="G27">
        <v>3.3</v>
      </c>
      <c r="H27">
        <v>2.64</v>
      </c>
      <c r="N27">
        <v>2.97</v>
      </c>
      <c r="O27">
        <v>2.8</v>
      </c>
      <c r="Q27">
        <v>2.64</v>
      </c>
      <c r="T27">
        <v>2.97</v>
      </c>
      <c r="AF27">
        <v>3.3</v>
      </c>
      <c r="AI27">
        <f>D27*2.4</f>
        <v>3.9599999999999995</v>
      </c>
      <c r="AS27">
        <v>2.97</v>
      </c>
      <c r="AW27">
        <v>3.2</v>
      </c>
      <c r="AZ27">
        <v>3.3</v>
      </c>
    </row>
    <row r="28" spans="1:54">
      <c r="B28" s="2" t="s">
        <v>18</v>
      </c>
      <c r="C28">
        <v>3.3000000000000002E-2</v>
      </c>
      <c r="D28" s="6">
        <v>0.1</v>
      </c>
      <c r="N28">
        <v>0.14000000000000001</v>
      </c>
      <c r="Q28">
        <v>0.12</v>
      </c>
      <c r="T28">
        <v>0.14000000000000001</v>
      </c>
      <c r="AI28">
        <v>0.12</v>
      </c>
      <c r="AS28">
        <v>0.1</v>
      </c>
    </row>
    <row r="29" spans="1:54">
      <c r="B29" s="2" t="s">
        <v>19</v>
      </c>
      <c r="C29">
        <v>0.11</v>
      </c>
      <c r="D29" s="6">
        <v>0.5</v>
      </c>
      <c r="N29">
        <v>0.7</v>
      </c>
      <c r="Q29">
        <v>0.6</v>
      </c>
      <c r="T29">
        <v>0.7</v>
      </c>
      <c r="AI29">
        <v>0.6</v>
      </c>
      <c r="AS29">
        <v>0.5</v>
      </c>
    </row>
    <row r="30" spans="1:54">
      <c r="B30" s="2" t="s">
        <v>20</v>
      </c>
      <c r="C30">
        <v>1.79</v>
      </c>
      <c r="D30" s="6">
        <v>6.4</v>
      </c>
      <c r="F30">
        <v>12.1</v>
      </c>
      <c r="I30" s="6">
        <v>11.2</v>
      </c>
      <c r="Y30">
        <v>0</v>
      </c>
      <c r="Z30">
        <v>11.2</v>
      </c>
      <c r="AA30">
        <v>6.4</v>
      </c>
      <c r="AB30" s="6">
        <v>6.4</v>
      </c>
      <c r="AS30">
        <v>3.2</v>
      </c>
      <c r="BB30">
        <v>0</v>
      </c>
    </row>
    <row r="31" spans="1:54">
      <c r="B31" s="2" t="s">
        <v>21</v>
      </c>
      <c r="C31">
        <v>6.67</v>
      </c>
      <c r="D31" s="6">
        <v>23</v>
      </c>
      <c r="F31">
        <v>43.5</v>
      </c>
      <c r="I31" s="6">
        <v>18.600000000000001</v>
      </c>
      <c r="V31">
        <v>33.6</v>
      </c>
      <c r="Y31">
        <v>0</v>
      </c>
      <c r="Z31">
        <v>33.6</v>
      </c>
      <c r="AA31">
        <v>10.6</v>
      </c>
      <c r="AB31" s="6">
        <v>10.6</v>
      </c>
      <c r="AF31">
        <v>9.6</v>
      </c>
      <c r="AS31">
        <v>5.3</v>
      </c>
      <c r="BB31">
        <v>0</v>
      </c>
    </row>
    <row r="32" spans="1:54">
      <c r="B32" s="2" t="s">
        <v>22</v>
      </c>
      <c r="C32">
        <v>0.68</v>
      </c>
      <c r="D32" s="6">
        <v>2</v>
      </c>
      <c r="I32" s="6">
        <v>2</v>
      </c>
      <c r="N32">
        <v>1.5</v>
      </c>
      <c r="Q32">
        <v>1.3</v>
      </c>
      <c r="T32">
        <v>1.5</v>
      </c>
      <c r="V32">
        <v>1.3</v>
      </c>
      <c r="Z32">
        <v>0</v>
      </c>
      <c r="AB32" s="6">
        <v>2</v>
      </c>
      <c r="AF32">
        <v>1.3</v>
      </c>
      <c r="AL32">
        <v>0.8</v>
      </c>
      <c r="AS32">
        <v>0.4</v>
      </c>
      <c r="BA32" t="s">
        <v>93</v>
      </c>
    </row>
    <row r="33" spans="1:54">
      <c r="B33" s="2" t="s">
        <v>30</v>
      </c>
      <c r="C33">
        <v>0.88800000000000001</v>
      </c>
      <c r="D33" s="6">
        <v>2.4</v>
      </c>
      <c r="I33" s="6">
        <v>1.1100000000000001</v>
      </c>
      <c r="N33">
        <v>1</v>
      </c>
      <c r="Q33">
        <v>1.1000000000000001</v>
      </c>
      <c r="T33">
        <v>1.27</v>
      </c>
      <c r="V33">
        <v>1.3</v>
      </c>
      <c r="Z33">
        <v>0</v>
      </c>
      <c r="AB33" s="6">
        <v>1.1100000000000001</v>
      </c>
      <c r="AF33">
        <v>1.1000000000000001</v>
      </c>
      <c r="AL33">
        <v>1</v>
      </c>
      <c r="AS33">
        <v>0.6</v>
      </c>
      <c r="BA33" t="s">
        <v>94</v>
      </c>
    </row>
    <row r="34" spans="1:54">
      <c r="B34" s="2" t="s">
        <v>23</v>
      </c>
      <c r="C34">
        <v>1.87</v>
      </c>
      <c r="D34" s="6">
        <v>8.5</v>
      </c>
      <c r="F34">
        <v>6.4</v>
      </c>
      <c r="N34">
        <v>5</v>
      </c>
      <c r="AI34">
        <v>4</v>
      </c>
      <c r="AO34">
        <v>3</v>
      </c>
      <c r="AS34">
        <v>2</v>
      </c>
      <c r="AZ34">
        <v>1.5</v>
      </c>
    </row>
    <row r="35" spans="1:54">
      <c r="B35" s="2" t="s">
        <v>25</v>
      </c>
      <c r="C35">
        <v>1.56</v>
      </c>
      <c r="D35" s="6">
        <v>6</v>
      </c>
      <c r="F35">
        <v>7</v>
      </c>
      <c r="G35">
        <v>6</v>
      </c>
      <c r="O35">
        <v>7</v>
      </c>
      <c r="Q35">
        <v>8</v>
      </c>
      <c r="Y35">
        <v>0</v>
      </c>
      <c r="Z35">
        <v>8</v>
      </c>
      <c r="AI35">
        <v>9</v>
      </c>
      <c r="AL35">
        <v>10</v>
      </c>
      <c r="AO35">
        <v>12</v>
      </c>
      <c r="BB35">
        <v>0</v>
      </c>
    </row>
    <row r="36" spans="1:54">
      <c r="B36" s="2" t="s">
        <v>26</v>
      </c>
      <c r="C36">
        <v>0.76800000000000002</v>
      </c>
      <c r="D36" s="6">
        <v>2.4</v>
      </c>
      <c r="F36">
        <v>1.4</v>
      </c>
      <c r="N36">
        <v>1.2</v>
      </c>
      <c r="Q36">
        <v>1</v>
      </c>
      <c r="Z36">
        <v>0</v>
      </c>
      <c r="AB36">
        <v>1</v>
      </c>
      <c r="AO36">
        <v>1.2</v>
      </c>
    </row>
    <row r="37" spans="1:54">
      <c r="B37" s="2" t="s">
        <v>24</v>
      </c>
      <c r="C37">
        <v>0.432</v>
      </c>
      <c r="D37" s="6">
        <v>0.92</v>
      </c>
      <c r="N37">
        <v>0.8</v>
      </c>
      <c r="AO37">
        <v>0.92</v>
      </c>
      <c r="AR37">
        <v>0</v>
      </c>
      <c r="AS37">
        <v>0.92</v>
      </c>
      <c r="AV37">
        <v>0.3</v>
      </c>
      <c r="AW37">
        <v>0.2</v>
      </c>
    </row>
    <row r="38" spans="1:54">
      <c r="C38" t="s">
        <v>28</v>
      </c>
    </row>
    <row r="39" spans="1:54">
      <c r="A39" s="2" t="s">
        <v>35</v>
      </c>
      <c r="B39" s="2" t="s">
        <v>23</v>
      </c>
      <c r="D39" s="6">
        <v>1.7000000000000001E-4</v>
      </c>
      <c r="V39">
        <v>1.2E-4</v>
      </c>
      <c r="W39">
        <v>1E-4</v>
      </c>
      <c r="AI39">
        <v>2.0000000000000002E-5</v>
      </c>
      <c r="AW39">
        <v>1E-4</v>
      </c>
    </row>
    <row r="40" spans="1:54">
      <c r="B40" s="2" t="s">
        <v>24</v>
      </c>
      <c r="D40" s="6">
        <v>1.9000000000000001E-4</v>
      </c>
      <c r="V40">
        <v>2.4000000000000001E-4</v>
      </c>
      <c r="AF40">
        <v>5.0000000000000001E-4</v>
      </c>
      <c r="AL40">
        <v>1E-3</v>
      </c>
      <c r="AS40">
        <v>2.4000000000000001E-4</v>
      </c>
      <c r="AW40">
        <v>5.0000000000000001E-4</v>
      </c>
    </row>
    <row r="43" spans="1:54">
      <c r="A43" s="2" t="s">
        <v>29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V56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1" sqref="D1:D1048576"/>
    </sheetView>
  </sheetViews>
  <sheetFormatPr defaultRowHeight="13.5"/>
  <cols>
    <col min="1" max="1" width="10.125" style="2" customWidth="1"/>
    <col min="2" max="2" width="9.125" style="2" customWidth="1"/>
    <col min="3" max="3" width="9.25" customWidth="1"/>
    <col min="4" max="4" width="9" style="6"/>
    <col min="6" max="7" width="9" style="4"/>
    <col min="8" max="8" width="9" style="4" customWidth="1"/>
    <col min="9" max="10" width="9.5" style="4" bestFit="1" customWidth="1"/>
    <col min="11" max="11" width="9" style="4"/>
    <col min="12" max="12" width="9.5" style="4" bestFit="1" customWidth="1"/>
    <col min="13" max="51" width="9" style="4"/>
    <col min="52" max="52" width="9.5" style="4" bestFit="1" customWidth="1"/>
    <col min="70" max="70" width="9" style="3"/>
    <col min="71" max="72" width="9" style="5"/>
    <col min="76" max="76" width="9.5" bestFit="1" customWidth="1"/>
    <col min="87" max="88" width="9" style="4"/>
    <col min="90" max="90" width="9" style="3"/>
    <col min="91" max="91" width="9.5" bestFit="1" customWidth="1"/>
    <col min="98" max="98" width="9.5" style="3" bestFit="1" customWidth="1"/>
    <col min="99" max="100" width="9" style="5"/>
  </cols>
  <sheetData>
    <row r="1" spans="1:97">
      <c r="B1" s="2" t="s">
        <v>0</v>
      </c>
      <c r="C1" s="1"/>
      <c r="E1" t="s">
        <v>33</v>
      </c>
      <c r="F1" t="s">
        <v>34</v>
      </c>
      <c r="G1" t="s">
        <v>38</v>
      </c>
      <c r="H1" t="s">
        <v>39</v>
      </c>
      <c r="I1" t="s">
        <v>40</v>
      </c>
      <c r="J1" t="s">
        <v>41</v>
      </c>
      <c r="K1" s="4" t="s">
        <v>42</v>
      </c>
      <c r="L1" s="4" t="s">
        <v>43</v>
      </c>
      <c r="M1" t="s">
        <v>44</v>
      </c>
      <c r="N1" t="s">
        <v>45</v>
      </c>
      <c r="O1" t="s">
        <v>46</v>
      </c>
      <c r="P1" s="4" t="s">
        <v>47</v>
      </c>
      <c r="Q1" s="4" t="s">
        <v>48</v>
      </c>
      <c r="R1" t="s">
        <v>49</v>
      </c>
      <c r="S1" s="4" t="s">
        <v>50</v>
      </c>
      <c r="T1" s="4" t="s">
        <v>51</v>
      </c>
      <c r="U1" t="s">
        <v>52</v>
      </c>
      <c r="V1" s="4" t="s">
        <v>53</v>
      </c>
      <c r="W1" t="s">
        <v>54</v>
      </c>
      <c r="X1" s="4" t="s">
        <v>55</v>
      </c>
      <c r="Y1" t="s">
        <v>56</v>
      </c>
      <c r="Z1" s="4" t="s">
        <v>57</v>
      </c>
      <c r="AA1" s="4" t="s">
        <v>58</v>
      </c>
      <c r="AB1" t="s">
        <v>59</v>
      </c>
      <c r="BA1" s="4"/>
      <c r="BB1" s="4"/>
      <c r="BC1" s="4"/>
      <c r="BD1" s="4"/>
      <c r="BE1" s="4"/>
      <c r="BF1" s="4"/>
      <c r="BG1" s="4"/>
      <c r="BI1" s="4"/>
      <c r="BJ1" s="4"/>
      <c r="BK1" s="4"/>
      <c r="BL1" s="4"/>
      <c r="BN1" s="4"/>
      <c r="BO1" s="4"/>
      <c r="BP1" s="4"/>
      <c r="BU1" s="4"/>
      <c r="BV1" s="4"/>
      <c r="BW1" s="4"/>
      <c r="BX1" s="4"/>
      <c r="BY1" s="4"/>
      <c r="BZ1" s="4"/>
      <c r="CA1" s="4"/>
      <c r="CB1" s="4"/>
      <c r="CD1" s="4"/>
      <c r="CE1" s="4"/>
      <c r="CF1" s="4"/>
      <c r="CH1" s="4"/>
      <c r="CK1" s="4"/>
      <c r="CM1" s="4"/>
      <c r="CN1" s="4"/>
      <c r="CO1" s="4"/>
      <c r="CQ1" s="4"/>
      <c r="CR1" s="4"/>
      <c r="CS1" s="4"/>
    </row>
    <row r="2" spans="1:97">
      <c r="B2" s="2" t="s">
        <v>3</v>
      </c>
      <c r="C2" t="s">
        <v>32</v>
      </c>
    </row>
    <row r="3" spans="1:97">
      <c r="A3" s="2" t="s">
        <v>1</v>
      </c>
      <c r="B3" s="2" t="s">
        <v>4</v>
      </c>
      <c r="C3" s="7">
        <v>1.35</v>
      </c>
      <c r="E3">
        <v>0.433</v>
      </c>
      <c r="F3" s="4">
        <v>1.2</v>
      </c>
      <c r="G3" s="4">
        <v>1.58</v>
      </c>
      <c r="H3" s="4">
        <v>1.1399999999999999</v>
      </c>
      <c r="I3" s="4">
        <v>1.24</v>
      </c>
      <c r="J3" s="4">
        <v>1.21</v>
      </c>
      <c r="K3" s="4">
        <v>1.69</v>
      </c>
      <c r="L3" s="4">
        <v>1.69</v>
      </c>
      <c r="M3" s="4">
        <v>0.80700000000000005</v>
      </c>
      <c r="N3" s="4">
        <v>1.33</v>
      </c>
      <c r="O3" s="4">
        <v>1.26</v>
      </c>
      <c r="P3" s="4">
        <v>1.33</v>
      </c>
      <c r="Q3" s="4">
        <v>1.33</v>
      </c>
      <c r="R3" s="4">
        <v>1.27</v>
      </c>
      <c r="S3" s="4">
        <v>1.35</v>
      </c>
      <c r="T3" s="4">
        <v>1.32</v>
      </c>
      <c r="U3" s="4">
        <v>1.27</v>
      </c>
      <c r="V3" s="4">
        <v>1.25</v>
      </c>
      <c r="W3" s="4">
        <v>1.84</v>
      </c>
      <c r="X3" s="4">
        <v>2.56</v>
      </c>
      <c r="Y3" s="4">
        <v>1.92</v>
      </c>
      <c r="Z3" s="4">
        <v>2.44</v>
      </c>
      <c r="AA3" s="4">
        <v>2.4500000000000002</v>
      </c>
      <c r="BH3" s="7"/>
      <c r="BM3" s="7"/>
      <c r="BQ3" s="7"/>
      <c r="CC3" s="7"/>
      <c r="CG3" s="7"/>
      <c r="CP3" s="7"/>
    </row>
    <row r="4" spans="1:97">
      <c r="A4" s="2" t="s">
        <v>2</v>
      </c>
      <c r="C4" s="7">
        <v>1.6</v>
      </c>
      <c r="E4">
        <v>0.54300000000000004</v>
      </c>
      <c r="F4" s="4">
        <v>0.98299999999999998</v>
      </c>
      <c r="G4" s="4">
        <v>1.1399999999999999</v>
      </c>
      <c r="H4" s="4">
        <v>0.95199999999999996</v>
      </c>
      <c r="I4" s="4">
        <v>0.98599999999999999</v>
      </c>
      <c r="J4" s="4">
        <v>0.96299999999999997</v>
      </c>
      <c r="K4" s="4">
        <v>1.05</v>
      </c>
      <c r="L4" s="4">
        <v>1.04</v>
      </c>
      <c r="M4" s="4">
        <v>0.68400000000000005</v>
      </c>
      <c r="N4" s="4">
        <v>0.90600000000000003</v>
      </c>
      <c r="O4" s="4">
        <v>0.89200000000000002</v>
      </c>
      <c r="P4" s="4">
        <v>0.85599999999999998</v>
      </c>
      <c r="Q4" s="4">
        <v>0.83899999999999997</v>
      </c>
      <c r="R4" s="4">
        <v>0.90600000000000003</v>
      </c>
      <c r="S4" s="4">
        <v>0.85399999999999998</v>
      </c>
      <c r="T4" s="4">
        <v>0.83299999999999996</v>
      </c>
      <c r="U4" s="4">
        <v>0.86099999999999999</v>
      </c>
      <c r="V4" s="4">
        <v>0.81799999999999995</v>
      </c>
      <c r="W4" s="4">
        <v>1.28</v>
      </c>
      <c r="X4" s="4">
        <v>1.46</v>
      </c>
      <c r="Y4" s="4">
        <v>1.1299999999999999</v>
      </c>
      <c r="Z4" s="4">
        <v>1.24</v>
      </c>
      <c r="AA4" s="4">
        <v>1.18</v>
      </c>
      <c r="BH4" s="7"/>
      <c r="BM4" s="7"/>
      <c r="BQ4" s="7"/>
      <c r="CC4" s="7"/>
      <c r="CG4" s="7"/>
      <c r="CP4" s="7"/>
    </row>
    <row r="5" spans="1:97">
      <c r="B5" s="2" t="s">
        <v>5</v>
      </c>
      <c r="C5" s="7">
        <v>1.35</v>
      </c>
      <c r="E5">
        <v>0.29499999999999998</v>
      </c>
      <c r="F5" s="4">
        <v>0.30399999999999999</v>
      </c>
      <c r="G5" s="4">
        <v>0.25700000000000001</v>
      </c>
      <c r="H5" s="4">
        <v>0.371</v>
      </c>
      <c r="I5" s="4">
        <v>0.81</v>
      </c>
      <c r="J5" s="4">
        <v>1.19</v>
      </c>
      <c r="K5" s="4">
        <v>1.99</v>
      </c>
      <c r="L5" s="4">
        <v>2.09</v>
      </c>
      <c r="M5" s="4">
        <v>1.32</v>
      </c>
      <c r="N5" s="4">
        <v>1.21</v>
      </c>
      <c r="O5" s="4">
        <v>1.3</v>
      </c>
      <c r="P5" s="4">
        <v>2.42</v>
      </c>
      <c r="Q5" s="4">
        <v>2.62</v>
      </c>
      <c r="R5" s="4">
        <v>1.21</v>
      </c>
      <c r="S5" s="4">
        <v>2.15</v>
      </c>
      <c r="T5" s="4">
        <v>2.37</v>
      </c>
      <c r="U5" s="4">
        <v>1.54</v>
      </c>
      <c r="V5" s="4">
        <v>3.01</v>
      </c>
      <c r="W5" s="4">
        <v>0.81799999999999995</v>
      </c>
      <c r="X5" s="4">
        <v>1.07</v>
      </c>
      <c r="Y5" s="4">
        <v>1.25</v>
      </c>
      <c r="Z5" s="4">
        <v>1.64</v>
      </c>
      <c r="AA5" s="4">
        <v>2.0499999999999998</v>
      </c>
      <c r="BH5" s="7"/>
      <c r="BM5" s="7"/>
      <c r="BQ5" s="7"/>
      <c r="CC5" s="7"/>
      <c r="CG5" s="7"/>
      <c r="CP5" s="7"/>
    </row>
    <row r="6" spans="1:97">
      <c r="C6" s="7">
        <v>1.6</v>
      </c>
      <c r="E6">
        <v>0.50900000000000001</v>
      </c>
      <c r="F6" s="4">
        <v>0.48299999999999998</v>
      </c>
      <c r="G6" s="4">
        <v>0.40799999999999997</v>
      </c>
      <c r="H6" s="4">
        <v>0.52200000000000002</v>
      </c>
      <c r="I6" s="4">
        <v>0.88</v>
      </c>
      <c r="J6" s="4">
        <v>1.1100000000000001</v>
      </c>
      <c r="K6" s="4">
        <v>1.41</v>
      </c>
      <c r="L6" s="4">
        <v>1.43</v>
      </c>
      <c r="M6" s="4">
        <v>1.19</v>
      </c>
      <c r="N6" s="4">
        <v>1.1200000000000001</v>
      </c>
      <c r="O6" s="4">
        <v>1.1599999999999999</v>
      </c>
      <c r="P6" s="4">
        <v>1.6</v>
      </c>
      <c r="Q6" s="4">
        <v>1.69</v>
      </c>
      <c r="R6" s="4">
        <v>1.1200000000000001</v>
      </c>
      <c r="S6" s="4">
        <v>1.47</v>
      </c>
      <c r="T6" s="4">
        <v>1.56</v>
      </c>
      <c r="U6" s="4">
        <v>1.28</v>
      </c>
      <c r="V6" s="4">
        <v>1.88</v>
      </c>
      <c r="W6" s="4">
        <v>0.83399999999999996</v>
      </c>
      <c r="X6" s="4">
        <v>0.89700000000000002</v>
      </c>
      <c r="Y6" s="4">
        <v>1.05</v>
      </c>
      <c r="Z6" s="4">
        <v>1.1299999999999999</v>
      </c>
      <c r="AA6" s="4">
        <v>1.27</v>
      </c>
      <c r="BH6" s="7"/>
      <c r="BM6" s="7"/>
      <c r="BQ6" s="7"/>
      <c r="CC6" s="7"/>
      <c r="CG6" s="7"/>
      <c r="CP6" s="7"/>
    </row>
    <row r="7" spans="1:97">
      <c r="B7" s="2" t="s">
        <v>6</v>
      </c>
      <c r="C7" s="7">
        <v>4.0999999999999996</v>
      </c>
      <c r="E7">
        <v>0.68</v>
      </c>
      <c r="F7" s="4">
        <v>1.69</v>
      </c>
      <c r="G7" s="4">
        <v>3.26</v>
      </c>
      <c r="H7" s="4">
        <v>4.58</v>
      </c>
      <c r="I7" s="4">
        <v>3.97</v>
      </c>
      <c r="J7" s="4">
        <v>4.04</v>
      </c>
      <c r="K7" s="4">
        <v>4.1100000000000003</v>
      </c>
      <c r="L7" s="4">
        <v>4.01</v>
      </c>
      <c r="M7" s="4">
        <v>3.38</v>
      </c>
      <c r="N7" s="4">
        <v>3.59</v>
      </c>
      <c r="O7" s="4">
        <v>4.0599999999999996</v>
      </c>
      <c r="P7" s="4">
        <v>3.58</v>
      </c>
      <c r="Q7" s="4">
        <v>3.4</v>
      </c>
      <c r="R7" s="4">
        <v>4.28</v>
      </c>
      <c r="S7" s="4">
        <v>3.99</v>
      </c>
      <c r="T7" s="4">
        <v>3.75</v>
      </c>
      <c r="U7" s="4">
        <v>3.09</v>
      </c>
      <c r="V7" s="4">
        <v>2.4700000000000002</v>
      </c>
      <c r="W7" s="4">
        <v>4.72</v>
      </c>
      <c r="X7" s="4">
        <v>5.64</v>
      </c>
      <c r="Y7" s="4">
        <v>4.18</v>
      </c>
      <c r="Z7" s="4">
        <v>5.08</v>
      </c>
      <c r="AA7" s="4">
        <v>4.43</v>
      </c>
      <c r="BH7" s="7"/>
      <c r="BM7" s="7"/>
      <c r="BQ7" s="7"/>
      <c r="CC7" s="7"/>
      <c r="CG7" s="7"/>
      <c r="CP7" s="7"/>
    </row>
    <row r="8" spans="1:97">
      <c r="C8" s="7">
        <v>6</v>
      </c>
      <c r="E8">
        <v>2.12</v>
      </c>
      <c r="F8" s="4">
        <v>3.85</v>
      </c>
      <c r="G8" s="4">
        <v>5.55</v>
      </c>
      <c r="H8" s="4">
        <v>6.65</v>
      </c>
      <c r="I8" s="4">
        <v>6.16</v>
      </c>
      <c r="J8" s="4">
        <v>6.19</v>
      </c>
      <c r="K8" s="4">
        <v>6.22</v>
      </c>
      <c r="L8" s="4">
        <v>6.17</v>
      </c>
      <c r="M8" s="4">
        <v>5.55</v>
      </c>
      <c r="N8" s="4">
        <v>5.68</v>
      </c>
      <c r="O8" s="4">
        <v>6.08</v>
      </c>
      <c r="P8" s="4">
        <v>5.7</v>
      </c>
      <c r="Q8" s="4">
        <v>5.58</v>
      </c>
      <c r="R8" s="4">
        <v>6.19</v>
      </c>
      <c r="S8" s="4">
        <v>5.97</v>
      </c>
      <c r="T8" s="4">
        <v>5.83</v>
      </c>
      <c r="U8" s="4">
        <v>4.96</v>
      </c>
      <c r="V8" s="4">
        <v>4.3899999999999997</v>
      </c>
      <c r="W8" s="4">
        <v>5.66</v>
      </c>
      <c r="X8" s="4">
        <v>5.87</v>
      </c>
      <c r="Y8" s="4">
        <v>4.51</v>
      </c>
      <c r="Z8" s="4">
        <v>4.71</v>
      </c>
      <c r="AA8" s="4">
        <v>4.57</v>
      </c>
      <c r="BH8" s="7"/>
      <c r="BM8" s="7"/>
      <c r="BQ8" s="7"/>
      <c r="CC8" s="7"/>
      <c r="CG8" s="7"/>
      <c r="CP8" s="7"/>
    </row>
    <row r="9" spans="1:97">
      <c r="B9" s="2" t="s">
        <v>7</v>
      </c>
      <c r="C9" s="7">
        <v>0.2</v>
      </c>
      <c r="E9">
        <v>11.7</v>
      </c>
      <c r="F9" s="4">
        <v>4.21</v>
      </c>
      <c r="G9" s="4">
        <v>0.80600000000000005</v>
      </c>
      <c r="H9" s="4">
        <v>3.7699999999999997E-2</v>
      </c>
      <c r="I9" s="4">
        <v>0.51700000000000002</v>
      </c>
      <c r="J9" s="4">
        <v>0.54900000000000004</v>
      </c>
      <c r="K9" s="4">
        <v>1.75</v>
      </c>
      <c r="L9" s="4">
        <v>1.77</v>
      </c>
      <c r="M9" s="4">
        <v>2.5099999999999998</v>
      </c>
      <c r="N9" s="4">
        <v>2.23</v>
      </c>
      <c r="O9" s="4">
        <v>1.8</v>
      </c>
      <c r="P9" s="4">
        <v>7.91</v>
      </c>
      <c r="Q9" s="4">
        <v>8.7100000000000009</v>
      </c>
      <c r="R9" s="4">
        <v>1.43</v>
      </c>
      <c r="S9" s="4">
        <v>6.35</v>
      </c>
      <c r="T9" s="4">
        <v>7.36</v>
      </c>
      <c r="U9" s="4">
        <v>2.9</v>
      </c>
      <c r="V9" s="4">
        <v>13.8</v>
      </c>
      <c r="W9" s="4">
        <v>1.33E-3</v>
      </c>
      <c r="X9" s="4">
        <v>9.5399999999999999E-3</v>
      </c>
      <c r="Y9" s="4">
        <v>0.27500000000000002</v>
      </c>
      <c r="Z9" s="4">
        <v>0.82</v>
      </c>
      <c r="AA9" s="4">
        <v>1.79</v>
      </c>
      <c r="BH9" s="7"/>
      <c r="BM9" s="7"/>
      <c r="BQ9" s="7"/>
      <c r="CC9" s="7"/>
      <c r="CG9" s="7"/>
      <c r="CP9" s="7"/>
    </row>
    <row r="10" spans="1:97">
      <c r="C10" s="7">
        <v>0.8</v>
      </c>
      <c r="E10">
        <v>6.9</v>
      </c>
      <c r="F10" s="4">
        <v>5.15</v>
      </c>
      <c r="G10" s="4">
        <v>1.8</v>
      </c>
      <c r="H10" s="4">
        <v>0.19400000000000001</v>
      </c>
      <c r="I10" s="4">
        <v>1.24</v>
      </c>
      <c r="J10" s="4">
        <v>1.17</v>
      </c>
      <c r="K10" s="4">
        <v>2.33</v>
      </c>
      <c r="L10" s="4">
        <v>2.39</v>
      </c>
      <c r="M10" s="4">
        <v>2.54</v>
      </c>
      <c r="N10" s="4">
        <v>2.17</v>
      </c>
      <c r="O10" s="4">
        <v>1.79</v>
      </c>
      <c r="P10" s="4">
        <v>5.56</v>
      </c>
      <c r="Q10" s="4">
        <v>5.99</v>
      </c>
      <c r="R10" s="4">
        <v>1.49</v>
      </c>
      <c r="S10" s="4">
        <v>4.6100000000000003</v>
      </c>
      <c r="T10" s="4">
        <v>5.08</v>
      </c>
      <c r="U10" s="4">
        <v>2.68</v>
      </c>
      <c r="V10" s="4">
        <v>8.91</v>
      </c>
      <c r="W10" s="4">
        <v>9.3299999999999998E-3</v>
      </c>
      <c r="X10" s="4">
        <v>3.8800000000000001E-2</v>
      </c>
      <c r="Y10" s="4">
        <v>0.42699999999999999</v>
      </c>
      <c r="Z10" s="4">
        <v>0.97199999999999998</v>
      </c>
      <c r="AA10" s="4">
        <v>1.69</v>
      </c>
      <c r="BH10" s="7"/>
      <c r="BM10" s="7"/>
      <c r="BQ10" s="7"/>
      <c r="CC10" s="7"/>
      <c r="CG10" s="7"/>
      <c r="CP10" s="7"/>
    </row>
    <row r="11" spans="1:97">
      <c r="A11" s="2" t="s">
        <v>8</v>
      </c>
      <c r="B11" s="2" t="s">
        <v>9</v>
      </c>
      <c r="Z11" s="4">
        <v>30.9</v>
      </c>
    </row>
    <row r="12" spans="1:97">
      <c r="B12" s="2" t="s">
        <v>31</v>
      </c>
      <c r="Z12" s="4">
        <v>0.43</v>
      </c>
    </row>
    <row r="17" spans="1:92">
      <c r="A17" s="2" t="s">
        <v>10</v>
      </c>
      <c r="B17" s="2" t="s">
        <v>4</v>
      </c>
      <c r="D17" s="6">
        <v>13.5</v>
      </c>
      <c r="F17" s="4">
        <v>15</v>
      </c>
      <c r="G17" s="4">
        <v>16</v>
      </c>
      <c r="H17" s="4">
        <v>15</v>
      </c>
      <c r="N17" s="4">
        <v>20</v>
      </c>
      <c r="W17" s="4">
        <v>25</v>
      </c>
      <c r="Y17" s="4">
        <v>22</v>
      </c>
      <c r="CI17"/>
      <c r="CM17" s="4"/>
    </row>
    <row r="18" spans="1:92">
      <c r="B18" s="2" t="s">
        <v>5</v>
      </c>
      <c r="D18" s="6">
        <v>23.1</v>
      </c>
      <c r="F18" s="4">
        <v>25</v>
      </c>
      <c r="G18" s="4">
        <v>30</v>
      </c>
      <c r="H18" s="4">
        <v>40</v>
      </c>
      <c r="I18" s="4">
        <v>50</v>
      </c>
      <c r="J18" s="4">
        <v>60</v>
      </c>
      <c r="O18" s="4">
        <v>66</v>
      </c>
      <c r="Y18" s="4">
        <v>70</v>
      </c>
      <c r="CM18" s="4"/>
    </row>
    <row r="19" spans="1:92">
      <c r="B19" s="2" t="s">
        <v>6</v>
      </c>
      <c r="D19" s="6">
        <v>3.38</v>
      </c>
      <c r="F19" s="4">
        <v>4</v>
      </c>
      <c r="G19" s="4">
        <v>5</v>
      </c>
      <c r="H19" s="4">
        <v>6</v>
      </c>
      <c r="I19" s="4">
        <v>5.5</v>
      </c>
      <c r="M19" s="4">
        <v>5</v>
      </c>
      <c r="O19" s="4">
        <v>5.3</v>
      </c>
      <c r="R19" s="4">
        <v>5</v>
      </c>
      <c r="U19" s="4">
        <v>4</v>
      </c>
      <c r="Y19" s="4">
        <v>3</v>
      </c>
      <c r="CM19" s="4"/>
      <c r="CN19" s="4"/>
    </row>
    <row r="20" spans="1:92">
      <c r="B20" s="2" t="s">
        <v>7</v>
      </c>
      <c r="D20" s="6">
        <v>4.45</v>
      </c>
      <c r="F20" s="4">
        <v>2</v>
      </c>
      <c r="G20" s="4">
        <v>1</v>
      </c>
      <c r="H20" s="4">
        <v>0.5</v>
      </c>
      <c r="I20" s="4">
        <v>0.8</v>
      </c>
      <c r="J20" s="4">
        <v>0.7</v>
      </c>
      <c r="N20" s="4">
        <v>0.5</v>
      </c>
      <c r="O20" s="4">
        <v>0.3</v>
      </c>
      <c r="R20" s="4">
        <v>0.1</v>
      </c>
      <c r="CM20" s="4"/>
    </row>
    <row r="21" spans="1:92">
      <c r="C21" t="s">
        <v>27</v>
      </c>
      <c r="CM21" s="4"/>
    </row>
    <row r="22" spans="1:92">
      <c r="A22" s="2" t="s">
        <v>11</v>
      </c>
      <c r="B22" s="2" t="s">
        <v>12</v>
      </c>
      <c r="C22">
        <v>0.25800000000000001</v>
      </c>
      <c r="D22" s="6">
        <v>1.1200000000000001</v>
      </c>
      <c r="CM22" s="4"/>
    </row>
    <row r="23" spans="1:92">
      <c r="B23" s="2" t="s">
        <v>13</v>
      </c>
      <c r="C23">
        <v>0.13800000000000001</v>
      </c>
      <c r="D23" s="6">
        <v>0.6</v>
      </c>
      <c r="CM23" s="4"/>
    </row>
    <row r="24" spans="1:92">
      <c r="B24" s="2" t="s">
        <v>15</v>
      </c>
      <c r="C24">
        <v>0.152</v>
      </c>
      <c r="D24" s="6">
        <v>0.8</v>
      </c>
      <c r="CM24" s="4"/>
    </row>
    <row r="25" spans="1:92">
      <c r="B25" s="2" t="s">
        <v>14</v>
      </c>
      <c r="C25">
        <v>0.22700000000000001</v>
      </c>
      <c r="D25" s="6">
        <v>2.2000000000000002</v>
      </c>
      <c r="CM25" s="4"/>
    </row>
    <row r="26" spans="1:92">
      <c r="B26" s="2" t="s">
        <v>16</v>
      </c>
      <c r="C26">
        <v>0.82799999999999996</v>
      </c>
      <c r="D26" s="6">
        <v>3.6</v>
      </c>
      <c r="M26" s="4">
        <v>5.4</v>
      </c>
      <c r="U26" s="4">
        <v>7.2</v>
      </c>
      <c r="W26" s="4">
        <v>9</v>
      </c>
      <c r="Y26" s="4">
        <v>10</v>
      </c>
      <c r="CM26" s="4"/>
    </row>
    <row r="27" spans="1:92">
      <c r="B27" s="2" t="s">
        <v>17</v>
      </c>
      <c r="C27">
        <v>0.39600000000000002</v>
      </c>
      <c r="D27" s="6">
        <v>1.65</v>
      </c>
      <c r="M27" s="4">
        <v>2.5</v>
      </c>
      <c r="U27" s="4">
        <v>3.3</v>
      </c>
      <c r="W27" s="4">
        <v>4.125</v>
      </c>
      <c r="Y27" s="4">
        <v>4.58</v>
      </c>
      <c r="CM27" s="4"/>
    </row>
    <row r="28" spans="1:92">
      <c r="B28" s="2" t="s">
        <v>18</v>
      </c>
      <c r="C28">
        <v>2.64E-2</v>
      </c>
      <c r="D28" s="6">
        <v>0.12</v>
      </c>
      <c r="M28" s="4">
        <v>0.18</v>
      </c>
      <c r="W28" s="4">
        <v>0.12</v>
      </c>
      <c r="Y28" s="4">
        <v>0.15</v>
      </c>
      <c r="AB28" s="4">
        <v>0.18</v>
      </c>
      <c r="CM28" s="4"/>
    </row>
    <row r="29" spans="1:92">
      <c r="B29" s="2" t="s">
        <v>19</v>
      </c>
      <c r="C29">
        <v>0.14399999999999999</v>
      </c>
      <c r="D29" s="6">
        <v>0.6</v>
      </c>
      <c r="M29" s="4">
        <v>0.89999999999999991</v>
      </c>
      <c r="W29" s="4">
        <v>0.6</v>
      </c>
      <c r="Y29" s="4">
        <v>0.75</v>
      </c>
      <c r="AB29" s="4">
        <v>0.9</v>
      </c>
      <c r="CM29" s="4"/>
    </row>
    <row r="30" spans="1:92">
      <c r="B30" s="2" t="s">
        <v>20</v>
      </c>
      <c r="C30">
        <v>1.04</v>
      </c>
      <c r="D30" s="6">
        <v>1.6</v>
      </c>
      <c r="Y30" s="4">
        <f>D30*0.85</f>
        <v>1.36</v>
      </c>
      <c r="CM30" s="4"/>
    </row>
    <row r="31" spans="1:92">
      <c r="B31" s="2" t="s">
        <v>21</v>
      </c>
      <c r="C31">
        <v>3.36</v>
      </c>
      <c r="D31" s="6">
        <v>6</v>
      </c>
      <c r="Y31" s="4">
        <f>D31*0.85</f>
        <v>5.0999999999999996</v>
      </c>
      <c r="CM31" s="4"/>
    </row>
    <row r="32" spans="1:92">
      <c r="B32" s="2" t="s">
        <v>22</v>
      </c>
      <c r="C32">
        <v>0.68</v>
      </c>
      <c r="D32" s="6">
        <v>2</v>
      </c>
      <c r="CM32" s="4"/>
    </row>
    <row r="33" spans="1:91">
      <c r="B33" s="2" t="s">
        <v>30</v>
      </c>
      <c r="C33">
        <v>0.74</v>
      </c>
      <c r="D33" s="6">
        <v>2</v>
      </c>
      <c r="CM33" s="4"/>
    </row>
    <row r="34" spans="1:91">
      <c r="B34" s="2" t="s">
        <v>23</v>
      </c>
      <c r="C34">
        <v>1.87</v>
      </c>
      <c r="D34" s="6">
        <v>8.5</v>
      </c>
      <c r="R34" s="4">
        <v>6.8000000000000007</v>
      </c>
      <c r="W34" s="4">
        <v>6.4</v>
      </c>
      <c r="CM34" s="4"/>
    </row>
    <row r="35" spans="1:91">
      <c r="B35" s="2" t="s">
        <v>25</v>
      </c>
      <c r="C35">
        <v>1.56</v>
      </c>
      <c r="D35" s="6">
        <v>6</v>
      </c>
      <c r="R35" s="4">
        <v>4.8000000000000007</v>
      </c>
      <c r="U35" s="4">
        <v>6</v>
      </c>
      <c r="W35" s="4">
        <v>8</v>
      </c>
      <c r="Y35" s="4">
        <v>7</v>
      </c>
      <c r="CM35" s="4"/>
    </row>
    <row r="36" spans="1:91">
      <c r="B36" s="2" t="s">
        <v>26</v>
      </c>
      <c r="C36">
        <v>0.51200000000000001</v>
      </c>
      <c r="D36" s="6">
        <v>1.6</v>
      </c>
      <c r="R36" s="4">
        <v>1.2000000000000002</v>
      </c>
      <c r="U36" s="4">
        <v>1.6</v>
      </c>
      <c r="W36" s="4">
        <v>1.2</v>
      </c>
      <c r="AB36" s="4">
        <v>1.4</v>
      </c>
      <c r="CM36" s="4"/>
    </row>
    <row r="37" spans="1:91">
      <c r="B37" s="2" t="s">
        <v>24</v>
      </c>
      <c r="C37">
        <v>0.28199999999999997</v>
      </c>
      <c r="D37" s="6">
        <v>0.6</v>
      </c>
      <c r="R37" s="4">
        <v>0.44999999999999996</v>
      </c>
      <c r="W37" s="4">
        <v>0.8</v>
      </c>
      <c r="Y37" s="4">
        <v>0.7</v>
      </c>
      <c r="CM37" s="4"/>
    </row>
    <row r="38" spans="1:91">
      <c r="C38" t="s">
        <v>28</v>
      </c>
      <c r="CM38" s="4"/>
    </row>
    <row r="39" spans="1:91">
      <c r="A39" s="2" t="s">
        <v>35</v>
      </c>
      <c r="B39" s="2" t="s">
        <v>36</v>
      </c>
      <c r="D39" s="6">
        <v>1.7000000000000001E-4</v>
      </c>
      <c r="CM39" s="4"/>
    </row>
    <row r="40" spans="1:91">
      <c r="B40" s="2" t="s">
        <v>37</v>
      </c>
      <c r="D40" s="6">
        <v>1.9000000000000001E-4</v>
      </c>
      <c r="CM40" s="4"/>
    </row>
    <row r="43" spans="1:91">
      <c r="A43" s="2" t="s">
        <v>29</v>
      </c>
    </row>
    <row r="52" spans="76:76">
      <c r="BX52" s="4"/>
    </row>
    <row r="53" spans="76:76">
      <c r="BX53" s="4"/>
    </row>
    <row r="54" spans="76:76">
      <c r="BX54" s="4"/>
    </row>
    <row r="55" spans="76:76">
      <c r="BX55" s="4"/>
    </row>
    <row r="56" spans="76:76">
      <c r="BX56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 PN model</vt:lpstr>
      <vt:lpstr>constrain postsyn CP CS ratio</vt:lpstr>
      <vt:lpstr>init as M1</vt:lpstr>
      <vt:lpstr>new set</vt:lpstr>
      <vt:lpstr>set 2</vt:lpstr>
      <vt:lpstr>set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2024-04-20T06:53:25Z</dcterms:modified>
</cp:coreProperties>
</file>