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overb\OneDrive - New York State Thruway Authority\Desktop\Task Capture Testing\N1_Test Capture\"/>
    </mc:Choice>
  </mc:AlternateContent>
  <xr:revisionPtr revIDLastSave="861" documentId="8_{8F322C3D-5F00-47E6-9687-02BDD315E68E}" xr6:coauthVersionLast="45" xr6:coauthVersionMax="45" xr10:uidLastSave="{9C6DA48E-2177-4224-9F8C-0BFB2A219EBC}"/>
  <bookViews>
    <workbookView xWindow="-120" yWindow="-120" windowWidth="29040" windowHeight="15840" xr2:uid="{324E362D-FCE3-44AB-A775-F9757C712112}"/>
  </bookViews>
  <sheets>
    <sheet name="Traffic Count" sheetId="1" r:id="rId1"/>
    <sheet name="Revenu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G6" i="1" s="1"/>
  <c r="J6" i="1" l="1"/>
  <c r="AB6" i="1"/>
  <c r="L6" i="1"/>
  <c r="AA6" i="1"/>
  <c r="S6" i="1"/>
  <c r="K6" i="1"/>
  <c r="Z6" i="1"/>
  <c r="Y6" i="1"/>
  <c r="G6" i="1"/>
  <c r="X6" i="1"/>
  <c r="H6" i="1"/>
  <c r="O6" i="1"/>
  <c r="AD6" i="1"/>
  <c r="V6" i="1"/>
  <c r="N6" i="1"/>
  <c r="F6" i="1"/>
  <c r="R6" i="1"/>
  <c r="Q6" i="1"/>
  <c r="I6" i="1"/>
  <c r="AF6" i="1"/>
  <c r="P6" i="1"/>
  <c r="AE6" i="1"/>
  <c r="W6" i="1"/>
  <c r="AC6" i="1"/>
  <c r="U6" i="1"/>
  <c r="M6" i="1"/>
  <c r="E6" i="1"/>
  <c r="T6" i="1"/>
  <c r="D6" i="1"/>
  <c r="AK50" i="4"/>
  <c r="AK67" i="4"/>
  <c r="AK67" i="1"/>
  <c r="AK68" i="1"/>
  <c r="AK69" i="1"/>
  <c r="AK70" i="1"/>
  <c r="AK71" i="1"/>
  <c r="AK51" i="1"/>
  <c r="AK52" i="1"/>
  <c r="AK53" i="1"/>
  <c r="AK54" i="1"/>
  <c r="AK55" i="1"/>
  <c r="AK56" i="1"/>
  <c r="AK57" i="1"/>
  <c r="AK58" i="1"/>
  <c r="AK59" i="1"/>
  <c r="AK60" i="1"/>
  <c r="AK61" i="1"/>
  <c r="AK50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24" i="1"/>
  <c r="AK12" i="1"/>
  <c r="AK13" i="1"/>
  <c r="AK14" i="1"/>
  <c r="AK15" i="1"/>
  <c r="AK16" i="1"/>
  <c r="AK17" i="1"/>
  <c r="AK18" i="1"/>
  <c r="AK19" i="1"/>
  <c r="AK11" i="1"/>
  <c r="AK72" i="4"/>
  <c r="AK70" i="4"/>
  <c r="AK69" i="4"/>
  <c r="AK68" i="4"/>
  <c r="AK66" i="4"/>
  <c r="AK65" i="4"/>
  <c r="AK62" i="4"/>
  <c r="AK60" i="4"/>
  <c r="AK59" i="4"/>
  <c r="AK58" i="4"/>
  <c r="AK57" i="4"/>
  <c r="AK56" i="4"/>
  <c r="AK55" i="4"/>
  <c r="AK54" i="4"/>
  <c r="AK53" i="4"/>
  <c r="AK52" i="4"/>
  <c r="AK51" i="4"/>
  <c r="AK49" i="4"/>
  <c r="AK46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0" i="4"/>
  <c r="AK18" i="4"/>
  <c r="AK17" i="4"/>
  <c r="AK16" i="4"/>
  <c r="AK15" i="4"/>
  <c r="AK14" i="4"/>
  <c r="AK13" i="4"/>
  <c r="AK12" i="4"/>
  <c r="AK11" i="4"/>
  <c r="AK10" i="4"/>
  <c r="D5" i="4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K73" i="1"/>
  <c r="AK21" i="1" l="1"/>
  <c r="AK47" i="1"/>
  <c r="AK63" i="1"/>
  <c r="AK66" i="1"/>
</calcChain>
</file>

<file path=xl/sharedStrings.xml><?xml version="1.0" encoding="utf-8"?>
<sst xmlns="http://schemas.openxmlformats.org/spreadsheetml/2006/main" count="124" uniqueCount="37">
  <si>
    <t>ADJUSTMENTS</t>
  </si>
  <si>
    <t>TOTAL</t>
  </si>
  <si>
    <t>2L</t>
  </si>
  <si>
    <t>3L</t>
  </si>
  <si>
    <t>2H</t>
  </si>
  <si>
    <t>4L</t>
  </si>
  <si>
    <t>3H</t>
  </si>
  <si>
    <t>4H</t>
  </si>
  <si>
    <t>5H</t>
  </si>
  <si>
    <t>6H</t>
  </si>
  <si>
    <t>7H</t>
  </si>
  <si>
    <t>SUBTOTAL</t>
  </si>
  <si>
    <t>7S</t>
  </si>
  <si>
    <t>5S</t>
  </si>
  <si>
    <t>6S</t>
  </si>
  <si>
    <t>Non-Revenue</t>
  </si>
  <si>
    <t>Commuter</t>
  </si>
  <si>
    <t>MOV</t>
  </si>
  <si>
    <t>Green Discount</t>
  </si>
  <si>
    <t>Motor Cycle 2L</t>
  </si>
  <si>
    <t>NON E-ZPASS:</t>
  </si>
  <si>
    <t>E-ZPASS AMS:</t>
  </si>
  <si>
    <t>E-ZPASS CAPS:</t>
  </si>
  <si>
    <t>TOTALS</t>
  </si>
  <si>
    <t>Passenger</t>
  </si>
  <si>
    <t>Commerical</t>
  </si>
  <si>
    <t>NEW YORK STATE THRUWAY AUTHORITY</t>
  </si>
  <si>
    <t>AUGUST 2020</t>
  </si>
  <si>
    <t>TRAFFIC COUNT</t>
  </si>
  <si>
    <t>TRAFFIC REVENUE BY CLASS</t>
  </si>
  <si>
    <t>TRAFFIC COUNT BY CLASS</t>
  </si>
  <si>
    <t>Motor Home 2H</t>
  </si>
  <si>
    <t>Motor Home 3H</t>
  </si>
  <si>
    <t>Motor Home 4H</t>
  </si>
  <si>
    <t>Towing</t>
  </si>
  <si>
    <t>Resident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</si>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</sst>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;@"/>
    <numFmt numFmtId="165" formatCode="[$-409]mmm\-yy;@"/>
    <numFmt numFmtId="166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/>
    <xf numFmtId="164" fontId="0" fillId="0" borderId="0" xfId="0" applyNumberFormat="1" applyFill="1" applyAlignment="1">
      <alignment horizontal="center"/>
    </xf>
    <xf numFmtId="14" fontId="0" fillId="0" borderId="0" xfId="0" applyNumberFormat="1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/>
    <xf numFmtId="8" fontId="0" fillId="0" borderId="0" xfId="0" applyNumberFormat="1" applyAlignment="1"/>
    <xf numFmtId="8" fontId="0" fillId="0" borderId="0" xfId="0" applyNumberFormat="1"/>
    <xf numFmtId="14" fontId="0" fillId="0" borderId="0" xfId="0" applyNumberForma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1" fillId="0" borderId="0" xfId="0" applyFont="1"/>
    <xf numFmtId="3" fontId="1" fillId="0" borderId="0" xfId="0" applyNumberFormat="1" applyFont="1"/>
    <xf numFmtId="3" fontId="1" fillId="0" borderId="1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8" fontId="0" fillId="0" borderId="0" xfId="0" applyNumberFormat="1" applyAlignment="1">
      <alignment horizontal="center"/>
    </xf>
    <xf numFmtId="8" fontId="1" fillId="0" borderId="2" xfId="0" applyNumberFormat="1" applyFont="1" applyBorder="1" applyAlignment="1">
      <alignment horizontal="center"/>
    </xf>
    <xf numFmtId="8" fontId="1" fillId="0" borderId="5" xfId="0" applyNumberFormat="1" applyFont="1" applyBorder="1" applyAlignment="1">
      <alignment horizontal="center"/>
    </xf>
    <xf numFmtId="8" fontId="1" fillId="0" borderId="0" xfId="0" applyNumberFormat="1" applyFont="1"/>
    <xf numFmtId="8" fontId="1" fillId="0" borderId="1" xfId="0" applyNumberFormat="1" applyFon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horizontal="right"/>
    </xf>
    <xf numFmtId="44" fontId="1" fillId="0" borderId="3" xfId="0" applyNumberFormat="1" applyFont="1" applyBorder="1" applyAlignment="1">
      <alignment horizontal="center"/>
    </xf>
    <xf numFmtId="44" fontId="1" fillId="0" borderId="2" xfId="0" applyNumberFormat="1" applyFont="1" applyBorder="1" applyAlignment="1">
      <alignment horizontal="center"/>
    </xf>
    <xf numFmtId="44" fontId="1" fillId="0" borderId="5" xfId="0" applyNumberFormat="1" applyFont="1" applyBorder="1" applyAlignment="1">
      <alignment horizontal="center"/>
    </xf>
    <xf numFmtId="44" fontId="1" fillId="0" borderId="0" xfId="0" applyNumberFormat="1" applyFont="1"/>
    <xf numFmtId="44" fontId="1" fillId="0" borderId="7" xfId="0" applyNumberFormat="1" applyFont="1" applyBorder="1" applyAlignment="1">
      <alignment horizontal="center"/>
    </xf>
    <xf numFmtId="4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 applyAlignment="1">
      <alignment horizontal="right"/>
    </xf>
    <xf numFmtId="14" fontId="1" fillId="0" borderId="9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9" xfId="0" applyBorder="1"/>
    <xf numFmtId="14" fontId="1" fillId="0" borderId="10" xfId="0" applyNumberFormat="1" applyFont="1" applyFill="1" applyBorder="1" applyAlignment="1">
      <alignment horizontal="center"/>
    </xf>
    <xf numFmtId="44" fontId="0" fillId="0" borderId="9" xfId="0" applyNumberFormat="1" applyBorder="1" applyAlignment="1">
      <alignment horizontal="right"/>
    </xf>
    <xf numFmtId="40" fontId="0" fillId="0" borderId="9" xfId="0" applyNumberFormat="1" applyBorder="1" applyAlignment="1">
      <alignment horizontal="right"/>
    </xf>
    <xf numFmtId="8" fontId="0" fillId="0" borderId="9" xfId="0" applyNumberFormat="1" applyBorder="1" applyAlignment="1">
      <alignment horizontal="center"/>
    </xf>
    <xf numFmtId="8" fontId="0" fillId="0" borderId="9" xfId="0" applyNumberFormat="1" applyBorder="1"/>
    <xf numFmtId="44" fontId="1" fillId="0" borderId="8" xfId="0" applyNumberFormat="1" applyFont="1" applyBorder="1" applyAlignment="1">
      <alignment horizontal="center"/>
    </xf>
    <xf numFmtId="44" fontId="1" fillId="0" borderId="4" xfId="0" applyNumberFormat="1" applyFont="1" applyBorder="1" applyAlignment="1">
      <alignment horizontal="center"/>
    </xf>
    <xf numFmtId="44" fontId="1" fillId="0" borderId="1" xfId="0" applyNumberFormat="1" applyFont="1" applyBorder="1" applyAlignment="1">
      <alignment horizontal="center"/>
    </xf>
    <xf numFmtId="44" fontId="1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B746A-6466-4B21-AFED-113922FBD030}">
  <dimension ref="A1:BI131"/>
  <sheetViews>
    <sheetView tabSelected="1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RowHeight="14.5" x14ac:dyDescent="0.35"/>
  <cols>
    <col min="1" max="1" width="18.7265625" style="3" bestFit="1" customWidth="1"/>
    <col min="2" max="2" width="3.1796875" customWidth="1"/>
    <col min="3" max="8" width="10.7265625" bestFit="1" customWidth="1"/>
    <col min="9" max="33" width="10.7265625" customWidth="1"/>
    <col min="34" max="34" width="2.81640625" customWidth="1"/>
    <col min="35" max="35" width="13.81640625" bestFit="1" customWidth="1"/>
    <col min="36" max="36" width="2.26953125" customWidth="1"/>
    <col min="37" max="86" width="10.7265625" customWidth="1"/>
  </cols>
  <sheetData>
    <row r="1" spans="1:61" ht="21" x14ac:dyDescent="0.5">
      <c r="J1" s="58" t="s">
        <v>26</v>
      </c>
      <c r="K1" s="58"/>
      <c r="L1" s="58"/>
      <c r="M1" s="58"/>
      <c r="N1" s="58"/>
      <c r="O1" s="58"/>
      <c r="P1" s="58"/>
      <c r="Q1" s="58"/>
    </row>
    <row r="2" spans="1:61" ht="15.5" x14ac:dyDescent="0.35">
      <c r="J2" s="59" t="s">
        <v>30</v>
      </c>
      <c r="K2" s="59"/>
      <c r="L2" s="59"/>
      <c r="M2" s="59"/>
      <c r="N2" s="59"/>
      <c r="O2" s="59"/>
      <c r="P2" s="59"/>
      <c r="Q2" s="59"/>
    </row>
    <row r="3" spans="1:61" ht="15.5" x14ac:dyDescent="0.35">
      <c r="J3" s="60" t="s">
        <v>27</v>
      </c>
      <c r="K3" s="60"/>
      <c r="L3" s="60"/>
      <c r="M3" s="60"/>
      <c r="N3" s="60"/>
      <c r="O3" s="60"/>
      <c r="P3" s="60"/>
      <c r="Q3" s="60"/>
    </row>
    <row r="5" spans="1:61" x14ac:dyDescent="0.35">
      <c r="C5" s="13">
        <v>44044</v>
      </c>
      <c r="D5" s="13">
        <f>C5+1</f>
        <v>44045</v>
      </c>
      <c r="E5" s="13">
        <f t="shared" ref="E5" si="0">D5+1</f>
        <v>44046</v>
      </c>
      <c r="F5" s="13">
        <f t="shared" ref="F5" si="1">E5+1</f>
        <v>44047</v>
      </c>
      <c r="G5" s="13">
        <f t="shared" ref="G5" si="2">F5+1</f>
        <v>44048</v>
      </c>
      <c r="H5" s="13">
        <f t="shared" ref="H5" si="3">G5+1</f>
        <v>44049</v>
      </c>
      <c r="I5" s="13">
        <f t="shared" ref="I5" si="4">H5+1</f>
        <v>44050</v>
      </c>
      <c r="J5" s="13">
        <f t="shared" ref="J5" si="5">I5+1</f>
        <v>44051</v>
      </c>
      <c r="K5" s="13">
        <f t="shared" ref="K5" si="6">J5+1</f>
        <v>44052</v>
      </c>
      <c r="L5" s="13">
        <f t="shared" ref="L5" si="7">K5+1</f>
        <v>44053</v>
      </c>
      <c r="M5" s="13">
        <f t="shared" ref="M5" si="8">L5+1</f>
        <v>44054</v>
      </c>
      <c r="N5" s="13">
        <f t="shared" ref="N5" si="9">M5+1</f>
        <v>44055</v>
      </c>
      <c r="O5" s="13">
        <f t="shared" ref="O5" si="10">N5+1</f>
        <v>44056</v>
      </c>
      <c r="P5" s="13">
        <f t="shared" ref="P5" si="11">O5+1</f>
        <v>44057</v>
      </c>
      <c r="Q5" s="13">
        <f t="shared" ref="Q5" si="12">P5+1</f>
        <v>44058</v>
      </c>
      <c r="R5" s="13">
        <f t="shared" ref="R5" si="13">Q5+1</f>
        <v>44059</v>
      </c>
      <c r="S5" s="13">
        <f t="shared" ref="S5" si="14">R5+1</f>
        <v>44060</v>
      </c>
      <c r="T5" s="13">
        <f t="shared" ref="T5" si="15">S5+1</f>
        <v>44061</v>
      </c>
      <c r="U5" s="13">
        <f t="shared" ref="U5" si="16">T5+1</f>
        <v>44062</v>
      </c>
      <c r="V5" s="13">
        <f t="shared" ref="V5" si="17">U5+1</f>
        <v>44063</v>
      </c>
      <c r="W5" s="13">
        <f t="shared" ref="W5" si="18">V5+1</f>
        <v>44064</v>
      </c>
      <c r="X5" s="13">
        <f t="shared" ref="X5" si="19">W5+1</f>
        <v>44065</v>
      </c>
      <c r="Y5" s="13">
        <f t="shared" ref="Y5" si="20">X5+1</f>
        <v>44066</v>
      </c>
      <c r="Z5" s="13">
        <f t="shared" ref="Z5" si="21">Y5+1</f>
        <v>44067</v>
      </c>
      <c r="AA5" s="13">
        <f t="shared" ref="AA5" si="22">Z5+1</f>
        <v>44068</v>
      </c>
      <c r="AB5" s="13">
        <f t="shared" ref="AB5" si="23">AA5+1</f>
        <v>44069</v>
      </c>
      <c r="AC5" s="13">
        <f t="shared" ref="AC5" si="24">AB5+1</f>
        <v>44070</v>
      </c>
      <c r="AD5" s="13">
        <f t="shared" ref="AD5" si="25">AC5+1</f>
        <v>44071</v>
      </c>
      <c r="AE5" s="13">
        <f t="shared" ref="AE5" si="26">AD5+1</f>
        <v>44072</v>
      </c>
      <c r="AF5" s="13">
        <f t="shared" ref="AF5" si="27">AE5+1</f>
        <v>44073</v>
      </c>
      <c r="AG5" s="13">
        <f t="shared" ref="AG5" si="28">AF5+1</f>
        <v>44074</v>
      </c>
    </row>
    <row r="6" spans="1:61" x14ac:dyDescent="0.35">
      <c r="C6" s="61" t="str">
        <f>TEXT(C5,"dddd")</f>
        <v>Saturday</v>
      </c>
      <c r="D6" s="61" t="str">
        <f t="shared" ref="D6:AG6" si="29">TEXT(D5,"dddd")</f>
        <v>Sunday</v>
      </c>
      <c r="E6" s="61" t="str">
        <f t="shared" si="29"/>
        <v>Monday</v>
      </c>
      <c r="F6" s="61" t="str">
        <f t="shared" si="29"/>
        <v>Tuesday</v>
      </c>
      <c r="G6" s="61" t="str">
        <f t="shared" si="29"/>
        <v>Wednesday</v>
      </c>
      <c r="H6" s="61" t="str">
        <f t="shared" si="29"/>
        <v>Thursday</v>
      </c>
      <c r="I6" s="61" t="str">
        <f t="shared" si="29"/>
        <v>Friday</v>
      </c>
      <c r="J6" s="61" t="str">
        <f t="shared" si="29"/>
        <v>Saturday</v>
      </c>
      <c r="K6" s="61" t="str">
        <f t="shared" si="29"/>
        <v>Sunday</v>
      </c>
      <c r="L6" s="61" t="str">
        <f t="shared" si="29"/>
        <v>Monday</v>
      </c>
      <c r="M6" s="61" t="str">
        <f t="shared" si="29"/>
        <v>Tuesday</v>
      </c>
      <c r="N6" s="61" t="str">
        <f t="shared" si="29"/>
        <v>Wednesday</v>
      </c>
      <c r="O6" s="61" t="str">
        <f t="shared" si="29"/>
        <v>Thursday</v>
      </c>
      <c r="P6" s="61" t="str">
        <f t="shared" si="29"/>
        <v>Friday</v>
      </c>
      <c r="Q6" s="61" t="str">
        <f t="shared" si="29"/>
        <v>Saturday</v>
      </c>
      <c r="R6" s="61" t="str">
        <f t="shared" si="29"/>
        <v>Sunday</v>
      </c>
      <c r="S6" s="61" t="str">
        <f t="shared" si="29"/>
        <v>Monday</v>
      </c>
      <c r="T6" s="61" t="str">
        <f t="shared" si="29"/>
        <v>Tuesday</v>
      </c>
      <c r="U6" s="61" t="str">
        <f t="shared" si="29"/>
        <v>Wednesday</v>
      </c>
      <c r="V6" s="61" t="str">
        <f t="shared" si="29"/>
        <v>Thursday</v>
      </c>
      <c r="W6" s="61" t="str">
        <f t="shared" si="29"/>
        <v>Friday</v>
      </c>
      <c r="X6" s="61" t="str">
        <f t="shared" si="29"/>
        <v>Saturday</v>
      </c>
      <c r="Y6" s="61" t="str">
        <f t="shared" si="29"/>
        <v>Sunday</v>
      </c>
      <c r="Z6" s="61" t="str">
        <f t="shared" si="29"/>
        <v>Monday</v>
      </c>
      <c r="AA6" s="61" t="str">
        <f t="shared" si="29"/>
        <v>Tuesday</v>
      </c>
      <c r="AB6" s="61" t="str">
        <f t="shared" si="29"/>
        <v>Wednesday</v>
      </c>
      <c r="AC6" s="61" t="str">
        <f t="shared" si="29"/>
        <v>Thursday</v>
      </c>
      <c r="AD6" s="61" t="str">
        <f t="shared" si="29"/>
        <v>Friday</v>
      </c>
      <c r="AE6" s="61" t="str">
        <f t="shared" si="29"/>
        <v>Saturday</v>
      </c>
      <c r="AF6" s="61" t="str">
        <f t="shared" si="29"/>
        <v>Sunday</v>
      </c>
      <c r="AG6" s="61" t="str">
        <f t="shared" si="29"/>
        <v>Monday</v>
      </c>
    </row>
    <row r="7" spans="1:61" x14ac:dyDescent="0.35">
      <c r="C7" s="7"/>
      <c r="D7" s="8"/>
      <c r="E7" s="9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2"/>
      <c r="AJ7" s="2"/>
      <c r="AK7" s="45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x14ac:dyDescent="0.35">
      <c r="A8" s="4" t="s">
        <v>28</v>
      </c>
      <c r="C8" s="7"/>
      <c r="D8" s="8"/>
      <c r="E8" s="9"/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2"/>
      <c r="AJ8" s="2"/>
      <c r="AK8" s="45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x14ac:dyDescent="0.35">
      <c r="A9" s="5"/>
      <c r="AK9" s="46"/>
    </row>
    <row r="10" spans="1:61" x14ac:dyDescent="0.35">
      <c r="A10" s="6" t="s">
        <v>20</v>
      </c>
      <c r="AK10" s="46"/>
    </row>
    <row r="11" spans="1:61" x14ac:dyDescent="0.35">
      <c r="A11" s="5" t="s">
        <v>2</v>
      </c>
      <c r="C11" s="16">
        <v>11703</v>
      </c>
      <c r="D11" s="16">
        <v>9584</v>
      </c>
      <c r="E11" s="16">
        <v>8606</v>
      </c>
      <c r="F11" s="16">
        <v>5240</v>
      </c>
      <c r="G11" s="16">
        <v>8717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5"/>
      <c r="AK11" s="47">
        <f>IF(ISBLANK(C11),"",(SUM(C11:AI11)))</f>
        <v>43850</v>
      </c>
    </row>
    <row r="12" spans="1:61" x14ac:dyDescent="0.35">
      <c r="A12" s="5" t="s">
        <v>3</v>
      </c>
      <c r="C12" s="16">
        <v>56</v>
      </c>
      <c r="D12" s="16">
        <v>47</v>
      </c>
      <c r="E12" s="16">
        <v>37</v>
      </c>
      <c r="F12" s="16">
        <v>18</v>
      </c>
      <c r="G12" s="16">
        <v>39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5"/>
      <c r="AK12" s="47">
        <f t="shared" ref="AK12:AK19" si="30">IF(ISBLANK(C12),"",(SUM(C12:AI12)))</f>
        <v>197</v>
      </c>
    </row>
    <row r="13" spans="1:61" x14ac:dyDescent="0.35">
      <c r="A13" s="5" t="s">
        <v>5</v>
      </c>
      <c r="C13" s="16">
        <v>63</v>
      </c>
      <c r="D13" s="16">
        <v>56</v>
      </c>
      <c r="E13" s="16">
        <v>52</v>
      </c>
      <c r="F13" s="16">
        <v>38</v>
      </c>
      <c r="G13" s="16">
        <v>51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5"/>
      <c r="AK13" s="47">
        <f t="shared" si="30"/>
        <v>260</v>
      </c>
    </row>
    <row r="14" spans="1:61" x14ac:dyDescent="0.35">
      <c r="A14" s="5" t="s">
        <v>4</v>
      </c>
      <c r="C14" s="16">
        <v>213</v>
      </c>
      <c r="D14" s="16">
        <v>169</v>
      </c>
      <c r="E14" s="16">
        <v>286</v>
      </c>
      <c r="F14" s="16">
        <v>241</v>
      </c>
      <c r="G14" s="16">
        <v>313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5"/>
      <c r="AK14" s="47">
        <f t="shared" si="30"/>
        <v>1222</v>
      </c>
    </row>
    <row r="15" spans="1:61" x14ac:dyDescent="0.35">
      <c r="A15" s="5" t="s">
        <v>6</v>
      </c>
      <c r="C15" s="16">
        <v>23</v>
      </c>
      <c r="D15" s="16">
        <v>11</v>
      </c>
      <c r="E15" s="16">
        <v>58</v>
      </c>
      <c r="F15" s="16">
        <v>60</v>
      </c>
      <c r="G15" s="16">
        <v>68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5"/>
      <c r="AK15" s="47">
        <f t="shared" si="30"/>
        <v>220</v>
      </c>
    </row>
    <row r="16" spans="1:61" x14ac:dyDescent="0.35">
      <c r="A16" s="5" t="s">
        <v>7</v>
      </c>
      <c r="C16" s="16">
        <v>27</v>
      </c>
      <c r="D16" s="16">
        <v>25</v>
      </c>
      <c r="E16" s="16">
        <v>53</v>
      </c>
      <c r="F16" s="16">
        <v>45</v>
      </c>
      <c r="G16" s="16">
        <v>58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5"/>
      <c r="AK16" s="47">
        <f t="shared" si="30"/>
        <v>208</v>
      </c>
    </row>
    <row r="17" spans="1:37" x14ac:dyDescent="0.35">
      <c r="A17" s="5" t="s">
        <v>8</v>
      </c>
      <c r="C17" s="16">
        <v>317</v>
      </c>
      <c r="D17" s="16">
        <v>347</v>
      </c>
      <c r="E17" s="16">
        <v>632</v>
      </c>
      <c r="F17" s="16">
        <v>629</v>
      </c>
      <c r="G17" s="16">
        <v>735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5"/>
      <c r="AK17" s="47">
        <f t="shared" si="30"/>
        <v>2660</v>
      </c>
    </row>
    <row r="18" spans="1:37" x14ac:dyDescent="0.35">
      <c r="A18" s="5" t="s">
        <v>9</v>
      </c>
      <c r="C18" s="16">
        <v>7</v>
      </c>
      <c r="D18" s="16">
        <v>5</v>
      </c>
      <c r="E18" s="16">
        <v>44</v>
      </c>
      <c r="F18" s="16">
        <v>29</v>
      </c>
      <c r="G18" s="16">
        <v>32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5"/>
      <c r="AK18" s="47">
        <f t="shared" si="30"/>
        <v>117</v>
      </c>
    </row>
    <row r="19" spans="1:37" x14ac:dyDescent="0.35">
      <c r="A19" s="5" t="s">
        <v>10</v>
      </c>
      <c r="C19" s="16">
        <v>3</v>
      </c>
      <c r="D19" s="16">
        <v>2</v>
      </c>
      <c r="E19" s="16">
        <v>14</v>
      </c>
      <c r="F19" s="16">
        <v>11</v>
      </c>
      <c r="G19" s="16">
        <v>28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5"/>
      <c r="AK19" s="47">
        <f t="shared" si="30"/>
        <v>58</v>
      </c>
    </row>
    <row r="20" spans="1:37" ht="6.75" customHeight="1" x14ac:dyDescent="0.35">
      <c r="A20" s="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5"/>
      <c r="AK20" s="47"/>
    </row>
    <row r="21" spans="1:37" x14ac:dyDescent="0.35">
      <c r="A21" s="23" t="s">
        <v>11</v>
      </c>
      <c r="B21" s="17"/>
      <c r="C21" s="21">
        <v>12412</v>
      </c>
      <c r="D21" s="20">
        <v>10246</v>
      </c>
      <c r="E21" s="20">
        <v>9782</v>
      </c>
      <c r="F21" s="20">
        <v>6311</v>
      </c>
      <c r="G21" s="20">
        <v>10041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6"/>
      <c r="AJ21" s="18"/>
      <c r="AK21" s="27">
        <f t="shared" ref="AK21:AK73" si="31">IF(ISBLANK(C21),"",(SUM(C21:AI21)))</f>
        <v>48792</v>
      </c>
    </row>
    <row r="22" spans="1:37" x14ac:dyDescent="0.35">
      <c r="A22" s="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5"/>
      <c r="AK22" s="47"/>
    </row>
    <row r="23" spans="1:37" x14ac:dyDescent="0.35">
      <c r="A23" s="6" t="s">
        <v>21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5"/>
      <c r="AK23" s="47"/>
    </row>
    <row r="24" spans="1:37" x14ac:dyDescent="0.35">
      <c r="A24" s="11" t="s">
        <v>16</v>
      </c>
      <c r="C24" s="16">
        <v>5347</v>
      </c>
      <c r="D24" s="16">
        <v>3954</v>
      </c>
      <c r="E24" s="16">
        <v>10227</v>
      </c>
      <c r="F24" s="16">
        <v>9104</v>
      </c>
      <c r="G24" s="16">
        <v>10604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5"/>
      <c r="AK24" s="47">
        <f>IF(ISBLANK(C24),"",(SUM(C24:AI24)))</f>
        <v>39236</v>
      </c>
    </row>
    <row r="25" spans="1:37" x14ac:dyDescent="0.35">
      <c r="A25" s="11" t="s">
        <v>17</v>
      </c>
      <c r="C25" s="16">
        <v>533</v>
      </c>
      <c r="D25" s="16">
        <v>495</v>
      </c>
      <c r="E25" s="16">
        <v>849</v>
      </c>
      <c r="F25" s="16">
        <v>811</v>
      </c>
      <c r="G25" s="16">
        <v>940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5"/>
      <c r="AK25" s="47">
        <f t="shared" ref="AK25:AK45" si="32">IF(ISBLANK(C25),"",(SUM(C25:AI25)))</f>
        <v>3628</v>
      </c>
    </row>
    <row r="26" spans="1:37" x14ac:dyDescent="0.35">
      <c r="A26" s="11" t="s">
        <v>35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5"/>
      <c r="AK26" s="47">
        <f t="shared" si="32"/>
        <v>0</v>
      </c>
    </row>
    <row r="27" spans="1:37" x14ac:dyDescent="0.35">
      <c r="A27" s="11" t="s">
        <v>18</v>
      </c>
      <c r="C27" s="16">
        <v>73</v>
      </c>
      <c r="D27" s="16">
        <v>64</v>
      </c>
      <c r="E27" s="16">
        <v>89</v>
      </c>
      <c r="F27" s="16">
        <v>51</v>
      </c>
      <c r="G27" s="16">
        <v>82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5"/>
      <c r="AK27" s="47">
        <f t="shared" si="32"/>
        <v>359</v>
      </c>
    </row>
    <row r="28" spans="1:37" x14ac:dyDescent="0.35">
      <c r="A28" s="11" t="s">
        <v>19</v>
      </c>
      <c r="C28" s="16">
        <v>19</v>
      </c>
      <c r="D28" s="16">
        <v>5</v>
      </c>
      <c r="E28" s="16">
        <v>5</v>
      </c>
      <c r="F28" s="16">
        <v>5</v>
      </c>
      <c r="G28" s="16">
        <v>5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5"/>
      <c r="AK28" s="47">
        <f t="shared" si="32"/>
        <v>39</v>
      </c>
    </row>
    <row r="29" spans="1:37" x14ac:dyDescent="0.35">
      <c r="A29" s="11" t="s">
        <v>2</v>
      </c>
      <c r="C29" s="16">
        <v>49529</v>
      </c>
      <c r="D29" s="16">
        <v>43976</v>
      </c>
      <c r="E29" s="16">
        <v>39482</v>
      </c>
      <c r="F29" s="16">
        <v>22387</v>
      </c>
      <c r="G29" s="16">
        <v>40116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5"/>
      <c r="AK29" s="47">
        <f t="shared" si="32"/>
        <v>195490</v>
      </c>
    </row>
    <row r="30" spans="1:37" x14ac:dyDescent="0.35">
      <c r="A30" s="11" t="s">
        <v>3</v>
      </c>
      <c r="C30" s="16">
        <v>169</v>
      </c>
      <c r="D30" s="16">
        <v>202</v>
      </c>
      <c r="E30" s="16">
        <v>118</v>
      </c>
      <c r="F30" s="16">
        <v>63</v>
      </c>
      <c r="G30" s="16">
        <v>103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5"/>
      <c r="AK30" s="47">
        <f t="shared" si="32"/>
        <v>655</v>
      </c>
    </row>
    <row r="31" spans="1:37" x14ac:dyDescent="0.35">
      <c r="A31" s="11" t="s">
        <v>5</v>
      </c>
      <c r="C31" s="16">
        <v>205</v>
      </c>
      <c r="D31" s="16">
        <v>186</v>
      </c>
      <c r="E31" s="16">
        <v>166</v>
      </c>
      <c r="F31" s="16">
        <v>92</v>
      </c>
      <c r="G31" s="16">
        <v>142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5"/>
      <c r="AK31" s="47">
        <f t="shared" si="32"/>
        <v>791</v>
      </c>
    </row>
    <row r="32" spans="1:37" x14ac:dyDescent="0.35">
      <c r="A32" s="11" t="s">
        <v>31</v>
      </c>
      <c r="C32" s="16">
        <v>0</v>
      </c>
      <c r="D32" s="16">
        <v>1</v>
      </c>
      <c r="E32" s="16">
        <v>0</v>
      </c>
      <c r="F32" s="16">
        <v>0</v>
      </c>
      <c r="G32" s="16">
        <v>0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5"/>
      <c r="AK32" s="47">
        <f t="shared" si="32"/>
        <v>1</v>
      </c>
    </row>
    <row r="33" spans="1:37" x14ac:dyDescent="0.35">
      <c r="A33" s="11" t="s">
        <v>32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5"/>
      <c r="AK33" s="47">
        <f t="shared" si="32"/>
        <v>0</v>
      </c>
    </row>
    <row r="34" spans="1:37" x14ac:dyDescent="0.35">
      <c r="A34" s="11" t="s">
        <v>33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5"/>
      <c r="AK34" s="47">
        <f t="shared" si="32"/>
        <v>0</v>
      </c>
    </row>
    <row r="35" spans="1:37" x14ac:dyDescent="0.35">
      <c r="A35" s="11" t="s">
        <v>4</v>
      </c>
      <c r="C35" s="16">
        <v>594</v>
      </c>
      <c r="D35" s="16">
        <v>401</v>
      </c>
      <c r="E35" s="16">
        <v>1391</v>
      </c>
      <c r="F35" s="16">
        <v>1185</v>
      </c>
      <c r="G35" s="16">
        <v>1619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5"/>
      <c r="AK35" s="47">
        <f t="shared" si="32"/>
        <v>5190</v>
      </c>
    </row>
    <row r="36" spans="1:37" x14ac:dyDescent="0.35">
      <c r="A36" s="11" t="s">
        <v>6</v>
      </c>
      <c r="C36" s="16">
        <v>246</v>
      </c>
      <c r="D36" s="16">
        <v>211</v>
      </c>
      <c r="E36" s="16">
        <v>489</v>
      </c>
      <c r="F36" s="16">
        <v>461</v>
      </c>
      <c r="G36" s="16">
        <v>530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5"/>
      <c r="AK36" s="47">
        <f t="shared" si="32"/>
        <v>1937</v>
      </c>
    </row>
    <row r="37" spans="1:37" x14ac:dyDescent="0.35">
      <c r="A37" s="11" t="s">
        <v>7</v>
      </c>
      <c r="C37" s="16">
        <v>71</v>
      </c>
      <c r="D37" s="16">
        <v>73</v>
      </c>
      <c r="E37" s="16">
        <v>321</v>
      </c>
      <c r="F37" s="16">
        <v>238</v>
      </c>
      <c r="G37" s="16">
        <v>377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5"/>
      <c r="AK37" s="47">
        <f t="shared" si="32"/>
        <v>1080</v>
      </c>
    </row>
    <row r="38" spans="1:37" x14ac:dyDescent="0.35">
      <c r="A38" s="11" t="s">
        <v>8</v>
      </c>
      <c r="C38" s="16">
        <v>875</v>
      </c>
      <c r="D38" s="16">
        <v>1034</v>
      </c>
      <c r="E38" s="16">
        <v>2344</v>
      </c>
      <c r="F38" s="16">
        <v>2217</v>
      </c>
      <c r="G38" s="16">
        <v>2723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5"/>
      <c r="AK38" s="47">
        <f t="shared" si="32"/>
        <v>9193</v>
      </c>
    </row>
    <row r="39" spans="1:37" x14ac:dyDescent="0.35">
      <c r="A39" s="11" t="s">
        <v>13</v>
      </c>
      <c r="C39" s="16">
        <v>117</v>
      </c>
      <c r="D39" s="16">
        <v>85</v>
      </c>
      <c r="E39" s="16">
        <v>341</v>
      </c>
      <c r="F39" s="16">
        <v>364</v>
      </c>
      <c r="G39" s="16">
        <v>400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5"/>
      <c r="AK39" s="47">
        <f t="shared" si="32"/>
        <v>1307</v>
      </c>
    </row>
    <row r="40" spans="1:37" x14ac:dyDescent="0.35">
      <c r="A40" s="11" t="s">
        <v>9</v>
      </c>
      <c r="C40" s="16">
        <v>19</v>
      </c>
      <c r="D40" s="16">
        <v>22</v>
      </c>
      <c r="E40" s="16">
        <v>103</v>
      </c>
      <c r="F40" s="16">
        <v>76</v>
      </c>
      <c r="G40" s="16">
        <v>113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5"/>
      <c r="AK40" s="47">
        <f t="shared" si="32"/>
        <v>333</v>
      </c>
    </row>
    <row r="41" spans="1:37" x14ac:dyDescent="0.35">
      <c r="A41" s="11" t="s">
        <v>14</v>
      </c>
      <c r="C41" s="16">
        <v>19</v>
      </c>
      <c r="D41" s="16">
        <v>4</v>
      </c>
      <c r="E41" s="16">
        <v>77</v>
      </c>
      <c r="F41" s="16">
        <v>49</v>
      </c>
      <c r="G41" s="16">
        <v>71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5"/>
      <c r="AK41" s="47">
        <f t="shared" si="32"/>
        <v>220</v>
      </c>
    </row>
    <row r="42" spans="1:37" x14ac:dyDescent="0.35">
      <c r="A42" s="11" t="s">
        <v>10</v>
      </c>
      <c r="C42" s="16">
        <v>5</v>
      </c>
      <c r="D42" s="16">
        <v>1</v>
      </c>
      <c r="E42" s="16">
        <v>48</v>
      </c>
      <c r="F42" s="16">
        <v>20</v>
      </c>
      <c r="G42" s="16">
        <v>43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5"/>
      <c r="AK42" s="47">
        <f t="shared" si="32"/>
        <v>117</v>
      </c>
    </row>
    <row r="43" spans="1:37" x14ac:dyDescent="0.35">
      <c r="A43" s="11" t="s">
        <v>12</v>
      </c>
      <c r="C43" s="16">
        <v>19</v>
      </c>
      <c r="D43" s="16">
        <v>0</v>
      </c>
      <c r="E43" s="16">
        <v>75</v>
      </c>
      <c r="F43" s="16">
        <v>29</v>
      </c>
      <c r="G43" s="16">
        <v>56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5"/>
      <c r="AK43" s="47">
        <f t="shared" si="32"/>
        <v>179</v>
      </c>
    </row>
    <row r="44" spans="1:37" x14ac:dyDescent="0.35">
      <c r="A44" s="11" t="s">
        <v>34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5"/>
      <c r="AK44" s="47">
        <f t="shared" si="32"/>
        <v>0</v>
      </c>
    </row>
    <row r="45" spans="1:37" x14ac:dyDescent="0.35">
      <c r="A45" s="11" t="s">
        <v>15</v>
      </c>
      <c r="C45" s="16">
        <v>113</v>
      </c>
      <c r="D45" s="16">
        <v>98</v>
      </c>
      <c r="E45" s="16">
        <v>251</v>
      </c>
      <c r="F45" s="16">
        <v>259</v>
      </c>
      <c r="G45" s="16">
        <v>248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5"/>
      <c r="AK45" s="47">
        <f t="shared" si="32"/>
        <v>969</v>
      </c>
    </row>
    <row r="46" spans="1:37" ht="6.75" customHeight="1" x14ac:dyDescent="0.35">
      <c r="A46" s="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5"/>
      <c r="AK46" s="47"/>
    </row>
    <row r="47" spans="1:37" x14ac:dyDescent="0.35">
      <c r="A47" s="23" t="s">
        <v>11</v>
      </c>
      <c r="B47" s="17"/>
      <c r="C47" s="21">
        <v>57953</v>
      </c>
      <c r="D47" s="20">
        <v>50812</v>
      </c>
      <c r="E47" s="20">
        <v>56376</v>
      </c>
      <c r="F47" s="20">
        <v>37411</v>
      </c>
      <c r="G47" s="20">
        <v>58172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6"/>
      <c r="AJ47" s="18"/>
      <c r="AK47" s="27">
        <f>IF(ISBLANK(C47),"",(SUM(C47:AI47)))</f>
        <v>260724</v>
      </c>
    </row>
    <row r="48" spans="1:37" x14ac:dyDescent="0.35">
      <c r="A48" s="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5"/>
      <c r="AK48" s="47"/>
    </row>
    <row r="49" spans="1:37" x14ac:dyDescent="0.35">
      <c r="A49" s="6" t="s">
        <v>22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5"/>
      <c r="AK49" s="47"/>
    </row>
    <row r="50" spans="1:37" x14ac:dyDescent="0.35">
      <c r="A50" s="5" t="s">
        <v>2</v>
      </c>
      <c r="C50" s="16">
        <v>40</v>
      </c>
      <c r="D50" s="16">
        <v>29</v>
      </c>
      <c r="E50" s="16">
        <v>124</v>
      </c>
      <c r="F50" s="16">
        <v>97</v>
      </c>
      <c r="G50" s="16">
        <v>142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5"/>
      <c r="AK50" s="47">
        <f>IF(ISBLANK(C50),"",(SUM(C50:AI50)))</f>
        <v>432</v>
      </c>
    </row>
    <row r="51" spans="1:37" x14ac:dyDescent="0.35">
      <c r="A51" s="43" t="s">
        <v>3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5"/>
      <c r="AK51" s="47">
        <f t="shared" ref="AK51:AK61" si="33">IF(ISBLANK(C51),"",(SUM(C51:AI51)))</f>
        <v>0</v>
      </c>
    </row>
    <row r="52" spans="1:37" x14ac:dyDescent="0.35">
      <c r="A52" s="5" t="s">
        <v>5</v>
      </c>
      <c r="C52" s="16">
        <v>1</v>
      </c>
      <c r="D52" s="16">
        <v>0</v>
      </c>
      <c r="E52" s="16">
        <v>4</v>
      </c>
      <c r="F52" s="16">
        <v>3</v>
      </c>
      <c r="G52" s="16">
        <v>3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5"/>
      <c r="AK52" s="47">
        <f t="shared" si="33"/>
        <v>11</v>
      </c>
    </row>
    <row r="53" spans="1:37" x14ac:dyDescent="0.35">
      <c r="A53" s="5" t="s">
        <v>4</v>
      </c>
      <c r="C53" s="16">
        <v>31</v>
      </c>
      <c r="D53" s="16">
        <v>23</v>
      </c>
      <c r="E53" s="16">
        <v>141</v>
      </c>
      <c r="F53" s="16">
        <v>140</v>
      </c>
      <c r="G53" s="16">
        <v>203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5"/>
      <c r="AK53" s="47">
        <f t="shared" si="33"/>
        <v>538</v>
      </c>
    </row>
    <row r="54" spans="1:37" x14ac:dyDescent="0.35">
      <c r="A54" s="5" t="s">
        <v>6</v>
      </c>
      <c r="C54" s="16">
        <v>32</v>
      </c>
      <c r="D54" s="16">
        <v>29</v>
      </c>
      <c r="E54" s="16">
        <v>90</v>
      </c>
      <c r="F54" s="16">
        <v>84</v>
      </c>
      <c r="G54" s="16">
        <v>138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5"/>
      <c r="AK54" s="47">
        <f t="shared" si="33"/>
        <v>373</v>
      </c>
    </row>
    <row r="55" spans="1:37" x14ac:dyDescent="0.35">
      <c r="A55" s="5" t="s">
        <v>7</v>
      </c>
      <c r="C55" s="16">
        <v>57</v>
      </c>
      <c r="D55" s="16">
        <v>45</v>
      </c>
      <c r="E55" s="16">
        <v>131</v>
      </c>
      <c r="F55" s="16">
        <v>139</v>
      </c>
      <c r="G55" s="16">
        <v>218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5"/>
      <c r="AK55" s="47">
        <f t="shared" si="33"/>
        <v>590</v>
      </c>
    </row>
    <row r="56" spans="1:37" x14ac:dyDescent="0.35">
      <c r="A56" s="5" t="s">
        <v>8</v>
      </c>
      <c r="C56" s="16">
        <v>658</v>
      </c>
      <c r="D56" s="16">
        <v>696</v>
      </c>
      <c r="E56" s="16">
        <v>1135</v>
      </c>
      <c r="F56" s="16">
        <v>1118</v>
      </c>
      <c r="G56" s="16">
        <v>1430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5"/>
      <c r="AK56" s="47">
        <f t="shared" si="33"/>
        <v>5037</v>
      </c>
    </row>
    <row r="57" spans="1:37" x14ac:dyDescent="0.35">
      <c r="A57" s="5" t="s">
        <v>13</v>
      </c>
      <c r="C57" s="16">
        <v>126</v>
      </c>
      <c r="D57" s="16">
        <v>126</v>
      </c>
      <c r="E57" s="16">
        <v>392</v>
      </c>
      <c r="F57" s="16">
        <v>362</v>
      </c>
      <c r="G57" s="16">
        <v>457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5"/>
      <c r="AK57" s="47">
        <f t="shared" si="33"/>
        <v>1463</v>
      </c>
    </row>
    <row r="58" spans="1:37" x14ac:dyDescent="0.35">
      <c r="A58" s="5" t="s">
        <v>9</v>
      </c>
      <c r="C58" s="16">
        <v>34</v>
      </c>
      <c r="D58" s="16">
        <v>34</v>
      </c>
      <c r="E58" s="16">
        <v>69</v>
      </c>
      <c r="F58" s="16">
        <v>80</v>
      </c>
      <c r="G58" s="16">
        <v>114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5"/>
      <c r="AK58" s="47">
        <f t="shared" si="33"/>
        <v>331</v>
      </c>
    </row>
    <row r="59" spans="1:37" x14ac:dyDescent="0.35">
      <c r="A59" s="5" t="s">
        <v>14</v>
      </c>
      <c r="C59" s="16">
        <v>3</v>
      </c>
      <c r="D59" s="16">
        <v>6</v>
      </c>
      <c r="E59" s="16">
        <v>29</v>
      </c>
      <c r="F59" s="16">
        <v>21</v>
      </c>
      <c r="G59" s="16">
        <v>33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5"/>
      <c r="AK59" s="47">
        <f t="shared" si="33"/>
        <v>92</v>
      </c>
    </row>
    <row r="60" spans="1:37" x14ac:dyDescent="0.35">
      <c r="A60" s="5" t="s">
        <v>10</v>
      </c>
      <c r="C60" s="16">
        <v>8</v>
      </c>
      <c r="D60" s="16">
        <v>3</v>
      </c>
      <c r="E60" s="16">
        <v>24</v>
      </c>
      <c r="F60" s="16">
        <v>30</v>
      </c>
      <c r="G60" s="16">
        <v>23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5"/>
      <c r="AK60" s="47">
        <f t="shared" si="33"/>
        <v>88</v>
      </c>
    </row>
    <row r="61" spans="1:37" x14ac:dyDescent="0.35">
      <c r="A61" s="5" t="s">
        <v>12</v>
      </c>
      <c r="C61" s="16">
        <v>2</v>
      </c>
      <c r="D61" s="16">
        <v>2</v>
      </c>
      <c r="E61" s="16">
        <v>7</v>
      </c>
      <c r="F61" s="16">
        <v>9</v>
      </c>
      <c r="G61" s="16">
        <v>12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5"/>
      <c r="AK61" s="47">
        <f t="shared" si="33"/>
        <v>32</v>
      </c>
    </row>
    <row r="62" spans="1:37" ht="6.75" customHeight="1" x14ac:dyDescent="0.35">
      <c r="A62" s="5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5"/>
      <c r="AK62" s="47"/>
    </row>
    <row r="63" spans="1:37" x14ac:dyDescent="0.35">
      <c r="A63" s="23" t="s">
        <v>11</v>
      </c>
      <c r="C63" s="21">
        <v>992</v>
      </c>
      <c r="D63" s="20">
        <v>993</v>
      </c>
      <c r="E63" s="20">
        <v>2146</v>
      </c>
      <c r="F63" s="20">
        <v>2083</v>
      </c>
      <c r="G63" s="20">
        <v>2773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6"/>
      <c r="AJ63" s="15"/>
      <c r="AK63" s="27">
        <f t="shared" si="31"/>
        <v>8987</v>
      </c>
    </row>
    <row r="64" spans="1:37" x14ac:dyDescent="0.35">
      <c r="A64" s="5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5"/>
      <c r="AK64" s="47"/>
    </row>
    <row r="65" spans="1:37" x14ac:dyDescent="0.35">
      <c r="A65" s="6" t="s">
        <v>23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5"/>
      <c r="AK65" s="47"/>
    </row>
    <row r="66" spans="1:37" x14ac:dyDescent="0.35">
      <c r="A66" s="44" t="s">
        <v>16</v>
      </c>
      <c r="C66" s="16">
        <v>5347</v>
      </c>
      <c r="D66" s="16">
        <v>3954</v>
      </c>
      <c r="E66" s="16">
        <v>10227</v>
      </c>
      <c r="F66" s="16">
        <v>9104</v>
      </c>
      <c r="G66" s="16">
        <v>10604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5"/>
      <c r="AK66" s="47">
        <f t="shared" si="31"/>
        <v>39236</v>
      </c>
    </row>
    <row r="67" spans="1:37" x14ac:dyDescent="0.35">
      <c r="A67" s="44" t="s">
        <v>17</v>
      </c>
      <c r="C67" s="16">
        <v>533</v>
      </c>
      <c r="D67" s="16">
        <v>495</v>
      </c>
      <c r="E67" s="16">
        <v>849</v>
      </c>
      <c r="F67" s="16">
        <v>811</v>
      </c>
      <c r="G67" s="16">
        <v>940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5"/>
      <c r="AK67" s="47">
        <f t="shared" si="31"/>
        <v>3628</v>
      </c>
    </row>
    <row r="68" spans="1:37" x14ac:dyDescent="0.35">
      <c r="A68" s="44" t="s">
        <v>35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5"/>
      <c r="AK68" s="47">
        <f t="shared" si="31"/>
        <v>0</v>
      </c>
    </row>
    <row r="69" spans="1:37" x14ac:dyDescent="0.35">
      <c r="A69" s="44" t="s">
        <v>24</v>
      </c>
      <c r="C69" s="16">
        <v>61858</v>
      </c>
      <c r="D69" s="16">
        <v>54149</v>
      </c>
      <c r="E69" s="16">
        <v>48683</v>
      </c>
      <c r="F69" s="16">
        <v>27994</v>
      </c>
      <c r="G69" s="16">
        <v>49400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5"/>
      <c r="AK69" s="47">
        <f t="shared" si="31"/>
        <v>242084</v>
      </c>
    </row>
    <row r="70" spans="1:37" x14ac:dyDescent="0.35">
      <c r="A70" s="44" t="s">
        <v>25</v>
      </c>
      <c r="C70" s="16">
        <v>3506</v>
      </c>
      <c r="D70" s="16">
        <v>3355</v>
      </c>
      <c r="E70" s="16">
        <v>8294</v>
      </c>
      <c r="F70" s="16">
        <v>7637</v>
      </c>
      <c r="G70" s="16">
        <v>9794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5"/>
      <c r="AK70" s="47">
        <f t="shared" si="31"/>
        <v>32586</v>
      </c>
    </row>
    <row r="71" spans="1:37" x14ac:dyDescent="0.35">
      <c r="A71" s="44" t="s">
        <v>15</v>
      </c>
      <c r="C71" s="16">
        <v>113</v>
      </c>
      <c r="D71" s="16">
        <v>98</v>
      </c>
      <c r="E71" s="16">
        <v>251</v>
      </c>
      <c r="F71" s="16">
        <v>259</v>
      </c>
      <c r="G71" s="16">
        <v>248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5"/>
      <c r="AK71" s="47">
        <f t="shared" si="31"/>
        <v>969</v>
      </c>
    </row>
    <row r="72" spans="1:37" x14ac:dyDescent="0.3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K72" s="48"/>
    </row>
    <row r="73" spans="1:37" ht="15" thickBot="1" x14ac:dyDescent="0.4">
      <c r="A73" s="24" t="s">
        <v>36</v>
      </c>
      <c r="C73" s="22">
        <v>71357</v>
      </c>
      <c r="D73" s="19">
        <v>62051</v>
      </c>
      <c r="E73" s="19">
        <v>68304</v>
      </c>
      <c r="F73" s="19">
        <v>45805</v>
      </c>
      <c r="G73" s="19">
        <v>70986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25"/>
      <c r="AK73" s="28">
        <f t="shared" si="31"/>
        <v>318503</v>
      </c>
    </row>
    <row r="74" spans="1:37" ht="15" thickTop="1" x14ac:dyDescent="0.3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8" spans="1:37" s="12" customFormat="1" x14ac:dyDescent="0.35"/>
    <row r="79" spans="1:37" s="12" customFormat="1" x14ac:dyDescent="0.35"/>
    <row r="80" spans="1:37" s="12" customFormat="1" x14ac:dyDescent="0.35"/>
    <row r="81" s="12" customFormat="1" x14ac:dyDescent="0.35"/>
    <row r="82" s="12" customFormat="1" x14ac:dyDescent="0.35"/>
    <row r="83" s="12" customFormat="1" x14ac:dyDescent="0.35"/>
    <row r="84" s="12" customFormat="1" x14ac:dyDescent="0.35"/>
    <row r="85" s="12" customFormat="1" x14ac:dyDescent="0.35"/>
    <row r="86" s="12" customFormat="1" x14ac:dyDescent="0.35"/>
    <row r="87" s="12" customFormat="1" x14ac:dyDescent="0.35"/>
    <row r="88" s="12" customFormat="1" x14ac:dyDescent="0.35"/>
    <row r="89" s="12" customFormat="1" x14ac:dyDescent="0.35"/>
    <row r="90" s="12" customFormat="1" x14ac:dyDescent="0.35"/>
    <row r="91" s="12" customFormat="1" x14ac:dyDescent="0.35"/>
    <row r="92" s="12" customFormat="1" x14ac:dyDescent="0.35"/>
    <row r="93" s="12" customFormat="1" x14ac:dyDescent="0.35"/>
    <row r="94" s="12" customFormat="1" x14ac:dyDescent="0.35"/>
    <row r="95" s="12" customFormat="1" x14ac:dyDescent="0.35"/>
    <row r="96" s="12" customFormat="1" x14ac:dyDescent="0.35"/>
    <row r="97" s="12" customFormat="1" x14ac:dyDescent="0.35"/>
    <row r="98" s="12" customFormat="1" x14ac:dyDescent="0.35"/>
    <row r="99" s="12" customFormat="1" x14ac:dyDescent="0.35"/>
    <row r="100" s="12" customFormat="1" x14ac:dyDescent="0.35"/>
    <row r="101" s="12" customFormat="1" x14ac:dyDescent="0.35"/>
    <row r="102" s="12" customFormat="1" x14ac:dyDescent="0.35"/>
    <row r="103" s="12" customFormat="1" x14ac:dyDescent="0.35"/>
    <row r="104" s="12" customFormat="1" x14ac:dyDescent="0.35"/>
    <row r="105" s="12" customFormat="1" x14ac:dyDescent="0.35"/>
    <row r="106" s="12" customFormat="1" x14ac:dyDescent="0.35"/>
    <row r="107" s="12" customFormat="1" x14ac:dyDescent="0.35"/>
    <row r="108" s="12" customFormat="1" x14ac:dyDescent="0.35"/>
    <row r="109" s="12" customFormat="1" x14ac:dyDescent="0.35"/>
    <row r="110" s="12" customFormat="1" x14ac:dyDescent="0.35"/>
    <row r="111" s="12" customFormat="1" x14ac:dyDescent="0.35"/>
    <row r="112" s="12" customFormat="1" x14ac:dyDescent="0.35"/>
    <row r="113" s="12" customFormat="1" x14ac:dyDescent="0.35"/>
    <row r="114" s="12" customFormat="1" x14ac:dyDescent="0.35"/>
    <row r="115" s="12" customFormat="1" x14ac:dyDescent="0.35"/>
    <row r="116" s="12" customFormat="1" x14ac:dyDescent="0.35"/>
    <row r="117" s="12" customFormat="1" x14ac:dyDescent="0.35"/>
    <row r="118" s="12" customFormat="1" x14ac:dyDescent="0.35"/>
    <row r="119" s="12" customFormat="1" x14ac:dyDescent="0.35"/>
    <row r="120" s="12" customFormat="1" x14ac:dyDescent="0.35"/>
    <row r="121" s="12" customFormat="1" x14ac:dyDescent="0.35"/>
    <row r="122" s="12" customFormat="1" x14ac:dyDescent="0.35"/>
    <row r="123" s="12" customFormat="1" x14ac:dyDescent="0.35"/>
    <row r="124" s="12" customFormat="1" x14ac:dyDescent="0.35"/>
    <row r="125" s="12" customFormat="1" x14ac:dyDescent="0.35"/>
    <row r="126" s="12" customFormat="1" x14ac:dyDescent="0.35"/>
    <row r="127" s="12" customFormat="1" x14ac:dyDescent="0.35"/>
    <row r="128" s="12" customFormat="1" x14ac:dyDescent="0.35"/>
    <row r="129" s="12" customFormat="1" x14ac:dyDescent="0.35"/>
    <row r="130" s="12" customFormat="1" x14ac:dyDescent="0.35"/>
    <row r="131" s="12" customFormat="1" x14ac:dyDescent="0.35"/>
  </sheetData>
  <mergeCells count="3">
    <mergeCell ref="J1:Q1"/>
    <mergeCell ref="J2:Q2"/>
    <mergeCell ref="J3:Q3"/>
  </mergeCells>
  <pageMargins left="1" right="1" top="1" bottom="1" header="0.5" footer="0.5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2706E-7F71-42C7-BBA4-921FFE9F9447}">
  <dimension ref="A1:BI13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0" sqref="H10"/>
    </sheetView>
  </sheetViews>
  <sheetFormatPr defaultRowHeight="14.5" x14ac:dyDescent="0.35"/>
  <cols>
    <col min="1" max="1" width="18.7265625" style="3" bestFit="1" customWidth="1"/>
    <col min="2" max="2" width="3.1796875" customWidth="1"/>
    <col min="3" max="3" width="12.36328125" customWidth="1"/>
    <col min="4" max="4" width="13.453125" customWidth="1"/>
    <col min="5" max="5" width="13.90625" customWidth="1"/>
    <col min="6" max="6" width="13.1796875" customWidth="1"/>
    <col min="7" max="7" width="14.54296875" customWidth="1"/>
    <col min="8" max="8" width="10.7265625" bestFit="1" customWidth="1"/>
    <col min="9" max="33" width="10.7265625" customWidth="1"/>
    <col min="34" max="34" width="2.81640625" customWidth="1"/>
    <col min="35" max="35" width="13.81640625" bestFit="1" customWidth="1"/>
    <col min="36" max="36" width="2.26953125" customWidth="1"/>
    <col min="37" max="37" width="13.7265625" customWidth="1"/>
    <col min="38" max="86" width="10.7265625" customWidth="1"/>
  </cols>
  <sheetData>
    <row r="1" spans="1:61" ht="21" x14ac:dyDescent="0.5">
      <c r="J1" s="58" t="s">
        <v>26</v>
      </c>
      <c r="K1" s="58"/>
      <c r="L1" s="58"/>
      <c r="M1" s="58"/>
      <c r="N1" s="58"/>
      <c r="O1" s="58"/>
      <c r="P1" s="58"/>
      <c r="Q1" s="58"/>
    </row>
    <row r="2" spans="1:61" ht="15.5" x14ac:dyDescent="0.35">
      <c r="J2" s="59" t="s">
        <v>29</v>
      </c>
      <c r="K2" s="59"/>
      <c r="L2" s="59"/>
      <c r="M2" s="59"/>
      <c r="N2" s="59"/>
      <c r="O2" s="59"/>
      <c r="P2" s="59"/>
      <c r="Q2" s="59"/>
    </row>
    <row r="3" spans="1:61" ht="15.5" x14ac:dyDescent="0.35">
      <c r="J3" s="60" t="s">
        <v>27</v>
      </c>
      <c r="K3" s="60"/>
      <c r="L3" s="60"/>
      <c r="M3" s="60"/>
      <c r="N3" s="60"/>
      <c r="O3" s="60"/>
      <c r="P3" s="60"/>
      <c r="Q3" s="60"/>
    </row>
    <row r="5" spans="1:61" s="13" customFormat="1" x14ac:dyDescent="0.35">
      <c r="C5" s="13">
        <v>44044</v>
      </c>
      <c r="D5" s="13">
        <f>C5+1</f>
        <v>44045</v>
      </c>
      <c r="E5" s="13">
        <f t="shared" ref="E5:AG5" si="0">D5+1</f>
        <v>44046</v>
      </c>
      <c r="F5" s="13">
        <f t="shared" si="0"/>
        <v>44047</v>
      </c>
      <c r="G5" s="13">
        <f t="shared" si="0"/>
        <v>44048</v>
      </c>
      <c r="H5" s="13">
        <f t="shared" si="0"/>
        <v>44049</v>
      </c>
      <c r="I5" s="13">
        <f t="shared" si="0"/>
        <v>44050</v>
      </c>
      <c r="J5" s="13">
        <f t="shared" si="0"/>
        <v>44051</v>
      </c>
      <c r="K5" s="13">
        <f t="shared" si="0"/>
        <v>44052</v>
      </c>
      <c r="L5" s="13">
        <f t="shared" si="0"/>
        <v>44053</v>
      </c>
      <c r="M5" s="13">
        <f t="shared" si="0"/>
        <v>44054</v>
      </c>
      <c r="N5" s="13">
        <f t="shared" si="0"/>
        <v>44055</v>
      </c>
      <c r="O5" s="13">
        <f t="shared" si="0"/>
        <v>44056</v>
      </c>
      <c r="P5" s="13">
        <f t="shared" si="0"/>
        <v>44057</v>
      </c>
      <c r="Q5" s="13">
        <f t="shared" si="0"/>
        <v>44058</v>
      </c>
      <c r="R5" s="13">
        <f t="shared" si="0"/>
        <v>44059</v>
      </c>
      <c r="S5" s="13">
        <f t="shared" si="0"/>
        <v>44060</v>
      </c>
      <c r="T5" s="13">
        <f t="shared" si="0"/>
        <v>44061</v>
      </c>
      <c r="U5" s="13">
        <f t="shared" si="0"/>
        <v>44062</v>
      </c>
      <c r="V5" s="13">
        <f t="shared" si="0"/>
        <v>44063</v>
      </c>
      <c r="W5" s="13">
        <f t="shared" si="0"/>
        <v>44064</v>
      </c>
      <c r="X5" s="13">
        <f t="shared" si="0"/>
        <v>44065</v>
      </c>
      <c r="Y5" s="13">
        <f t="shared" si="0"/>
        <v>44066</v>
      </c>
      <c r="Z5" s="13">
        <f t="shared" si="0"/>
        <v>44067</v>
      </c>
      <c r="AA5" s="13">
        <f t="shared" si="0"/>
        <v>44068</v>
      </c>
      <c r="AB5" s="13">
        <f t="shared" si="0"/>
        <v>44069</v>
      </c>
      <c r="AC5" s="13">
        <f t="shared" si="0"/>
        <v>44070</v>
      </c>
      <c r="AD5" s="13">
        <f t="shared" si="0"/>
        <v>44071</v>
      </c>
      <c r="AE5" s="13">
        <f t="shared" si="0"/>
        <v>44072</v>
      </c>
      <c r="AF5" s="13">
        <f t="shared" si="0"/>
        <v>44073</v>
      </c>
      <c r="AG5" s="13">
        <f t="shared" si="0"/>
        <v>44074</v>
      </c>
      <c r="AI5" s="14" t="s">
        <v>0</v>
      </c>
      <c r="AJ5" s="14"/>
      <c r="AK5" s="49" t="s">
        <v>1</v>
      </c>
    </row>
    <row r="6" spans="1:61" x14ac:dyDescent="0.35">
      <c r="C6" s="7"/>
      <c r="D6" s="8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2"/>
      <c r="AJ6" s="2"/>
      <c r="AK6" s="45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x14ac:dyDescent="0.35">
      <c r="A7" s="4" t="s">
        <v>28</v>
      </c>
      <c r="C7" s="7"/>
      <c r="D7" s="8"/>
      <c r="E7" s="9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2"/>
      <c r="AJ7" s="2"/>
      <c r="AK7" s="45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x14ac:dyDescent="0.35">
      <c r="A8" s="5"/>
      <c r="AK8" s="46"/>
    </row>
    <row r="9" spans="1:61" x14ac:dyDescent="0.35">
      <c r="A9" s="6" t="s">
        <v>20</v>
      </c>
      <c r="AK9" s="46"/>
    </row>
    <row r="10" spans="1:61" x14ac:dyDescent="0.35">
      <c r="A10" s="5" t="s">
        <v>2</v>
      </c>
      <c r="C10" s="34">
        <v>58515</v>
      </c>
      <c r="D10" s="34">
        <v>47920</v>
      </c>
      <c r="E10" s="34">
        <v>43030</v>
      </c>
      <c r="F10" s="34">
        <v>26200</v>
      </c>
      <c r="G10" s="34">
        <v>43585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5"/>
      <c r="AK10" s="50">
        <f>IF(ISBLANK(C10),"",(SUM(C10:AI10)))</f>
        <v>219250</v>
      </c>
    </row>
    <row r="11" spans="1:61" x14ac:dyDescent="0.35">
      <c r="A11" s="5" t="s">
        <v>3</v>
      </c>
      <c r="C11" s="42">
        <v>644</v>
      </c>
      <c r="D11" s="42">
        <v>540.5</v>
      </c>
      <c r="E11" s="42">
        <v>425.5</v>
      </c>
      <c r="F11" s="42">
        <v>207</v>
      </c>
      <c r="G11" s="42">
        <v>448.5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51">
        <f t="shared" ref="AK11:AK72" si="1">IF(ISBLANK(C11),"",(SUM(C11:AI11)))</f>
        <v>2265.5</v>
      </c>
    </row>
    <row r="12" spans="1:61" x14ac:dyDescent="0.35">
      <c r="A12" s="5" t="s">
        <v>5</v>
      </c>
      <c r="C12" s="42">
        <v>866.25</v>
      </c>
      <c r="D12" s="42">
        <v>770</v>
      </c>
      <c r="E12" s="42">
        <v>715</v>
      </c>
      <c r="F12" s="42">
        <v>522.5</v>
      </c>
      <c r="G12" s="42">
        <v>701.25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51">
        <f t="shared" si="1"/>
        <v>3575</v>
      </c>
    </row>
    <row r="13" spans="1:61" x14ac:dyDescent="0.35">
      <c r="A13" s="5" t="s">
        <v>4</v>
      </c>
      <c r="C13" s="42">
        <v>3141.75</v>
      </c>
      <c r="D13" s="42">
        <v>2492.75</v>
      </c>
      <c r="E13" s="42">
        <v>4218.5</v>
      </c>
      <c r="F13" s="42">
        <v>3554.75</v>
      </c>
      <c r="G13" s="42">
        <v>4616.75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51">
        <f t="shared" si="1"/>
        <v>18024.5</v>
      </c>
    </row>
    <row r="14" spans="1:61" x14ac:dyDescent="0.35">
      <c r="A14" s="5" t="s">
        <v>6</v>
      </c>
      <c r="C14" s="42">
        <v>477.25</v>
      </c>
      <c r="D14" s="42">
        <v>228.25</v>
      </c>
      <c r="E14" s="42">
        <v>1203.5</v>
      </c>
      <c r="F14" s="42">
        <v>1245</v>
      </c>
      <c r="G14" s="42">
        <v>1411</v>
      </c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51">
        <f t="shared" si="1"/>
        <v>4565</v>
      </c>
    </row>
    <row r="15" spans="1:61" x14ac:dyDescent="0.35">
      <c r="A15" s="5" t="s">
        <v>7</v>
      </c>
      <c r="C15" s="42">
        <v>668.25</v>
      </c>
      <c r="D15" s="42">
        <v>618.75</v>
      </c>
      <c r="E15" s="42">
        <v>1311.75</v>
      </c>
      <c r="F15" s="42">
        <v>1113.75</v>
      </c>
      <c r="G15" s="42">
        <v>1435.5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51">
        <f t="shared" si="1"/>
        <v>5148</v>
      </c>
    </row>
    <row r="16" spans="1:61" x14ac:dyDescent="0.35">
      <c r="A16" s="5" t="s">
        <v>8</v>
      </c>
      <c r="C16" s="42">
        <v>10381.75</v>
      </c>
      <c r="D16" s="42">
        <v>11364.25</v>
      </c>
      <c r="E16" s="42">
        <v>20698</v>
      </c>
      <c r="F16" s="42">
        <v>20599.75</v>
      </c>
      <c r="G16" s="42">
        <v>24071.25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51">
        <f t="shared" si="1"/>
        <v>87115</v>
      </c>
    </row>
    <row r="17" spans="1:37" x14ac:dyDescent="0.35">
      <c r="A17" s="5" t="s">
        <v>9</v>
      </c>
      <c r="C17" s="42">
        <v>287</v>
      </c>
      <c r="D17" s="42">
        <v>205</v>
      </c>
      <c r="E17" s="42">
        <v>1804</v>
      </c>
      <c r="F17" s="42">
        <v>1189</v>
      </c>
      <c r="G17" s="42">
        <v>1312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51">
        <f t="shared" si="1"/>
        <v>4797</v>
      </c>
    </row>
    <row r="18" spans="1:37" x14ac:dyDescent="0.35">
      <c r="A18" s="5" t="s">
        <v>10</v>
      </c>
      <c r="C18" s="42">
        <v>147.75</v>
      </c>
      <c r="D18" s="42">
        <v>98.5</v>
      </c>
      <c r="E18" s="42">
        <v>689.5</v>
      </c>
      <c r="F18" s="42">
        <v>541.75</v>
      </c>
      <c r="G18" s="42">
        <v>1379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51">
        <f t="shared" si="1"/>
        <v>2856.5</v>
      </c>
    </row>
    <row r="19" spans="1:37" ht="6.75" customHeight="1" x14ac:dyDescent="0.35">
      <c r="A19" s="5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12"/>
      <c r="AK19" s="52"/>
    </row>
    <row r="20" spans="1:37" x14ac:dyDescent="0.35">
      <c r="A20" s="23" t="s">
        <v>11</v>
      </c>
      <c r="B20" s="17"/>
      <c r="C20" s="37">
        <v>75129</v>
      </c>
      <c r="D20" s="38">
        <v>64238</v>
      </c>
      <c r="E20" s="38">
        <v>74095.75</v>
      </c>
      <c r="F20" s="38">
        <v>55173.5</v>
      </c>
      <c r="G20" s="38">
        <v>78960.25</v>
      </c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9"/>
      <c r="AJ20" s="40"/>
      <c r="AK20" s="41">
        <f t="shared" si="1"/>
        <v>347596.5</v>
      </c>
    </row>
    <row r="21" spans="1:37" x14ac:dyDescent="0.35">
      <c r="A21" s="5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12"/>
      <c r="AK21" s="52"/>
    </row>
    <row r="22" spans="1:37" x14ac:dyDescent="0.35">
      <c r="A22" s="6" t="s">
        <v>21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12"/>
      <c r="AK22" s="52"/>
    </row>
    <row r="23" spans="1:37" x14ac:dyDescent="0.35">
      <c r="A23" s="11" t="s">
        <v>16</v>
      </c>
      <c r="C23" s="36">
        <v>16041</v>
      </c>
      <c r="D23" s="36">
        <v>11862</v>
      </c>
      <c r="E23" s="36">
        <v>30681</v>
      </c>
      <c r="F23" s="36">
        <v>27312</v>
      </c>
      <c r="G23" s="36">
        <v>31812</v>
      </c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50">
        <f t="shared" si="1"/>
        <v>117708</v>
      </c>
    </row>
    <row r="24" spans="1:37" x14ac:dyDescent="0.35">
      <c r="A24" s="11" t="s">
        <v>17</v>
      </c>
      <c r="C24" s="42">
        <v>266.5</v>
      </c>
      <c r="D24" s="42">
        <v>247.5</v>
      </c>
      <c r="E24" s="42">
        <v>424.5</v>
      </c>
      <c r="F24" s="42">
        <v>405.5</v>
      </c>
      <c r="G24" s="42">
        <v>470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51">
        <f t="shared" si="1"/>
        <v>1814</v>
      </c>
    </row>
    <row r="25" spans="1:37" x14ac:dyDescent="0.35">
      <c r="A25" s="11" t="s">
        <v>35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51">
        <f t="shared" si="1"/>
        <v>0</v>
      </c>
    </row>
    <row r="26" spans="1:37" x14ac:dyDescent="0.35">
      <c r="A26" s="11" t="s">
        <v>18</v>
      </c>
      <c r="C26" s="42">
        <v>312.44</v>
      </c>
      <c r="D26" s="42">
        <v>273.92</v>
      </c>
      <c r="E26" s="42">
        <v>380.92</v>
      </c>
      <c r="F26" s="42">
        <v>218.28</v>
      </c>
      <c r="G26" s="42">
        <v>350.96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51">
        <f t="shared" si="1"/>
        <v>1536.52</v>
      </c>
    </row>
    <row r="27" spans="1:37" x14ac:dyDescent="0.35">
      <c r="A27" s="11" t="s">
        <v>19</v>
      </c>
      <c r="C27" s="42">
        <v>47.5</v>
      </c>
      <c r="D27" s="42">
        <v>12.5</v>
      </c>
      <c r="E27" s="42">
        <v>12.5</v>
      </c>
      <c r="F27" s="42">
        <v>12.5</v>
      </c>
      <c r="G27" s="42">
        <v>12.5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51">
        <f t="shared" si="1"/>
        <v>97.5</v>
      </c>
    </row>
    <row r="28" spans="1:37" x14ac:dyDescent="0.35">
      <c r="A28" s="11" t="s">
        <v>2</v>
      </c>
      <c r="C28" s="42">
        <v>238054.25</v>
      </c>
      <c r="D28" s="42">
        <v>210947.75</v>
      </c>
      <c r="E28" s="42">
        <v>189384.75</v>
      </c>
      <c r="F28" s="42">
        <v>107325.25</v>
      </c>
      <c r="G28" s="42">
        <v>192548.5</v>
      </c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51">
        <f t="shared" si="1"/>
        <v>938260.5</v>
      </c>
    </row>
    <row r="29" spans="1:37" x14ac:dyDescent="0.35">
      <c r="A29" s="11" t="s">
        <v>3</v>
      </c>
      <c r="C29" s="42">
        <v>1466.25</v>
      </c>
      <c r="D29" s="42">
        <v>1483.5</v>
      </c>
      <c r="E29" s="42">
        <v>866.79</v>
      </c>
      <c r="F29" s="42">
        <v>484.42</v>
      </c>
      <c r="G29" s="42">
        <v>836.6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51">
        <f t="shared" si="1"/>
        <v>5137.5600000000004</v>
      </c>
    </row>
    <row r="30" spans="1:37" x14ac:dyDescent="0.35">
      <c r="A30" s="11" t="s">
        <v>5</v>
      </c>
      <c r="C30" s="42">
        <v>1953.13</v>
      </c>
      <c r="D30" s="42">
        <v>1719.36</v>
      </c>
      <c r="E30" s="42">
        <v>1672.76</v>
      </c>
      <c r="F30" s="42">
        <v>991.9</v>
      </c>
      <c r="G30" s="42">
        <v>1591.8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51">
        <f t="shared" si="1"/>
        <v>7928.95</v>
      </c>
    </row>
    <row r="31" spans="1:37" x14ac:dyDescent="0.35">
      <c r="A31" s="11" t="s">
        <v>31</v>
      </c>
      <c r="C31" s="42">
        <v>0</v>
      </c>
      <c r="D31" s="42">
        <v>4.75</v>
      </c>
      <c r="E31" s="42">
        <v>0</v>
      </c>
      <c r="F31" s="42">
        <v>0</v>
      </c>
      <c r="G31" s="42">
        <v>0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51">
        <f t="shared" si="1"/>
        <v>4.75</v>
      </c>
    </row>
    <row r="32" spans="1:37" x14ac:dyDescent="0.35">
      <c r="A32" s="11" t="s">
        <v>32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51">
        <f t="shared" si="1"/>
        <v>0</v>
      </c>
    </row>
    <row r="33" spans="1:37" x14ac:dyDescent="0.35">
      <c r="A33" s="11" t="s">
        <v>33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51">
        <f t="shared" si="1"/>
        <v>0</v>
      </c>
    </row>
    <row r="34" spans="1:37" x14ac:dyDescent="0.35">
      <c r="A34" s="11" t="s">
        <v>4</v>
      </c>
      <c r="C34" s="42">
        <v>5363.93</v>
      </c>
      <c r="D34" s="42">
        <v>3615.31</v>
      </c>
      <c r="E34" s="42">
        <v>14246.61</v>
      </c>
      <c r="F34" s="42">
        <v>12254.66</v>
      </c>
      <c r="G34" s="42">
        <v>16951.79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51">
        <f t="shared" si="1"/>
        <v>52432.299999999996</v>
      </c>
    </row>
    <row r="35" spans="1:37" x14ac:dyDescent="0.35">
      <c r="A35" s="11" t="s">
        <v>6</v>
      </c>
      <c r="C35" s="42">
        <v>2812.73</v>
      </c>
      <c r="D35" s="42">
        <v>2407.9499999999998</v>
      </c>
      <c r="E35" s="42">
        <v>6752.92</v>
      </c>
      <c r="F35" s="42">
        <v>6477.89</v>
      </c>
      <c r="G35" s="42">
        <v>7681.52</v>
      </c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51">
        <f t="shared" si="1"/>
        <v>26133.010000000002</v>
      </c>
    </row>
    <row r="36" spans="1:37" x14ac:dyDescent="0.35">
      <c r="A36" s="11" t="s">
        <v>7</v>
      </c>
      <c r="C36" s="42">
        <v>1163.49</v>
      </c>
      <c r="D36" s="42">
        <v>1212.99</v>
      </c>
      <c r="E36" s="42">
        <v>5767.52</v>
      </c>
      <c r="F36" s="42">
        <v>4362.76</v>
      </c>
      <c r="G36" s="42">
        <v>7249.38</v>
      </c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51">
        <f t="shared" si="1"/>
        <v>19756.14</v>
      </c>
    </row>
    <row r="37" spans="1:37" x14ac:dyDescent="0.35">
      <c r="A37" s="11" t="s">
        <v>8</v>
      </c>
      <c r="C37" s="42">
        <v>23876.21</v>
      </c>
      <c r="D37" s="42">
        <v>30605.87</v>
      </c>
      <c r="E37" s="42">
        <v>66604.009999999995</v>
      </c>
      <c r="F37" s="42">
        <v>63545.67</v>
      </c>
      <c r="G37" s="42">
        <v>77530.63</v>
      </c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51">
        <f t="shared" si="1"/>
        <v>262162.39</v>
      </c>
    </row>
    <row r="38" spans="1:37" x14ac:dyDescent="0.35">
      <c r="A38" s="11" t="s">
        <v>13</v>
      </c>
      <c r="C38" s="42">
        <v>1916.46</v>
      </c>
      <c r="D38" s="42">
        <v>1392.3</v>
      </c>
      <c r="E38" s="42">
        <v>6371.21</v>
      </c>
      <c r="F38" s="42">
        <v>6915.75</v>
      </c>
      <c r="G38" s="42">
        <v>7595.47</v>
      </c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51">
        <f t="shared" si="1"/>
        <v>24191.190000000002</v>
      </c>
    </row>
    <row r="39" spans="1:37" x14ac:dyDescent="0.35">
      <c r="A39" s="11" t="s">
        <v>9</v>
      </c>
      <c r="C39" s="42">
        <v>574</v>
      </c>
      <c r="D39" s="42">
        <v>820</v>
      </c>
      <c r="E39" s="42">
        <v>3618.23</v>
      </c>
      <c r="F39" s="42">
        <v>2629.1</v>
      </c>
      <c r="G39" s="42">
        <v>3971.86</v>
      </c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51">
        <f t="shared" si="1"/>
        <v>11613.19</v>
      </c>
    </row>
    <row r="40" spans="1:37" x14ac:dyDescent="0.35">
      <c r="A40" s="11" t="s">
        <v>14</v>
      </c>
      <c r="C40" s="42">
        <v>311.22000000000003</v>
      </c>
      <c r="D40" s="42">
        <v>65.52</v>
      </c>
      <c r="E40" s="42">
        <v>1584.52</v>
      </c>
      <c r="F40" s="42">
        <v>1113.6199999999999</v>
      </c>
      <c r="G40" s="42">
        <v>1400.3</v>
      </c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51">
        <f t="shared" si="1"/>
        <v>4475.18</v>
      </c>
    </row>
    <row r="41" spans="1:37" x14ac:dyDescent="0.35">
      <c r="A41" s="11" t="s">
        <v>10</v>
      </c>
      <c r="C41" s="42">
        <v>147.77000000000001</v>
      </c>
      <c r="D41" s="42">
        <v>49.25</v>
      </c>
      <c r="E41" s="42">
        <v>1883.9</v>
      </c>
      <c r="F41" s="42">
        <v>763.41</v>
      </c>
      <c r="G41" s="42">
        <v>1551.48</v>
      </c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51">
        <f t="shared" si="1"/>
        <v>4395.8099999999995</v>
      </c>
    </row>
    <row r="42" spans="1:37" x14ac:dyDescent="0.35">
      <c r="A42" s="11" t="s">
        <v>12</v>
      </c>
      <c r="C42" s="42">
        <v>311.22000000000003</v>
      </c>
      <c r="D42" s="42">
        <v>0</v>
      </c>
      <c r="E42" s="42">
        <v>1510.82</v>
      </c>
      <c r="F42" s="42">
        <v>704.18</v>
      </c>
      <c r="G42" s="42">
        <v>1166.8499999999999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51">
        <f t="shared" si="1"/>
        <v>3693.0699999999997</v>
      </c>
    </row>
    <row r="43" spans="1:37" x14ac:dyDescent="0.35">
      <c r="A43" s="11" t="s">
        <v>34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51">
        <f t="shared" si="1"/>
        <v>0</v>
      </c>
    </row>
    <row r="44" spans="1:37" x14ac:dyDescent="0.35">
      <c r="A44" s="11" t="s">
        <v>15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51">
        <f t="shared" si="1"/>
        <v>0</v>
      </c>
    </row>
    <row r="45" spans="1:37" ht="6.75" customHeight="1" x14ac:dyDescent="0.35">
      <c r="A45" s="5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12"/>
      <c r="AK45" s="52"/>
    </row>
    <row r="46" spans="1:37" x14ac:dyDescent="0.35">
      <c r="A46" s="23" t="s">
        <v>11</v>
      </c>
      <c r="B46" s="17"/>
      <c r="C46" s="37">
        <v>294618.09999999998</v>
      </c>
      <c r="D46" s="38">
        <v>266720.46999999997</v>
      </c>
      <c r="E46" s="38">
        <v>331762.96000000002</v>
      </c>
      <c r="F46" s="38">
        <v>235516.89</v>
      </c>
      <c r="G46" s="38">
        <v>352721.64</v>
      </c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0"/>
      <c r="AI46" s="31"/>
      <c r="AJ46" s="32"/>
      <c r="AK46" s="41">
        <f t="shared" si="1"/>
        <v>1481340.06</v>
      </c>
    </row>
    <row r="47" spans="1:37" x14ac:dyDescent="0.35">
      <c r="A47" s="5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12"/>
      <c r="AK47" s="52"/>
    </row>
    <row r="48" spans="1:37" x14ac:dyDescent="0.35">
      <c r="A48" s="6" t="s">
        <v>22</v>
      </c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12"/>
      <c r="AK48" s="52"/>
    </row>
    <row r="49" spans="1:37" x14ac:dyDescent="0.35">
      <c r="A49" s="5" t="s">
        <v>2</v>
      </c>
      <c r="C49" s="36">
        <v>190</v>
      </c>
      <c r="D49" s="42">
        <v>137.75</v>
      </c>
      <c r="E49" s="42">
        <v>589</v>
      </c>
      <c r="F49" s="36">
        <v>460.75</v>
      </c>
      <c r="G49" s="42">
        <v>674.5</v>
      </c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12"/>
      <c r="AK49" s="50">
        <f t="shared" si="1"/>
        <v>2052</v>
      </c>
    </row>
    <row r="50" spans="1:37" x14ac:dyDescent="0.35">
      <c r="A50" s="43" t="s">
        <v>3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12"/>
      <c r="AK50" s="51">
        <f t="shared" si="1"/>
        <v>0</v>
      </c>
    </row>
    <row r="51" spans="1:37" x14ac:dyDescent="0.35">
      <c r="A51" s="5" t="s">
        <v>5</v>
      </c>
      <c r="C51" s="42">
        <v>6.88</v>
      </c>
      <c r="D51" s="42">
        <v>0</v>
      </c>
      <c r="E51" s="42">
        <v>34.39</v>
      </c>
      <c r="F51" s="42">
        <v>20.64</v>
      </c>
      <c r="G51" s="42">
        <v>34.369999999999997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12"/>
      <c r="AK51" s="51">
        <f t="shared" si="1"/>
        <v>96.28</v>
      </c>
    </row>
    <row r="52" spans="1:37" x14ac:dyDescent="0.35">
      <c r="A52" s="5" t="s">
        <v>4</v>
      </c>
      <c r="C52" s="42">
        <v>228.78</v>
      </c>
      <c r="D52" s="42">
        <v>169.74</v>
      </c>
      <c r="E52" s="42">
        <v>1307.6400000000001</v>
      </c>
      <c r="F52" s="42">
        <v>1320.55</v>
      </c>
      <c r="G52" s="42">
        <v>1892.31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12"/>
      <c r="AK52" s="51">
        <f t="shared" si="1"/>
        <v>4919.0200000000004</v>
      </c>
    </row>
    <row r="53" spans="1:37" x14ac:dyDescent="0.35">
      <c r="A53" s="5" t="s">
        <v>6</v>
      </c>
      <c r="C53" s="42">
        <v>332.16</v>
      </c>
      <c r="D53" s="42">
        <v>301.02</v>
      </c>
      <c r="E53" s="42">
        <v>1120.79</v>
      </c>
      <c r="F53" s="42">
        <v>1105.22</v>
      </c>
      <c r="G53" s="42">
        <v>1774.58</v>
      </c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12"/>
      <c r="AK53" s="51">
        <f t="shared" si="1"/>
        <v>4633.7700000000004</v>
      </c>
    </row>
    <row r="54" spans="1:37" x14ac:dyDescent="0.35">
      <c r="A54" s="5" t="s">
        <v>7</v>
      </c>
      <c r="C54" s="42">
        <v>705.66</v>
      </c>
      <c r="D54" s="42">
        <v>557.1</v>
      </c>
      <c r="E54" s="42">
        <v>1856.74</v>
      </c>
      <c r="F54" s="42">
        <v>1952.72</v>
      </c>
      <c r="G54" s="42">
        <v>3140.91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12"/>
      <c r="AK54" s="51">
        <f t="shared" si="1"/>
        <v>8213.130000000001</v>
      </c>
    </row>
    <row r="55" spans="1:37" x14ac:dyDescent="0.35">
      <c r="A55" s="5" t="s">
        <v>8</v>
      </c>
      <c r="C55" s="42">
        <v>10778.04</v>
      </c>
      <c r="D55" s="42">
        <v>11400.48</v>
      </c>
      <c r="E55" s="42">
        <v>20739.59</v>
      </c>
      <c r="F55" s="42">
        <v>20555.150000000001</v>
      </c>
      <c r="G55" s="42">
        <v>26635.53</v>
      </c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12"/>
      <c r="AK55" s="51">
        <f t="shared" si="1"/>
        <v>90108.790000000008</v>
      </c>
    </row>
    <row r="56" spans="1:37" x14ac:dyDescent="0.35">
      <c r="A56" s="5" t="s">
        <v>13</v>
      </c>
      <c r="C56" s="42">
        <v>2063.88</v>
      </c>
      <c r="D56" s="42">
        <v>2063.88</v>
      </c>
      <c r="E56" s="42">
        <v>7300.73</v>
      </c>
      <c r="F56" s="42">
        <v>6874.78</v>
      </c>
      <c r="G56" s="42">
        <v>8942.3700000000008</v>
      </c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12"/>
      <c r="AK56" s="51">
        <f t="shared" si="1"/>
        <v>27245.64</v>
      </c>
    </row>
    <row r="57" spans="1:37" x14ac:dyDescent="0.35">
      <c r="A57" s="5" t="s">
        <v>9</v>
      </c>
      <c r="C57" s="42">
        <v>697</v>
      </c>
      <c r="D57" s="42">
        <v>697</v>
      </c>
      <c r="E57" s="42">
        <v>1573.34</v>
      </c>
      <c r="F57" s="42">
        <v>1819.33</v>
      </c>
      <c r="G57" s="42">
        <v>2772.54</v>
      </c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12"/>
      <c r="AK57" s="51">
        <f t="shared" si="1"/>
        <v>7559.21</v>
      </c>
    </row>
    <row r="58" spans="1:37" x14ac:dyDescent="0.35">
      <c r="A58" s="5" t="s">
        <v>14</v>
      </c>
      <c r="C58" s="42">
        <v>49.14</v>
      </c>
      <c r="D58" s="42">
        <v>98.28</v>
      </c>
      <c r="E58" s="42">
        <v>556.83000000000004</v>
      </c>
      <c r="F58" s="42">
        <v>462.66</v>
      </c>
      <c r="G58" s="42">
        <v>655.12</v>
      </c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12"/>
      <c r="AK58" s="51">
        <f t="shared" si="1"/>
        <v>1822.0300000000002</v>
      </c>
    </row>
    <row r="59" spans="1:37" x14ac:dyDescent="0.35">
      <c r="A59" s="5" t="s">
        <v>10</v>
      </c>
      <c r="C59" s="42">
        <v>197.04</v>
      </c>
      <c r="D59" s="42">
        <v>73.89</v>
      </c>
      <c r="E59" s="42">
        <v>664.98</v>
      </c>
      <c r="F59" s="42">
        <v>868.13</v>
      </c>
      <c r="G59" s="42">
        <v>603.41</v>
      </c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12"/>
      <c r="AK59" s="51">
        <f t="shared" si="1"/>
        <v>2407.4499999999998</v>
      </c>
    </row>
    <row r="60" spans="1:37" x14ac:dyDescent="0.35">
      <c r="A60" s="5" t="s">
        <v>12</v>
      </c>
      <c r="C60" s="42">
        <v>32.76</v>
      </c>
      <c r="D60" s="42">
        <v>32.76</v>
      </c>
      <c r="E60" s="42">
        <v>151.49</v>
      </c>
      <c r="F60" s="42">
        <v>147.41999999999999</v>
      </c>
      <c r="G60" s="42">
        <v>233.39</v>
      </c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12"/>
      <c r="AK60" s="51">
        <f t="shared" si="1"/>
        <v>597.81999999999994</v>
      </c>
    </row>
    <row r="61" spans="1:37" ht="6.75" customHeight="1" x14ac:dyDescent="0.35">
      <c r="A61" s="5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12"/>
      <c r="AK61" s="52"/>
    </row>
    <row r="62" spans="1:37" x14ac:dyDescent="0.35">
      <c r="A62" s="23" t="s">
        <v>11</v>
      </c>
      <c r="C62" s="37">
        <v>15281.34</v>
      </c>
      <c r="D62" s="38">
        <v>15531.9</v>
      </c>
      <c r="E62" s="38">
        <v>35895.519999999997</v>
      </c>
      <c r="F62" s="38">
        <v>35587.35</v>
      </c>
      <c r="G62" s="38">
        <v>47359.03</v>
      </c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0"/>
      <c r="AI62" s="31"/>
      <c r="AJ62" s="12"/>
      <c r="AK62" s="41">
        <f t="shared" si="1"/>
        <v>149655.13999999998</v>
      </c>
    </row>
    <row r="63" spans="1:37" x14ac:dyDescent="0.35">
      <c r="A63" s="5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12"/>
      <c r="AK63" s="52"/>
    </row>
    <row r="64" spans="1:37" x14ac:dyDescent="0.35">
      <c r="A64" s="6" t="s">
        <v>23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12"/>
      <c r="AK64" s="52"/>
    </row>
    <row r="65" spans="1:37" x14ac:dyDescent="0.35">
      <c r="A65" s="44" t="s">
        <v>16</v>
      </c>
      <c r="C65" s="36">
        <v>16041</v>
      </c>
      <c r="D65" s="36">
        <v>11862</v>
      </c>
      <c r="E65" s="36">
        <v>30681</v>
      </c>
      <c r="F65" s="36">
        <v>27312</v>
      </c>
      <c r="G65" s="36">
        <v>31812</v>
      </c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12"/>
      <c r="AK65" s="50">
        <f t="shared" si="1"/>
        <v>117708</v>
      </c>
    </row>
    <row r="66" spans="1:37" x14ac:dyDescent="0.35">
      <c r="A66" s="44" t="s">
        <v>17</v>
      </c>
      <c r="C66" s="42">
        <v>266.5</v>
      </c>
      <c r="D66" s="42">
        <v>247.5</v>
      </c>
      <c r="E66" s="42">
        <v>424.5</v>
      </c>
      <c r="F66" s="42">
        <v>405.5</v>
      </c>
      <c r="G66" s="42">
        <v>470</v>
      </c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12"/>
      <c r="AK66" s="51">
        <f t="shared" si="1"/>
        <v>1814</v>
      </c>
    </row>
    <row r="67" spans="1:37" x14ac:dyDescent="0.35">
      <c r="A67" s="44" t="s">
        <v>35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12"/>
      <c r="AK67" s="51">
        <f t="shared" si="1"/>
        <v>0</v>
      </c>
    </row>
    <row r="68" spans="1:37" x14ac:dyDescent="0.35">
      <c r="A68" s="44" t="s">
        <v>24</v>
      </c>
      <c r="C68" s="42">
        <v>302055.7</v>
      </c>
      <c r="D68" s="42">
        <v>263805.28000000003</v>
      </c>
      <c r="E68" s="42">
        <v>237111.61</v>
      </c>
      <c r="F68" s="42">
        <v>136443.24</v>
      </c>
      <c r="G68" s="42">
        <v>240783.98</v>
      </c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12"/>
      <c r="AK68" s="51">
        <f t="shared" si="1"/>
        <v>1180199.81</v>
      </c>
    </row>
    <row r="69" spans="1:37" x14ac:dyDescent="0.35">
      <c r="A69" s="44" t="s">
        <v>25</v>
      </c>
      <c r="C69" s="42">
        <v>66665.240000000005</v>
      </c>
      <c r="D69" s="42">
        <v>70575.59</v>
      </c>
      <c r="E69" s="42">
        <v>173537.12</v>
      </c>
      <c r="F69" s="42">
        <v>162117</v>
      </c>
      <c r="G69" s="42">
        <v>205974.94</v>
      </c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12"/>
      <c r="AK69" s="51">
        <f t="shared" si="1"/>
        <v>678869.89</v>
      </c>
    </row>
    <row r="70" spans="1:37" x14ac:dyDescent="0.35">
      <c r="A70" s="44" t="s">
        <v>15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12"/>
      <c r="AK70" s="51">
        <f t="shared" si="1"/>
        <v>0</v>
      </c>
    </row>
    <row r="71" spans="1:37" x14ac:dyDescent="0.35"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12"/>
      <c r="AK71" s="53"/>
    </row>
    <row r="72" spans="1:37" ht="15" thickBot="1" x14ac:dyDescent="0.4">
      <c r="A72" s="24" t="s">
        <v>36</v>
      </c>
      <c r="C72" s="55">
        <v>385028.44</v>
      </c>
      <c r="D72" s="56">
        <v>346490.37</v>
      </c>
      <c r="E72" s="56">
        <v>441754.23</v>
      </c>
      <c r="F72" s="56">
        <v>326277.74</v>
      </c>
      <c r="G72" s="56">
        <v>479040.92</v>
      </c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33"/>
      <c r="AI72" s="57"/>
      <c r="AJ72" s="12"/>
      <c r="AK72" s="54">
        <f t="shared" si="1"/>
        <v>1978591.7</v>
      </c>
    </row>
    <row r="73" spans="1:37" ht="15" thickTop="1" x14ac:dyDescent="0.3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7" spans="1:37" s="12" customFormat="1" x14ac:dyDescent="0.35"/>
    <row r="78" spans="1:37" s="12" customFormat="1" x14ac:dyDescent="0.35"/>
    <row r="79" spans="1:37" s="12" customFormat="1" x14ac:dyDescent="0.35"/>
    <row r="80" spans="1:37" s="12" customFormat="1" x14ac:dyDescent="0.35"/>
    <row r="81" s="12" customFormat="1" x14ac:dyDescent="0.35"/>
    <row r="82" s="12" customFormat="1" x14ac:dyDescent="0.35"/>
    <row r="83" s="12" customFormat="1" x14ac:dyDescent="0.35"/>
    <row r="84" s="12" customFormat="1" x14ac:dyDescent="0.35"/>
    <row r="85" s="12" customFormat="1" x14ac:dyDescent="0.35"/>
    <row r="86" s="12" customFormat="1" x14ac:dyDescent="0.35"/>
    <row r="87" s="12" customFormat="1" x14ac:dyDescent="0.35"/>
    <row r="88" s="12" customFormat="1" x14ac:dyDescent="0.35"/>
    <row r="89" s="12" customFormat="1" x14ac:dyDescent="0.35"/>
    <row r="90" s="12" customFormat="1" x14ac:dyDescent="0.35"/>
    <row r="91" s="12" customFormat="1" x14ac:dyDescent="0.35"/>
    <row r="92" s="12" customFormat="1" x14ac:dyDescent="0.35"/>
    <row r="93" s="12" customFormat="1" x14ac:dyDescent="0.35"/>
    <row r="94" s="12" customFormat="1" x14ac:dyDescent="0.35"/>
    <row r="95" s="12" customFormat="1" x14ac:dyDescent="0.35"/>
    <row r="96" s="12" customFormat="1" x14ac:dyDescent="0.35"/>
    <row r="97" s="12" customFormat="1" x14ac:dyDescent="0.35"/>
    <row r="98" s="12" customFormat="1" x14ac:dyDescent="0.35"/>
    <row r="99" s="12" customFormat="1" x14ac:dyDescent="0.35"/>
    <row r="100" s="12" customFormat="1" x14ac:dyDescent="0.35"/>
    <row r="101" s="12" customFormat="1" x14ac:dyDescent="0.35"/>
    <row r="102" s="12" customFormat="1" x14ac:dyDescent="0.35"/>
    <row r="103" s="12" customFormat="1" x14ac:dyDescent="0.35"/>
    <row r="104" s="12" customFormat="1" x14ac:dyDescent="0.35"/>
    <row r="105" s="12" customFormat="1" x14ac:dyDescent="0.35"/>
    <row r="106" s="12" customFormat="1" x14ac:dyDescent="0.35"/>
    <row r="107" s="12" customFormat="1" x14ac:dyDescent="0.35"/>
    <row r="108" s="12" customFormat="1" x14ac:dyDescent="0.35"/>
    <row r="109" s="12" customFormat="1" x14ac:dyDescent="0.35"/>
    <row r="110" s="12" customFormat="1" x14ac:dyDescent="0.35"/>
    <row r="111" s="12" customFormat="1" x14ac:dyDescent="0.35"/>
    <row r="112" s="12" customFormat="1" x14ac:dyDescent="0.35"/>
    <row r="113" s="12" customFormat="1" x14ac:dyDescent="0.35"/>
    <row r="114" s="12" customFormat="1" x14ac:dyDescent="0.35"/>
    <row r="115" s="12" customFormat="1" x14ac:dyDescent="0.35"/>
    <row r="116" s="12" customFormat="1" x14ac:dyDescent="0.35"/>
    <row r="117" s="12" customFormat="1" x14ac:dyDescent="0.35"/>
    <row r="118" s="12" customFormat="1" x14ac:dyDescent="0.35"/>
    <row r="119" s="12" customFormat="1" x14ac:dyDescent="0.35"/>
    <row r="120" s="12" customFormat="1" x14ac:dyDescent="0.35"/>
    <row r="121" s="12" customFormat="1" x14ac:dyDescent="0.35"/>
    <row r="122" s="12" customFormat="1" x14ac:dyDescent="0.35"/>
    <row r="123" s="12" customFormat="1" x14ac:dyDescent="0.35"/>
    <row r="124" s="12" customFormat="1" x14ac:dyDescent="0.35"/>
    <row r="125" s="12" customFormat="1" x14ac:dyDescent="0.35"/>
    <row r="126" s="12" customFormat="1" x14ac:dyDescent="0.35"/>
    <row r="127" s="12" customFormat="1" x14ac:dyDescent="0.35"/>
    <row r="128" s="12" customFormat="1" x14ac:dyDescent="0.35"/>
    <row r="129" s="12" customFormat="1" x14ac:dyDescent="0.35"/>
    <row r="130" s="12" customFormat="1" x14ac:dyDescent="0.35"/>
  </sheetData>
  <mergeCells count="3">
    <mergeCell ref="J1:Q1"/>
    <mergeCell ref="J2:Q2"/>
    <mergeCell ref="J3:Q3"/>
  </mergeCells>
  <pageMargins left="1" right="1" top="1" bottom="1" header="0.5" footer="0.5"/>
  <pageSetup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E0BAD413ED19489556414998483C78" ma:contentTypeVersion="11" ma:contentTypeDescription="Create a new document." ma:contentTypeScope="" ma:versionID="3d2bc2465074eee334b523d2b928ed22">
  <xsd:schema xmlns:xsd="http://www.w3.org/2001/XMLSchema" xmlns:xs="http://www.w3.org/2001/XMLSchema" xmlns:p="http://schemas.microsoft.com/office/2006/metadata/properties" xmlns:ns3="3f48ba79-5a72-40a3-8d62-50ca4ae24f85" xmlns:ns4="d371debf-6629-44fa-a172-a9d8759e6cae" targetNamespace="http://schemas.microsoft.com/office/2006/metadata/properties" ma:root="true" ma:fieldsID="4a99b01dee0b1437b5ae1dbeb74b39fc" ns3:_="" ns4:_="">
    <xsd:import namespace="3f48ba79-5a72-40a3-8d62-50ca4ae24f85"/>
    <xsd:import namespace="d371debf-6629-44fa-a172-a9d8759e6c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8ba79-5a72-40a3-8d62-50ca4ae24f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71debf-6629-44fa-a172-a9d8759e6ca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FD1EF9-3D6F-4FBF-BAE7-592A747740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48ba79-5a72-40a3-8d62-50ca4ae24f85"/>
    <ds:schemaRef ds:uri="d371debf-6629-44fa-a172-a9d8759e6c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7A3F17-ED13-46EF-A5DE-691E8A8B7D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6CFE2B-E7CC-42DC-95DE-4C02C2CE794D}">
  <ds:schemaRefs>
    <ds:schemaRef ds:uri="http://schemas.openxmlformats.org/package/2006/metadata/core-properties"/>
    <ds:schemaRef ds:uri="d371debf-6629-44fa-a172-a9d8759e6cae"/>
    <ds:schemaRef ds:uri="http://purl.org/dc/dcmitype/"/>
    <ds:schemaRef ds:uri="http://schemas.microsoft.com/office/2006/documentManagement/types"/>
    <ds:schemaRef ds:uri="3f48ba79-5a72-40a3-8d62-50ca4ae24f8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Traffic Count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Conover, Bridget</dc:creator>
  <cp:lastModifiedBy>Conover, Bridget</cp:lastModifiedBy>
  <cp:lastPrinted>2020-08-14T14:48:33Z</cp:lastPrinted>
  <dcterms:created xsi:type="dcterms:W3CDTF">2020-08-14T13:59:50Z</dcterms:created>
  <dcterms:modified xsi:type="dcterms:W3CDTF">2020-09-08T14:56:14Z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0x0101000DE0BAD413ED19489556414998483C78</vt:lpwstr>
  </property>
</Properties>
</file>