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5" yWindow="-15" windowWidth="21555" windowHeight="14745" tabRatio="500" activeTab="1"/>
  </bookViews>
  <sheets>
    <sheet name="PRODUIT" sheetId="4" r:id="rId1"/>
    <sheet name="PULVE" sheetId="1" r:id="rId2"/>
    <sheet name="FACTURES" sheetId="5" r:id="rId3"/>
    <sheet name="corrections" sheetId="2" r:id="rId4"/>
    <sheet name="regle de 3" sheetId="3" r:id="rId5"/>
  </sheets>
  <definedNames>
    <definedName name="_xlnm._FilterDatabase" localSheetId="2" hidden="1">FACTURES!$B$1:$T$68</definedName>
    <definedName name="_xlnm._FilterDatabase" localSheetId="0" hidden="1">PRODUIT!$A$1:$D$33</definedName>
  </definedNames>
  <calcPr calcId="124519"/>
</workbook>
</file>

<file path=xl/calcChain.xml><?xml version="1.0" encoding="utf-8"?>
<calcChain xmlns="http://schemas.openxmlformats.org/spreadsheetml/2006/main">
  <c r="J14" i="1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3"/>
  <c r="J4"/>
  <c r="J5"/>
  <c r="J6"/>
  <c r="J7"/>
  <c r="J8"/>
  <c r="J9"/>
  <c r="J10"/>
  <c r="J11"/>
  <c r="J12"/>
  <c r="J13"/>
  <c r="J2"/>
  <c r="E2" i="4"/>
  <c r="E35"/>
  <c r="E36"/>
  <c r="E37"/>
  <c r="E38"/>
  <c r="E39"/>
  <c r="E40"/>
  <c r="E41"/>
  <c r="E42"/>
  <c r="E43"/>
  <c r="E44"/>
  <c r="E45"/>
  <c r="E46"/>
  <c r="E47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"/>
  <c r="T114" i="5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K15" i="1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K379"/>
  <c r="K380"/>
  <c r="K381"/>
  <c r="K382"/>
  <c r="K383"/>
  <c r="K384"/>
  <c r="K385"/>
  <c r="K386"/>
  <c r="K387"/>
  <c r="K388"/>
  <c r="K389"/>
  <c r="K390"/>
  <c r="K391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K41"/>
  <c r="L5"/>
  <c r="K40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5"/>
  <c r="K6"/>
  <c r="K7"/>
  <c r="K8"/>
  <c r="K9"/>
  <c r="K10"/>
  <c r="K11"/>
  <c r="K12"/>
  <c r="K13"/>
  <c r="K14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S72" i="5"/>
  <c r="S73"/>
  <c r="S74"/>
  <c r="S75"/>
  <c r="S76"/>
  <c r="S77"/>
  <c r="S78"/>
  <c r="S79"/>
  <c r="S80"/>
  <c r="S81"/>
  <c r="S82"/>
  <c r="S83"/>
  <c r="S84"/>
  <c r="S85"/>
  <c r="S86"/>
  <c r="S87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3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C5" i="3"/>
  <c r="E5"/>
  <c r="G5"/>
</calcChain>
</file>

<file path=xl/sharedStrings.xml><?xml version="1.0" encoding="utf-8"?>
<sst xmlns="http://schemas.openxmlformats.org/spreadsheetml/2006/main" count="1721" uniqueCount="584">
  <si>
    <t>63.8</t>
  </si>
  <si>
    <t>23.47</t>
  </si>
  <si>
    <t>5.2</t>
  </si>
  <si>
    <t>2.9</t>
  </si>
  <si>
    <t>1.7</t>
  </si>
  <si>
    <t>4.2</t>
  </si>
  <si>
    <t>7.9</t>
  </si>
  <si>
    <t>19.15</t>
  </si>
  <si>
    <t>139.5</t>
  </si>
  <si>
    <t>19.3</t>
  </si>
  <si>
    <t>25.9</t>
  </si>
  <si>
    <t>46.5</t>
  </si>
  <si>
    <t>20.9</t>
  </si>
  <si>
    <t># FACTURES - from xls</t>
    <phoneticPr fontId="1" type="noConversion"/>
  </si>
  <si>
    <t>avoir de 2% sous condition</t>
    <phoneticPr fontId="1" type="noConversion"/>
  </si>
  <si>
    <t>italie_turtetra</t>
    <phoneticPr fontId="1" type="noConversion"/>
  </si>
  <si>
    <t>#</t>
    <phoneticPr fontId="1" type="noConversion"/>
  </si>
  <si>
    <t>#?</t>
    <phoneticPr fontId="1" type="noConversion"/>
  </si>
  <si>
    <t>0</t>
    <phoneticPr fontId="1" type="noConversion"/>
  </si>
  <si>
    <t>1</t>
    <phoneticPr fontId="1" type="noConversion"/>
  </si>
  <si>
    <t>amistar_xtra</t>
    <phoneticPr fontId="1" type="noConversion"/>
  </si>
  <si>
    <t>Amistar Xtra</t>
    <phoneticPr fontId="1" type="noConversion"/>
  </si>
  <si>
    <t>ble prr58 fongicideplus dose. Fongicide ou semance?</t>
  </si>
  <si>
    <t>cp151515</t>
  </si>
  <si>
    <t>cp.15.15.15 sacs P</t>
  </si>
  <si>
    <t>vip en 5 litres</t>
  </si>
  <si>
    <t>en 5 litres</t>
  </si>
  <si>
    <t>traxos pratic en 5 litres</t>
  </si>
  <si>
    <t>karate</t>
  </si>
  <si>
    <t>karate zeon en 1 litre</t>
  </si>
  <si>
    <t>010</t>
  </si>
  <si>
    <t>produits phyto 2</t>
  </si>
  <si>
    <t>produits phyto 3</t>
  </si>
  <si>
    <t>produits phyto 1</t>
  </si>
  <si>
    <t>pas de prix HT. Verifier la somme.</t>
  </si>
  <si>
    <t>avoir de 2% + 3% sauf glifonet -0,30€</t>
  </si>
  <si>
    <t>stratos ultra en 5 litres</t>
  </si>
  <si>
    <t>radar 3kg</t>
  </si>
  <si>
    <t>spartan</t>
  </si>
  <si>
    <t>en 1L</t>
  </si>
  <si>
    <t>huile Velezia en 20L</t>
  </si>
  <si>
    <t>radar 550 g</t>
  </si>
  <si>
    <t>prochloraze</t>
  </si>
  <si>
    <t>prochlo.proca en 5L</t>
  </si>
  <si>
    <t>en 5L</t>
  </si>
  <si>
    <t>comet_player</t>
  </si>
  <si>
    <t>pack</t>
  </si>
  <si>
    <t>surnog pro en 5L</t>
  </si>
  <si>
    <t>produits phyto 4</t>
  </si>
  <si>
    <t>9204</t>
  </si>
  <si>
    <t>01-2010-250</t>
  </si>
  <si>
    <t>011</t>
  </si>
  <si>
    <t>ammontrate</t>
  </si>
  <si>
    <t>ammonitrate</t>
  </si>
  <si>
    <t>1</t>
  </si>
  <si>
    <t>012</t>
  </si>
  <si>
    <t>01-2010-975</t>
  </si>
  <si>
    <t>2010-10-31</t>
  </si>
  <si>
    <t>ble paledor cellat</t>
  </si>
  <si>
    <t>ble altigo effidia</t>
  </si>
  <si>
    <t>kg</t>
  </si>
  <si>
    <t>avoir de 13,25 à prendre en compte</t>
  </si>
  <si>
    <t>voire indications manuscrites sur la facture</t>
  </si>
  <si>
    <t>produits phyto 5</t>
  </si>
  <si>
    <t>2010-09-27</t>
  </si>
  <si>
    <t>01-2010-471</t>
  </si>
  <si>
    <t>dactyle</t>
  </si>
  <si>
    <t>dactyle barmoral 10L</t>
  </si>
  <si>
    <t>013</t>
  </si>
  <si>
    <t>rg anglais calibra 10kg</t>
  </si>
  <si>
    <t>anglais_calibra</t>
  </si>
  <si>
    <t>Italie turtera en 25kg</t>
  </si>
  <si>
    <t>fet_elevee_noria</t>
  </si>
  <si>
    <t>fet elevee noria en 10kg</t>
  </si>
  <si>
    <t>tref violet valente 10 kg</t>
  </si>
  <si>
    <t>tref_violet_valente</t>
  </si>
  <si>
    <t>kali</t>
  </si>
  <si>
    <t>luzerne kali</t>
  </si>
  <si>
    <t>oxyfertil</t>
  </si>
  <si>
    <t>oxyfertil ca 94 G BB</t>
  </si>
  <si>
    <t>colza ovation</t>
  </si>
  <si>
    <t>tref_blanc_regal</t>
  </si>
  <si>
    <t>trefle blanc L.regal en 5kg</t>
  </si>
  <si>
    <t>onglet</t>
    <phoneticPr fontId="1" type="noConversion"/>
  </si>
  <si>
    <t>facture</t>
    <phoneticPr fontId="1" type="noConversion"/>
  </si>
  <si>
    <t>correction dans la feuille xls:remplacer les virgules de la colone :cout par des points</t>
    <phoneticPr fontId="1" type="noConversion"/>
  </si>
  <si>
    <t>39.4</t>
  </si>
  <si>
    <t>43.9</t>
  </si>
  <si>
    <t>56.6</t>
  </si>
  <si>
    <t>3.8</t>
  </si>
  <si>
    <t>2.4</t>
  </si>
  <si>
    <t>52.95</t>
  </si>
  <si>
    <t>37.9</t>
  </si>
  <si>
    <t>198.6</t>
  </si>
  <si>
    <t>15.4</t>
  </si>
  <si>
    <t>31.65</t>
  </si>
  <si>
    <t>132.5</t>
  </si>
  <si>
    <t>18.8</t>
  </si>
  <si>
    <t>212.5</t>
  </si>
  <si>
    <t>33.9</t>
  </si>
  <si>
    <t>2.2</t>
  </si>
  <si>
    <t>10.2</t>
  </si>
  <si>
    <t>18.3</t>
  </si>
  <si>
    <t>159.9</t>
  </si>
  <si>
    <t>32.2</t>
  </si>
  <si>
    <t>44.5</t>
  </si>
  <si>
    <t>2.65</t>
  </si>
  <si>
    <t>30.8</t>
  </si>
  <si>
    <t>61.8</t>
  </si>
  <si>
    <t>Engrais 0-20-30</t>
  </si>
  <si>
    <t>2011-03-20</t>
  </si>
  <si>
    <t>zero2030</t>
  </si>
  <si>
    <t>Semis</t>
  </si>
  <si>
    <t>2011-04-06</t>
  </si>
  <si>
    <t>Cline</t>
  </si>
  <si>
    <t>cline</t>
  </si>
  <si>
    <t>desherbant</t>
  </si>
  <si>
    <t>portion</t>
  </si>
  <si>
    <t>surface totale</t>
  </si>
  <si>
    <t>dosage corrigé</t>
  </si>
  <si>
    <t>Ha</t>
  </si>
  <si>
    <t>L/Ha</t>
  </si>
  <si>
    <t>1.8182</t>
  </si>
  <si>
    <t>1.3636</t>
  </si>
  <si>
    <t>challenge</t>
  </si>
  <si>
    <t>2011-05-20</t>
  </si>
  <si>
    <t>2011-04-07</t>
  </si>
  <si>
    <t>2011-04-11</t>
  </si>
  <si>
    <t>pulsar</t>
  </si>
  <si>
    <t>0.68182</t>
  </si>
  <si>
    <t>campus</t>
  </si>
  <si>
    <t>mas91</t>
  </si>
  <si>
    <t>11Ha</t>
  </si>
  <si>
    <t>modifier le cout_ha_passage et le dosage</t>
  </si>
  <si>
    <t>9Ha</t>
  </si>
  <si>
    <t>Champ du milieu</t>
  </si>
  <si>
    <t>Glyphosate</t>
  </si>
  <si>
    <t>Challenge</t>
  </si>
  <si>
    <t>Basse-cour</t>
  </si>
  <si>
    <t>Colza</t>
  </si>
  <si>
    <t>2Ha</t>
  </si>
  <si>
    <t>2010-08-31</t>
  </si>
  <si>
    <t>catalino</t>
  </si>
  <si>
    <t>3.5</t>
  </si>
  <si>
    <t>colzamid</t>
  </si>
  <si>
    <t>1.8</t>
  </si>
  <si>
    <t>springbok</t>
  </si>
  <si>
    <t>2.5</t>
  </si>
  <si>
    <t>2010-09-02</t>
  </si>
  <si>
    <t>Folyr</t>
  </si>
  <si>
    <t>folyr</t>
  </si>
  <si>
    <t>0.6</t>
  </si>
  <si>
    <t>2010-10-07</t>
  </si>
  <si>
    <t>Fury</t>
  </si>
  <si>
    <t>2011-01-23</t>
  </si>
  <si>
    <t>fury</t>
  </si>
  <si>
    <t>0.1</t>
  </si>
  <si>
    <t>0-20-30</t>
  </si>
  <si>
    <t>Azote</t>
  </si>
  <si>
    <t>2011-02-08</t>
  </si>
  <si>
    <t>azote</t>
  </si>
  <si>
    <t>Stratos</t>
  </si>
  <si>
    <t>2011-02-10</t>
  </si>
  <si>
    <t>stratos</t>
  </si>
  <si>
    <t>2011-03-03</t>
  </si>
  <si>
    <t>Soufre</t>
  </si>
  <si>
    <t>azomag</t>
  </si>
  <si>
    <t>2011-03-08</t>
  </si>
  <si>
    <t>chrono</t>
  </si>
  <si>
    <t>1.25</t>
  </si>
  <si>
    <t>lontrel</t>
  </si>
  <si>
    <t>proteus</t>
  </si>
  <si>
    <t>surnog</t>
  </si>
  <si>
    <t>0.5</t>
  </si>
  <si>
    <t>2011-04-02</t>
  </si>
  <si>
    <t>Surnog</t>
  </si>
  <si>
    <t>0.75</t>
  </si>
  <si>
    <t>2011-04-20</t>
  </si>
  <si>
    <t>Blé</t>
  </si>
  <si>
    <t>:user</t>
  </si>
  <si>
    <t>:factype</t>
  </si>
  <si>
    <t>:factcat</t>
  </si>
  <si>
    <t>:category</t>
  </si>
  <si>
    <t>dauger</t>
  </si>
  <si>
    <t>diff</t>
  </si>
  <si>
    <t>agri</t>
  </si>
  <si>
    <t>protofacture</t>
  </si>
  <si>
    <t>:quantite</t>
  </si>
  <si>
    <t>:prix</t>
  </si>
  <si>
    <t>:ref_client</t>
  </si>
  <si>
    <t>:ref</t>
  </si>
  <si>
    <t>facture</t>
  </si>
  <si>
    <t>Sacs B.B Adivalor</t>
  </si>
  <si>
    <t>01-2010-1187</t>
  </si>
  <si>
    <t>Super 45% BB</t>
  </si>
  <si>
    <t>2011-01-21</t>
  </si>
  <si>
    <t>3069</t>
  </si>
  <si>
    <t>01-2010-1429</t>
  </si>
  <si>
    <t>001</t>
  </si>
  <si>
    <t>002</t>
  </si>
  <si>
    <t>engrais 0-20-30</t>
  </si>
  <si>
    <t>2011-01-24</t>
  </si>
  <si>
    <t>01-2011-1448</t>
  </si>
  <si>
    <t>003</t>
  </si>
  <si>
    <t>verif produit</t>
  </si>
  <si>
    <t>01-2010-2593</t>
  </si>
  <si>
    <t>2 sac big bag</t>
  </si>
  <si>
    <t>1 sac big bag</t>
  </si>
  <si>
    <t>004</t>
  </si>
  <si>
    <t>01-2010-1982</t>
  </si>
  <si>
    <t>005</t>
  </si>
  <si>
    <t>Semance Campus</t>
  </si>
  <si>
    <t>01-2010-1767</t>
  </si>
  <si>
    <t>006</t>
  </si>
  <si>
    <t>2010-11-30</t>
  </si>
  <si>
    <t>2011-03-29</t>
  </si>
  <si>
    <t>007</t>
  </si>
  <si>
    <t>amistar_xtra</t>
  </si>
  <si>
    <t>bidons de 5 litres</t>
  </si>
  <si>
    <t>pulsar 40. en 5 litres</t>
  </si>
  <si>
    <t>glifonet</t>
  </si>
  <si>
    <t>glifonet 360 (= glyphosate?). en 20 litres</t>
  </si>
  <si>
    <t>huile Velezia en 20 litres</t>
  </si>
  <si>
    <t>en 1 litre</t>
  </si>
  <si>
    <t>chrono sacs</t>
  </si>
  <si>
    <t>tournesol MAS 91 IR</t>
  </si>
  <si>
    <t>2011-02-28</t>
  </si>
  <si>
    <t>1680</t>
  </si>
  <si>
    <t>01-2010-1737</t>
  </si>
  <si>
    <t>azomag 16 BB</t>
  </si>
  <si>
    <t>(=azomag ou azomag20?)</t>
  </si>
  <si>
    <t>008</t>
  </si>
  <si>
    <t>009</t>
  </si>
  <si>
    <t>1654</t>
  </si>
  <si>
    <t>01-2010-2594</t>
  </si>
  <si>
    <t>dosage réel=180.&lt;/br&gt;début Richepin, fin PR.&lt;/br&gt;N°43</t>
    <phoneticPr fontId="1" type="noConversion"/>
  </si>
  <si>
    <t>67u.&lt;/br&gt;N°35</t>
    <phoneticPr fontId="1" type="noConversion"/>
  </si>
  <si>
    <t>dosage reel 175kg/Ha.&lt;/br&gt;N°42.</t>
    <phoneticPr fontId="1" type="noConversion"/>
  </si>
  <si>
    <t>traxos sur 8,3 Ha&lt;/br&gt;(remplace Vip).&lt;/br&gt;Vip sur 5.7 Ha</t>
    <phoneticPr fontId="1" type="noConversion"/>
  </si>
  <si>
    <t>dosage reel 165kg/Ha.&lt;/br&gt;(Voir plan?)</t>
    <phoneticPr fontId="1" type="noConversion"/>
  </si>
  <si>
    <t>dosage reel 171kg/Ha.&lt;/br&gt;(Richepain au Tour?)&lt;/br&gt;N°42</t>
    <phoneticPr fontId="1" type="noConversion"/>
  </si>
  <si>
    <t>:type</t>
    <phoneticPr fontId="1" type="noConversion"/>
  </si>
  <si>
    <t>fongicide</t>
  </si>
  <si>
    <t>Pont des Champs</t>
  </si>
  <si>
    <t>10Ha</t>
  </si>
  <si>
    <t>2010-10-01</t>
  </si>
  <si>
    <t>semis</t>
  </si>
  <si>
    <t>2010-10-22</t>
  </si>
  <si>
    <t>richepain</t>
  </si>
  <si>
    <t>pr</t>
  </si>
  <si>
    <t>Super 45</t>
  </si>
  <si>
    <t>super45</t>
  </si>
  <si>
    <t>80u</t>
  </si>
  <si>
    <t>2011-03-09</t>
  </si>
  <si>
    <t>Radar</t>
  </si>
  <si>
    <t>radar</t>
  </si>
  <si>
    <t>Proca</t>
  </si>
  <si>
    <t>proca</t>
  </si>
  <si>
    <t>PZ (?)</t>
  </si>
  <si>
    <t>2011-04-04</t>
  </si>
  <si>
    <t>Vip</t>
  </si>
  <si>
    <t>vip</t>
  </si>
  <si>
    <t>dosage huile?</t>
  </si>
  <si>
    <t>Baravo Elite</t>
  </si>
  <si>
    <t>2011-04-30</t>
  </si>
  <si>
    <t>bravoelite</t>
  </si>
  <si>
    <t>1.4</t>
  </si>
  <si>
    <t>Ariane</t>
  </si>
  <si>
    <t>ariane</t>
  </si>
  <si>
    <t>2011-05-04</t>
  </si>
  <si>
    <t>aeromodelisme</t>
  </si>
  <si>
    <t>14Ha</t>
  </si>
  <si>
    <t>chardol</t>
  </si>
  <si>
    <t>2010-09-30</t>
  </si>
  <si>
    <t>paledor</t>
  </si>
  <si>
    <t>87.5</t>
  </si>
  <si>
    <t>2011-01-20</t>
  </si>
  <si>
    <t>2011-02-11</t>
  </si>
  <si>
    <t>traxos</t>
  </si>
  <si>
    <t>0.711</t>
  </si>
  <si>
    <t>0.2036</t>
  </si>
  <si>
    <t>bravo_elite</t>
  </si>
  <si>
    <t>Bravo Elite</t>
  </si>
  <si>
    <t>2011-04-21</t>
  </si>
  <si>
    <t>Mitant</t>
  </si>
  <si>
    <t>5 Ha</t>
  </si>
  <si>
    <t>2010-10-20</t>
  </si>
  <si>
    <t>2010-10-21</t>
  </si>
  <si>
    <t>altigo</t>
  </si>
  <si>
    <t>dosage réèl</t>
  </si>
  <si>
    <t>2011-03-14</t>
  </si>
  <si>
    <t>0.25</t>
  </si>
  <si>
    <t>dosage reel : 0,5L/Ha sur 2.5 Ha.</t>
  </si>
  <si>
    <t>14 Ha</t>
  </si>
  <si>
    <t>Bruneau</t>
  </si>
  <si>
    <t>85.5</t>
  </si>
  <si>
    <t>Derierre</t>
  </si>
  <si>
    <t>ovation</t>
  </si>
  <si>
    <t>1.5</t>
  </si>
  <si>
    <t>2010-08-30</t>
  </si>
  <si>
    <t>0.714</t>
  </si>
  <si>
    <t>0.571</t>
  </si>
  <si>
    <t>2011-03-24</t>
  </si>
  <si>
    <t>indiquer :&lt;/br&gt;-&gt;la variété&lt;/br&gt;-&gt;les dosages.&lt;/br&gt;-&gt;modifier le cout_ha_passage du semis.&lt;/br&gt;MAS 91 : 6Ha (PMG 58g).&lt;/br&gt;Campus : 5Ha (PMG 78g).</t>
    <phoneticPr fontId="1" type="noConversion"/>
  </si>
  <si>
    <t>:cout_ha_passage</t>
  </si>
  <si>
    <t>pulve</t>
    <phoneticPr fontId="1" type="noConversion"/>
  </si>
  <si>
    <t>produit</t>
  </si>
  <si>
    <t>code généré</t>
  </si>
  <si>
    <t>SAISON</t>
  </si>
  <si>
    <t>2010/2011</t>
  </si>
  <si>
    <t>PARCELLE</t>
  </si>
  <si>
    <t>Les Vallées</t>
  </si>
  <si>
    <t>Tournesol</t>
  </si>
  <si>
    <t>TYPE</t>
  </si>
  <si>
    <t>:name</t>
  </si>
  <si>
    <t>:date</t>
  </si>
  <si>
    <t>:desc</t>
  </si>
  <si>
    <t>:produit</t>
  </si>
  <si>
    <t>:dosage</t>
  </si>
  <si>
    <t>:star</t>
  </si>
  <si>
    <t>2011-03-11</t>
  </si>
  <si>
    <t>glyphosate</t>
  </si>
  <si>
    <t>huile</t>
  </si>
  <si>
    <t>correction a effectuer dans le code ruby</t>
  </si>
  <si>
    <t>TEST</t>
  </si>
  <si>
    <t>CORRECTION</t>
  </si>
  <si>
    <t>indiquer le bon dosage.
Supprimer l'objet de la description.</t>
  </si>
  <si>
    <t>SI :dosage vaut 99</t>
  </si>
  <si>
    <t>Vérifier la valeur de :cout ha passage</t>
  </si>
  <si>
    <t>pulve</t>
  </si>
  <si>
    <t>kg</t>
    <phoneticPr fontId="1" type="noConversion"/>
  </si>
  <si>
    <t>semis</t>
    <phoneticPr fontId="1" type="noConversion"/>
  </si>
  <si>
    <t>proteus</t>
    <phoneticPr fontId="1" type="noConversion"/>
  </si>
  <si>
    <t>surnog</t>
    <phoneticPr fontId="1" type="noConversion"/>
  </si>
  <si>
    <t># PRODUITS - (Generation automatique xls)</t>
    <phoneticPr fontId="1" type="noConversion"/>
  </si>
  <si>
    <t>divers</t>
    <phoneticPr fontId="1" type="noConversion"/>
  </si>
  <si>
    <t>mas91</t>
    <phoneticPr fontId="1" type="noConversion"/>
  </si>
  <si>
    <t>MAS 91</t>
    <phoneticPr fontId="1" type="noConversion"/>
  </si>
  <si>
    <t>L</t>
    <phoneticPr fontId="1" type="noConversion"/>
  </si>
  <si>
    <t>divers</t>
    <phoneticPr fontId="1" type="noConversion"/>
  </si>
  <si>
    <t>kg</t>
    <phoneticPr fontId="1" type="noConversion"/>
  </si>
  <si>
    <t>soufre</t>
    <phoneticPr fontId="1" type="noConversion"/>
  </si>
  <si>
    <t>harmony</t>
    <phoneticPr fontId="1" type="noConversion"/>
  </si>
  <si>
    <t>Harmony</t>
    <phoneticPr fontId="1" type="noConversion"/>
  </si>
  <si>
    <t>imperio</t>
    <phoneticPr fontId="1" type="noConversion"/>
  </si>
  <si>
    <t>Imperio</t>
    <phoneticPr fontId="1" type="noConversion"/>
  </si>
  <si>
    <t>zero2525</t>
    <phoneticPr fontId="1" type="noConversion"/>
  </si>
  <si>
    <t>zero2030</t>
    <phoneticPr fontId="1" type="noConversion"/>
  </si>
  <si>
    <t>0-20-30</t>
    <phoneticPr fontId="1" type="noConversion"/>
  </si>
  <si>
    <t>0-25-25</t>
    <phoneticPr fontId="1" type="noConversion"/>
  </si>
  <si>
    <t>engrais</t>
    <phoneticPr fontId="1" type="noConversion"/>
  </si>
  <si>
    <t>fongicide</t>
    <phoneticPr fontId="1" type="noConversion"/>
  </si>
  <si>
    <t>kg</t>
    <phoneticPr fontId="1" type="noConversion"/>
  </si>
  <si>
    <t>semis</t>
    <phoneticPr fontId="1" type="noConversion"/>
  </si>
  <si>
    <t>azote</t>
    <phoneticPr fontId="1" type="noConversion"/>
  </si>
  <si>
    <t>kg</t>
    <phoneticPr fontId="1" type="noConversion"/>
  </si>
  <si>
    <t>semis</t>
    <phoneticPr fontId="1" type="noConversion"/>
  </si>
  <si>
    <t>desherbant</t>
    <phoneticPr fontId="1" type="noConversion"/>
  </si>
  <si>
    <t>insecticide</t>
    <phoneticPr fontId="1" type="noConversion"/>
  </si>
  <si>
    <t>kg</t>
    <phoneticPr fontId="1" type="noConversion"/>
  </si>
  <si>
    <t>semis</t>
    <phoneticPr fontId="1" type="noConversion"/>
  </si>
  <si>
    <t>kg</t>
    <phoneticPr fontId="1" type="noConversion"/>
  </si>
  <si>
    <t>semis</t>
    <phoneticPr fontId="1" type="noConversion"/>
  </si>
  <si>
    <t>kg</t>
    <phoneticPr fontId="1" type="noConversion"/>
  </si>
  <si>
    <t>semis</t>
    <phoneticPr fontId="1" type="noConversion"/>
  </si>
  <si>
    <t>kg</t>
    <phoneticPr fontId="1" type="noConversion"/>
  </si>
  <si>
    <t>kg</t>
    <phoneticPr fontId="1" type="noConversion"/>
  </si>
  <si>
    <t>L</t>
    <phoneticPr fontId="1" type="noConversion"/>
  </si>
  <si>
    <t>L</t>
    <phoneticPr fontId="1" type="noConversion"/>
  </si>
  <si>
    <t>autan</t>
    <phoneticPr fontId="1" type="noConversion"/>
  </si>
  <si>
    <t>soufre</t>
    <phoneticPr fontId="1" type="noConversion"/>
  </si>
  <si>
    <t>semis</t>
    <phoneticPr fontId="1" type="noConversion"/>
  </si>
  <si>
    <t>oligo</t>
  </si>
  <si>
    <t>:variable</t>
    <phoneticPr fontId="1" type="noConversion"/>
  </si>
  <si>
    <t>Autan</t>
  </si>
  <si>
    <t>Azomag20</t>
  </si>
  <si>
    <t>Bravoelite</t>
  </si>
  <si>
    <t>Campus</t>
  </si>
  <si>
    <t>Catalino</t>
  </si>
  <si>
    <t>Celtic</t>
  </si>
  <si>
    <t>Chardol</t>
  </si>
  <si>
    <t>Chrono</t>
  </si>
  <si>
    <t>Huile</t>
  </si>
  <si>
    <t>Lontrel</t>
  </si>
  <si>
    <t>Novrel</t>
  </si>
  <si>
    <t>Ovation</t>
  </si>
  <si>
    <t>Paledor</t>
  </si>
  <si>
    <t>Picosolo</t>
  </si>
  <si>
    <t>Pr</t>
  </si>
  <si>
    <t>Proteus</t>
  </si>
  <si>
    <t>Pulsar</t>
  </si>
  <si>
    <t>Springbok</t>
  </si>
  <si>
    <t>Super45</t>
  </si>
  <si>
    <t>Traxos</t>
  </si>
  <si>
    <t/>
  </si>
  <si>
    <t>:unit</t>
    <phoneticPr fontId="1" type="noConversion"/>
  </si>
  <si>
    <t>L</t>
    <phoneticPr fontId="1" type="noConversion"/>
  </si>
  <si>
    <t>:name</t>
    <phoneticPr fontId="1" type="noConversion"/>
  </si>
  <si>
    <t>4 L/Ha sur 5Ha&lt;/br&gt;=&gt; 4 x 5 / 11&lt;/br&gt;=&gt; 1,8182</t>
    <phoneticPr fontId="1" type="noConversion"/>
  </si>
  <si>
    <t>1,25 L/Ha sur 6Ha&lt;/br&gt;=&gt; 1,25 x 6 / 11&lt;/br&gt;=&gt; 0,68182</t>
    <phoneticPr fontId="1" type="noConversion"/>
  </si>
  <si>
    <t>verifier les date (2010 ou 2011?).&lt;/br&gt;verifier le dosage huile.</t>
    <phoneticPr fontId="1" type="noConversion"/>
  </si>
  <si>
    <t>2.5 L/Ha sur 6Ha&lt;/br&gt;=&gt; 2,5 x 6 / 11&lt;/br&gt;=&gt; 1,3636</t>
    <phoneticPr fontId="1" type="noConversion"/>
  </si>
  <si>
    <t>verifier les date (2010 ou 2011?).&lt;/br&gt;verifier le dosage huile.</t>
    <phoneticPr fontId="1" type="noConversion"/>
  </si>
  <si>
    <t>81u.&lt;/br&gt;N°38 (? Cf carnet trochet)</t>
    <phoneticPr fontId="1" type="noConversion"/>
  </si>
  <si>
    <t>94u.&lt;/br&gt;N°40</t>
    <phoneticPr fontId="1" type="noConversion"/>
  </si>
  <si>
    <t>dosage reel = 3.5Kg/Ha.&lt;/br&gt;Selection Ovation au milieu entre les deux poteaux, voir plan)</t>
    <phoneticPr fontId="1" type="noConversion"/>
  </si>
  <si>
    <t>81u.&lt;/br&gt;N°38</t>
    <phoneticPr fontId="1" type="noConversion"/>
  </si>
  <si>
    <t>dosages reel sur 8Ha:&lt;/br&gt;chrono : 1,25L/Ha.&lt;/br&gt;lontrel : 1L/Ha.</t>
    <phoneticPr fontId="1" type="noConversion"/>
  </si>
  <si>
    <t>:cout</t>
    <phoneticPr fontId="1" type="noConversion"/>
  </si>
  <si>
    <t>Richepain</t>
    <phoneticPr fontId="1" type="noConversion"/>
  </si>
  <si>
    <t>divers</t>
    <phoneticPr fontId="1" type="noConversion"/>
  </si>
  <si>
    <t>altigo</t>
    <phoneticPr fontId="1" type="noConversion"/>
  </si>
  <si>
    <t>Altigo</t>
    <phoneticPr fontId="1" type="noConversion"/>
  </si>
  <si>
    <t>azomag</t>
    <phoneticPr fontId="1" type="noConversion"/>
  </si>
  <si>
    <t>Azomag</t>
    <phoneticPr fontId="1" type="noConversion"/>
  </si>
  <si>
    <t>azomag20</t>
    <phoneticPr fontId="1" type="noConversion"/>
  </si>
  <si>
    <t>azote</t>
    <phoneticPr fontId="1" type="noConversion"/>
  </si>
  <si>
    <t>Bravo Elite</t>
    <phoneticPr fontId="1" type="noConversion"/>
  </si>
  <si>
    <t>campo</t>
    <phoneticPr fontId="1" type="noConversion"/>
  </si>
  <si>
    <t>Campo</t>
    <phoneticPr fontId="1" type="noConversion"/>
  </si>
  <si>
    <t>kg</t>
    <phoneticPr fontId="1" type="noConversion"/>
  </si>
  <si>
    <t>semis</t>
    <phoneticPr fontId="1" type="noConversion"/>
  </si>
  <si>
    <t>campus</t>
    <phoneticPr fontId="1" type="noConversion"/>
  </si>
  <si>
    <t>catalino</t>
    <phoneticPr fontId="1" type="noConversion"/>
  </si>
  <si>
    <t>celtic</t>
    <phoneticPr fontId="1" type="noConversion"/>
  </si>
  <si>
    <t>L</t>
    <phoneticPr fontId="1" type="noConversion"/>
  </si>
  <si>
    <t>L</t>
    <phoneticPr fontId="1" type="noConversion"/>
  </si>
  <si>
    <t>chrono</t>
    <phoneticPr fontId="1" type="noConversion"/>
  </si>
  <si>
    <t>L</t>
    <phoneticPr fontId="1" type="noConversion"/>
  </si>
  <si>
    <t>colzamid</t>
    <phoneticPr fontId="1" type="noConversion"/>
  </si>
  <si>
    <t>Colzamid</t>
    <phoneticPr fontId="1" type="noConversion"/>
  </si>
  <si>
    <t>comet_player</t>
    <phoneticPr fontId="1" type="noConversion"/>
  </si>
  <si>
    <t>Comet Player</t>
    <phoneticPr fontId="1" type="noConversion"/>
  </si>
  <si>
    <t>folyr</t>
    <phoneticPr fontId="1" type="noConversion"/>
  </si>
  <si>
    <t>fury</t>
    <phoneticPr fontId="1" type="noConversion"/>
  </si>
  <si>
    <t>glyphosate</t>
    <phoneticPr fontId="1" type="noConversion"/>
  </si>
  <si>
    <t>L</t>
    <phoneticPr fontId="1" type="noConversion"/>
  </si>
  <si>
    <t>lontrel</t>
    <phoneticPr fontId="1" type="noConversion"/>
  </si>
  <si>
    <t>novrel</t>
    <phoneticPr fontId="1" type="noConversion"/>
  </si>
  <si>
    <t>ovation</t>
    <phoneticPr fontId="1" type="noConversion"/>
  </si>
  <si>
    <t>semis</t>
    <phoneticPr fontId="1" type="noConversion"/>
  </si>
  <si>
    <t>produits phyto 6</t>
  </si>
  <si>
    <t>246</t>
  </si>
  <si>
    <t>01-2010-689</t>
  </si>
  <si>
    <t>014</t>
  </si>
  <si>
    <t>phyto</t>
  </si>
  <si>
    <t>aubisque</t>
  </si>
  <si>
    <t>#</t>
  </si>
  <si>
    <t>r.g Aubisque (1°kg) PRAIRIES</t>
  </si>
  <si>
    <t>Chardol 600 en 5L</t>
  </si>
  <si>
    <t>0</t>
  </si>
  <si>
    <t>renaud</t>
  </si>
  <si>
    <t>produits phyto 7</t>
  </si>
  <si>
    <t>015</t>
  </si>
  <si>
    <t>vitavax</t>
  </si>
  <si>
    <t>taf blé vitavax 0,3L</t>
  </si>
  <si>
    <t>vitavax + Big BagsBB : 8x9,41=75,24€ à répartir</t>
  </si>
  <si>
    <t>vitavax + BB</t>
  </si>
  <si>
    <t>016</t>
  </si>
  <si>
    <t>auroy</t>
  </si>
  <si>
    <t>Fury 5L</t>
  </si>
  <si>
    <t>2011-03-31</t>
  </si>
  <si>
    <t>FCT-1305</t>
  </si>
  <si>
    <t>Picabore + Challenge</t>
  </si>
  <si>
    <t>1221,81</t>
  </si>
  <si>
    <t>017</t>
  </si>
  <si>
    <t>picabore</t>
  </si>
  <si>
    <t>en 10L</t>
  </si>
  <si>
    <t>RPD challenge 600 10L</t>
  </si>
  <si>
    <t>Challenge 600 10L</t>
  </si>
  <si>
    <t>Picabore</t>
  </si>
  <si>
    <t>2011-06-28</t>
  </si>
  <si>
    <t>FCC-1629</t>
  </si>
  <si>
    <t>018</t>
  </si>
  <si>
    <t>nuvagrain</t>
  </si>
  <si>
    <t>nuvagrain concentré 5L</t>
  </si>
  <si>
    <t>produits + Bib Bag 1,50x1,60 : 10x10=100€ a répartir</t>
  </si>
  <si>
    <t>karate techno zeon 1L</t>
  </si>
  <si>
    <t>2010-07-10</t>
  </si>
  <si>
    <t>FCC-44</t>
  </si>
  <si>
    <t>019</t>
  </si>
  <si>
    <t>semis tournesol</t>
  </si>
  <si>
    <t>2011-03-27</t>
  </si>
  <si>
    <t>260</t>
  </si>
  <si>
    <t>015-2011</t>
  </si>
  <si>
    <t>020</t>
  </si>
  <si>
    <t>bernard_peres</t>
  </si>
  <si>
    <t>service_agri</t>
  </si>
  <si>
    <t>20ha x 13€/ha = 260€</t>
  </si>
  <si>
    <t>labour</t>
  </si>
  <si>
    <t># PULVES &amp; LABOURS - (generation automatique xls)</t>
  </si>
  <si>
    <t>:cout_ha</t>
  </si>
  <si>
    <t># FIN PULVES &amp; LABOURS</t>
  </si>
  <si>
    <t>add_l</t>
  </si>
  <si>
    <t>add_p</t>
  </si>
  <si>
    <t>déchaumage blé - 1</t>
  </si>
  <si>
    <t>date inconnue</t>
  </si>
  <si>
    <t>covercrop</t>
  </si>
  <si>
    <t>2010-05-01</t>
  </si>
  <si>
    <t>déchaumage blé - 2</t>
  </si>
  <si>
    <t>déchaumage blé - 3</t>
  </si>
  <si>
    <t>2010-05-02</t>
  </si>
  <si>
    <t>2010-05-03</t>
  </si>
  <si>
    <t>Vallees</t>
  </si>
  <si>
    <t>find_parcelle</t>
  </si>
  <si>
    <t>add_labours</t>
  </si>
  <si>
    <t>add_pulves</t>
  </si>
  <si>
    <t>Champ du Milieu</t>
  </si>
  <si>
    <t>Pont des champs</t>
  </si>
  <si>
    <t>Aeromodelisme</t>
  </si>
  <si>
    <t>reset</t>
  </si>
  <si>
    <t>moisson colza</t>
  </si>
  <si>
    <t>Ajouter moisson sur parcelles de blé</t>
  </si>
  <si>
    <t>Ajouter ces 3 labours pour toutes les parcelles de blé, colza et tournesol</t>
  </si>
  <si>
    <t>moisson</t>
  </si>
  <si>
    <t>moisson blé</t>
  </si>
  <si>
    <t>Ajouter moisson sur parcelles de colza</t>
  </si>
  <si>
    <t>Ajouter moisson sur parcelles de tournesol</t>
  </si>
  <si>
    <t>moisson tournesol</t>
  </si>
  <si>
    <t>facture 19</t>
  </si>
  <si>
    <t>trochet</t>
  </si>
  <si>
    <t>null</t>
  </si>
  <si>
    <t>presta_agri</t>
  </si>
  <si>
    <t>Pulvérisation</t>
  </si>
  <si>
    <t>95,5Ha x 10€ = 955€</t>
  </si>
  <si>
    <t>reportable</t>
  </si>
  <si>
    <t>report</t>
  </si>
  <si>
    <t>2011-01-30</t>
  </si>
  <si>
    <t>Broyage haies</t>
  </si>
  <si>
    <t>12h x 38€ = 456€</t>
  </si>
  <si>
    <t>Broyage horizontal</t>
  </si>
  <si>
    <t>8h50 x 35€/h = 297,5</t>
  </si>
  <si>
    <t>Semis Colza et Blé</t>
  </si>
  <si>
    <t>59ha x 31€/ha = 1829€</t>
  </si>
  <si>
    <t>021</t>
  </si>
  <si>
    <t>022</t>
  </si>
  <si>
    <t>023</t>
  </si>
  <si>
    <t>024</t>
  </si>
  <si>
    <t>025</t>
  </si>
  <si>
    <t>facture 20</t>
  </si>
  <si>
    <t>Epandage chaux</t>
  </si>
  <si>
    <t>Labour + Herse</t>
  </si>
  <si>
    <t>(semis prairies)</t>
  </si>
  <si>
    <t>facture 18</t>
  </si>
  <si>
    <t>Roulage</t>
  </si>
  <si>
    <t>15h30 x 30€/h = 465€</t>
  </si>
  <si>
    <t>Cover-crop</t>
  </si>
  <si>
    <t>18</t>
  </si>
  <si>
    <t>20</t>
  </si>
  <si>
    <t>19</t>
  </si>
  <si>
    <t>64h x 35€/h = 2240€</t>
  </si>
  <si>
    <t>Vibro</t>
  </si>
  <si>
    <t>81ha x 10€ = 810€</t>
  </si>
  <si>
    <t>facture 24</t>
  </si>
  <si>
    <t>2011-07-19</t>
  </si>
  <si>
    <t>24</t>
  </si>
  <si>
    <t>Epandage engrais</t>
  </si>
  <si>
    <t>Pulvérisation cultures</t>
  </si>
  <si>
    <t>tours de champs</t>
  </si>
  <si>
    <t>252 ha x 10€ = 2520€</t>
  </si>
  <si>
    <t>285 ha x 10€ = 2850€</t>
  </si>
  <si>
    <t>20ha x 15€/ha = 300€ (Semis tournesol Tracteur)</t>
  </si>
  <si>
    <t>4h x 30€/h = 120€ (desherbage)</t>
  </si>
  <si>
    <t>25</t>
  </si>
  <si>
    <t>facture 25</t>
  </si>
  <si>
    <t>20ha x 10€ = 200€</t>
  </si>
  <si>
    <t>Orge</t>
  </si>
  <si>
    <t>150kg x 176€/t = 26,40€</t>
  </si>
  <si>
    <t>026</t>
  </si>
  <si>
    <t>50</t>
  </si>
  <si>
    <t>facture 50</t>
  </si>
  <si>
    <t>Moissonnage Blé colza, Tournesol</t>
  </si>
  <si>
    <t>Transport Céréales</t>
  </si>
  <si>
    <t>2010-11-07</t>
  </si>
  <si>
    <t>85ha x 75€/ha = 6375€</t>
  </si>
  <si>
    <t>13 voyages x 47€ = 611€</t>
  </si>
  <si>
    <t>2010-11-10</t>
  </si>
  <si>
    <t>14</t>
  </si>
  <si>
    <t>027</t>
  </si>
  <si>
    <t>facture 14 : Pressage</t>
  </si>
  <si>
    <t>total 380 ha de pulve</t>
  </si>
  <si>
    <t>utilisé</t>
  </si>
  <si>
    <t>picosolo</t>
  </si>
  <si>
    <t>acheté ?</t>
  </si>
</sst>
</file>

<file path=xl/styles.xml><?xml version="1.0" encoding="utf-8"?>
<styleSheet xmlns="http://schemas.openxmlformats.org/spreadsheetml/2006/main">
  <fonts count="11">
    <font>
      <sz val="10"/>
      <name val="Verdana"/>
    </font>
    <font>
      <sz val="8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color indexed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FF0000"/>
      <name val="Verdana"/>
      <family val="2"/>
    </font>
    <font>
      <sz val="9"/>
      <color rgb="FF11111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49" fontId="3" fillId="0" borderId="1" xfId="0" applyNumberFormat="1" applyFont="1" applyBorder="1"/>
    <xf numFmtId="0" fontId="3" fillId="2" borderId="1" xfId="0" applyFont="1" applyFill="1" applyBorder="1"/>
    <xf numFmtId="0" fontId="3" fillId="3" borderId="1" xfId="0" applyFont="1" applyFill="1" applyBorder="1"/>
    <xf numFmtId="49" fontId="3" fillId="3" borderId="1" xfId="0" applyNumberFormat="1" applyFont="1" applyFill="1" applyBorder="1"/>
    <xf numFmtId="0" fontId="3" fillId="4" borderId="1" xfId="0" applyFont="1" applyFill="1" applyBorder="1"/>
    <xf numFmtId="49" fontId="2" fillId="0" borderId="1" xfId="0" applyNumberFormat="1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/>
    <xf numFmtId="0" fontId="3" fillId="5" borderId="1" xfId="0" applyFont="1" applyFill="1" applyBorder="1"/>
    <xf numFmtId="49" fontId="3" fillId="5" borderId="1" xfId="0" applyNumberFormat="1" applyFont="1" applyFill="1" applyBorder="1"/>
    <xf numFmtId="0" fontId="0" fillId="5" borderId="1" xfId="0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3" fillId="6" borderId="1" xfId="0" applyFont="1" applyFill="1" applyBorder="1" applyAlignment="1"/>
    <xf numFmtId="0" fontId="0" fillId="0" borderId="1" xfId="0" applyFill="1" applyBorder="1" applyAlignment="1"/>
    <xf numFmtId="0" fontId="0" fillId="0" borderId="0" xfId="0" applyAlignment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0" borderId="1" xfId="0" applyFont="1" applyBorder="1"/>
    <xf numFmtId="49" fontId="4" fillId="0" borderId="1" xfId="0" applyNumberFormat="1" applyFont="1" applyBorder="1"/>
    <xf numFmtId="0" fontId="4" fillId="0" borderId="1" xfId="0" applyFont="1" applyBorder="1" applyAlignment="1">
      <alignment wrapText="1"/>
    </xf>
    <xf numFmtId="4" fontId="3" fillId="0" borderId="1" xfId="0" applyNumberFormat="1" applyFont="1" applyBorder="1"/>
    <xf numFmtId="4" fontId="0" fillId="0" borderId="1" xfId="0" applyNumberFormat="1" applyBorder="1"/>
    <xf numFmtId="4" fontId="4" fillId="0" borderId="1" xfId="0" applyNumberFormat="1" applyFont="1" applyFill="1" applyBorder="1"/>
    <xf numFmtId="4" fontId="3" fillId="0" borderId="1" xfId="0" applyNumberFormat="1" applyFont="1" applyFill="1" applyBorder="1"/>
    <xf numFmtId="4" fontId="4" fillId="0" borderId="1" xfId="0" applyNumberFormat="1" applyFont="1" applyBorder="1"/>
    <xf numFmtId="0" fontId="3" fillId="0" borderId="14" xfId="0" applyFont="1" applyBorder="1"/>
    <xf numFmtId="0" fontId="0" fillId="0" borderId="14" xfId="0" applyBorder="1"/>
    <xf numFmtId="0" fontId="3" fillId="0" borderId="14" xfId="0" applyFont="1" applyFill="1" applyBorder="1"/>
    <xf numFmtId="0" fontId="3" fillId="2" borderId="15" xfId="0" applyFont="1" applyFill="1" applyBorder="1"/>
    <xf numFmtId="0" fontId="3" fillId="3" borderId="15" xfId="0" applyFont="1" applyFill="1" applyBorder="1"/>
    <xf numFmtId="49" fontId="3" fillId="3" borderId="15" xfId="0" applyNumberFormat="1" applyFont="1" applyFill="1" applyBorder="1"/>
    <xf numFmtId="0" fontId="3" fillId="4" borderId="15" xfId="0" applyFont="1" applyFill="1" applyBorder="1"/>
    <xf numFmtId="0" fontId="5" fillId="4" borderId="15" xfId="0" applyFont="1" applyFill="1" applyBorder="1" applyAlignment="1">
      <alignment wrapText="1"/>
    </xf>
    <xf numFmtId="0" fontId="4" fillId="0" borderId="0" xfId="0" applyFont="1" applyFill="1" applyBorder="1"/>
    <xf numFmtId="49" fontId="6" fillId="0" borderId="1" xfId="0" applyNumberFormat="1" applyFont="1" applyBorder="1"/>
    <xf numFmtId="0" fontId="6" fillId="0" borderId="1" xfId="0" applyFont="1" applyBorder="1"/>
    <xf numFmtId="0" fontId="5" fillId="0" borderId="15" xfId="0" applyFont="1" applyFill="1" applyBorder="1"/>
    <xf numFmtId="0" fontId="6" fillId="0" borderId="1" xfId="0" applyFont="1" applyFill="1" applyBorder="1"/>
    <xf numFmtId="49" fontId="5" fillId="0" borderId="15" xfId="0" applyNumberFormat="1" applyFont="1" applyFill="1" applyBorder="1"/>
    <xf numFmtId="49" fontId="4" fillId="0" borderId="0" xfId="0" applyNumberFormat="1" applyFont="1"/>
    <xf numFmtId="0" fontId="2" fillId="0" borderId="15" xfId="0" applyFont="1" applyBorder="1"/>
    <xf numFmtId="0" fontId="2" fillId="0" borderId="1" xfId="0" applyFont="1" applyFill="1" applyBorder="1"/>
    <xf numFmtId="0" fontId="2" fillId="0" borderId="0" xfId="0" applyFont="1" applyAlignment="1"/>
    <xf numFmtId="0" fontId="0" fillId="0" borderId="1" xfId="0" applyBorder="1" applyAlignment="1"/>
    <xf numFmtId="0" fontId="2" fillId="0" borderId="1" xfId="0" applyFont="1" applyBorder="1" applyAlignment="1"/>
    <xf numFmtId="0" fontId="0" fillId="0" borderId="1" xfId="0" applyFill="1" applyBorder="1"/>
    <xf numFmtId="0" fontId="9" fillId="0" borderId="1" xfId="0" applyFont="1" applyBorder="1" applyAlignment="1"/>
    <xf numFmtId="49" fontId="9" fillId="0" borderId="1" xfId="0" applyNumberFormat="1" applyFont="1" applyBorder="1"/>
    <xf numFmtId="0" fontId="7" fillId="0" borderId="0" xfId="0" applyFont="1" applyFill="1" applyBorder="1"/>
    <xf numFmtId="0" fontId="7" fillId="0" borderId="1" xfId="0" applyFont="1" applyBorder="1"/>
    <xf numFmtId="49" fontId="7" fillId="0" borderId="1" xfId="0" applyNumberFormat="1" applyFont="1" applyBorder="1"/>
    <xf numFmtId="0" fontId="7" fillId="0" borderId="1" xfId="0" applyFont="1" applyBorder="1" applyAlignment="1"/>
    <xf numFmtId="0" fontId="7" fillId="8" borderId="1" xfId="0" applyFont="1" applyFill="1" applyBorder="1"/>
    <xf numFmtId="0" fontId="0" fillId="8" borderId="1" xfId="0" applyFill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8" fillId="0" borderId="1" xfId="0" applyFont="1" applyFill="1" applyBorder="1"/>
    <xf numFmtId="49" fontId="8" fillId="0" borderId="1" xfId="0" applyNumberFormat="1" applyFont="1" applyFill="1" applyBorder="1"/>
    <xf numFmtId="0" fontId="3" fillId="7" borderId="1" xfId="0" applyFont="1" applyFill="1" applyBorder="1" applyAlignment="1"/>
    <xf numFmtId="0" fontId="8" fillId="6" borderId="1" xfId="0" applyFont="1" applyFill="1" applyBorder="1" applyAlignment="1"/>
    <xf numFmtId="0" fontId="7" fillId="0" borderId="1" xfId="0" applyFont="1" applyFill="1" applyBorder="1" applyAlignment="1"/>
    <xf numFmtId="0" fontId="8" fillId="9" borderId="1" xfId="0" applyFont="1" applyFill="1" applyBorder="1"/>
    <xf numFmtId="49" fontId="7" fillId="0" borderId="1" xfId="0" applyNumberFormat="1" applyFont="1" applyFill="1" applyBorder="1" applyAlignment="1"/>
    <xf numFmtId="49" fontId="0" fillId="0" borderId="1" xfId="0" applyNumberFormat="1" applyBorder="1" applyAlignment="1"/>
    <xf numFmtId="49" fontId="0" fillId="0" borderId="0" xfId="0" applyNumberFormat="1" applyAlignment="1"/>
    <xf numFmtId="49" fontId="7" fillId="0" borderId="1" xfId="0" applyNumberFormat="1" applyFont="1" applyBorder="1" applyAlignment="1"/>
    <xf numFmtId="0" fontId="10" fillId="0" borderId="0" xfId="0" applyFont="1"/>
    <xf numFmtId="0" fontId="8" fillId="10" borderId="1" xfId="0" applyFont="1" applyFill="1" applyBorder="1"/>
    <xf numFmtId="0" fontId="8" fillId="10" borderId="0" xfId="0" applyFont="1" applyFill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/>
  <dimension ref="A1:O50"/>
  <sheetViews>
    <sheetView topLeftCell="A4" zoomScale="125" workbookViewId="0">
      <selection activeCell="A21" sqref="A21"/>
    </sheetView>
  </sheetViews>
  <sheetFormatPr baseColWidth="10" defaultRowHeight="12.75"/>
  <cols>
    <col min="5" max="5" width="6.875" bestFit="1" customWidth="1"/>
    <col min="6" max="6" width="85.25" customWidth="1"/>
  </cols>
  <sheetData>
    <row r="1" spans="1:15">
      <c r="A1" s="14" t="s">
        <v>373</v>
      </c>
      <c r="B1" s="14" t="s">
        <v>397</v>
      </c>
      <c r="C1" s="14" t="s">
        <v>395</v>
      </c>
      <c r="D1" s="14" t="s">
        <v>241</v>
      </c>
      <c r="E1" s="95" t="s">
        <v>581</v>
      </c>
      <c r="F1" s="14" t="s">
        <v>334</v>
      </c>
    </row>
    <row r="2" spans="1:15">
      <c r="A2" s="33" t="s">
        <v>411</v>
      </c>
      <c r="B2" s="33" t="s">
        <v>412</v>
      </c>
      <c r="C2" s="60" t="s">
        <v>60</v>
      </c>
      <c r="D2" s="33" t="s">
        <v>339</v>
      </c>
      <c r="E2" s="93">
        <f>COUNTIF(PULVE!H:H,A2)</f>
        <v>1</v>
      </c>
      <c r="F2" s="32" t="str">
        <f t="shared" ref="F2:F47" si="0">CONCATENATE(A2," = Produit.create!(:name =&gt; '",B2, "', ",":unit =&gt;'",C2,"',"," :category =&gt; cat_",D2,","," :saison =&gt; saison_2010_2011, ",":desc =&gt; ''", ")")</f>
        <v>altigo = Produit.create!(:name =&gt; 'Altigo', :unit =&gt;'kg', :category =&gt; cat_divers, :saison =&gt; saison_2010_2011, :desc =&gt; '')</v>
      </c>
    </row>
    <row r="3" spans="1:15">
      <c r="A3" s="32" t="s">
        <v>20</v>
      </c>
      <c r="B3" s="32" t="s">
        <v>21</v>
      </c>
      <c r="C3" s="32" t="s">
        <v>367</v>
      </c>
      <c r="D3" s="32" t="s">
        <v>351</v>
      </c>
      <c r="E3" s="93">
        <f>COUNTIF(PULVE!H:H,A3)</f>
        <v>2</v>
      </c>
      <c r="F3" s="32" t="str">
        <f t="shared" si="0"/>
        <v>amistar_xtra = Produit.create!(:name =&gt; 'Amistar Xtra', :unit =&gt;'L', :category =&gt; cat_fongicide, :saison =&gt; saison_2010_2011, :desc =&gt; '')</v>
      </c>
      <c r="G3" s="11"/>
      <c r="H3" s="11"/>
      <c r="I3" s="11"/>
      <c r="J3" s="11"/>
      <c r="K3" s="11"/>
      <c r="L3" s="11"/>
      <c r="M3" s="11"/>
      <c r="N3" s="11"/>
      <c r="O3" s="11"/>
    </row>
    <row r="4" spans="1:15">
      <c r="A4" s="32" t="s">
        <v>268</v>
      </c>
      <c r="B4" s="32" t="s">
        <v>267</v>
      </c>
      <c r="C4" s="32" t="s">
        <v>368</v>
      </c>
      <c r="D4" s="32" t="s">
        <v>335</v>
      </c>
      <c r="E4" s="93">
        <f>COUNTIF(PULVE!H:H,A4)</f>
        <v>1</v>
      </c>
      <c r="F4" s="32" t="str">
        <f t="shared" si="0"/>
        <v>ariane = Produit.create!(:name =&gt; 'Ariane', :unit =&gt;'L', :category =&gt; cat_divers, :saison =&gt; saison_2010_2011, :desc =&gt; '')</v>
      </c>
      <c r="G4" s="11"/>
      <c r="H4" s="11"/>
      <c r="I4" s="11"/>
      <c r="J4" s="11"/>
      <c r="K4" s="11"/>
      <c r="L4" s="11"/>
      <c r="M4" s="11"/>
      <c r="N4" s="11"/>
      <c r="O4" s="11"/>
    </row>
    <row r="5" spans="1:15">
      <c r="A5" s="33" t="s">
        <v>369</v>
      </c>
      <c r="B5" s="32" t="s">
        <v>374</v>
      </c>
      <c r="C5" s="32" t="s">
        <v>352</v>
      </c>
      <c r="D5" s="33" t="s">
        <v>353</v>
      </c>
      <c r="E5" s="93">
        <f>COUNTIF(PULVE!H:H,A5)</f>
        <v>0</v>
      </c>
      <c r="F5" s="32" t="str">
        <f t="shared" si="0"/>
        <v>autan = Produit.create!(:name =&gt; 'Autan', :unit =&gt;'kg', :category =&gt; cat_semis, :saison =&gt; saison_2010_2011, :desc =&gt; '')</v>
      </c>
      <c r="G5" s="11"/>
      <c r="H5" s="11"/>
      <c r="I5" s="11"/>
      <c r="J5" s="11"/>
      <c r="K5" s="11"/>
      <c r="L5" s="11"/>
      <c r="M5" s="11"/>
      <c r="N5" s="11"/>
      <c r="O5" s="11"/>
    </row>
    <row r="6" spans="1:15">
      <c r="A6" s="11" t="s">
        <v>413</v>
      </c>
      <c r="B6" s="11" t="s">
        <v>414</v>
      </c>
      <c r="C6" s="11" t="s">
        <v>340</v>
      </c>
      <c r="D6" s="11" t="s">
        <v>370</v>
      </c>
      <c r="E6" s="93">
        <f>COUNTIF(PULVE!H:H,A6)</f>
        <v>6</v>
      </c>
      <c r="F6" s="32" t="str">
        <f t="shared" si="0"/>
        <v>azomag = Produit.create!(:name =&gt; 'Azomag', :unit =&gt;'kg', :category =&gt; cat_soufre, :saison =&gt; saison_2010_2011, :desc =&gt; '')</v>
      </c>
      <c r="G6" s="11"/>
      <c r="H6" s="11"/>
      <c r="I6" s="11"/>
      <c r="J6" s="11"/>
      <c r="K6" s="11"/>
      <c r="L6" s="11"/>
      <c r="M6" s="11"/>
      <c r="N6" s="11"/>
      <c r="O6" s="11"/>
    </row>
    <row r="7" spans="1:15">
      <c r="A7" s="33" t="s">
        <v>415</v>
      </c>
      <c r="B7" s="32" t="s">
        <v>375</v>
      </c>
      <c r="C7" s="32" t="s">
        <v>396</v>
      </c>
      <c r="D7" s="32" t="s">
        <v>341</v>
      </c>
      <c r="E7" s="93">
        <f>COUNTIF(PULVE!H:H,A7)</f>
        <v>0</v>
      </c>
      <c r="F7" s="32" t="str">
        <f t="shared" si="0"/>
        <v>azomag20 = Produit.create!(:name =&gt; 'Azomag20', :unit =&gt;'L', :category =&gt; cat_soufre, :saison =&gt; saison_2010_2011, :desc =&gt; '')</v>
      </c>
      <c r="G7" s="11"/>
      <c r="H7" s="11"/>
      <c r="I7" s="11"/>
      <c r="J7" s="11"/>
      <c r="K7" s="11"/>
      <c r="L7" s="11"/>
      <c r="M7" s="11"/>
      <c r="N7" s="11"/>
      <c r="O7" s="11"/>
    </row>
    <row r="8" spans="1:15">
      <c r="A8" s="33" t="s">
        <v>416</v>
      </c>
      <c r="B8" s="32" t="s">
        <v>158</v>
      </c>
      <c r="C8" s="32" t="s">
        <v>396</v>
      </c>
      <c r="D8" s="32" t="s">
        <v>354</v>
      </c>
      <c r="E8" s="93">
        <f>COUNTIF(PULVE!H:H,A8)</f>
        <v>12</v>
      </c>
      <c r="F8" s="32" t="str">
        <f t="shared" si="0"/>
        <v>azote = Produit.create!(:name =&gt; 'Azote', :unit =&gt;'L', :category =&gt; cat_azote, :saison =&gt; saison_2010_2011, :desc =&gt; '')</v>
      </c>
      <c r="G8" s="11"/>
      <c r="H8" s="11"/>
      <c r="I8" s="11"/>
      <c r="J8" s="11"/>
      <c r="K8" s="11"/>
      <c r="L8" s="11"/>
      <c r="M8" s="11"/>
      <c r="N8" s="11"/>
      <c r="O8" s="11"/>
    </row>
    <row r="9" spans="1:15">
      <c r="A9" s="75" t="s">
        <v>281</v>
      </c>
      <c r="B9" s="32" t="s">
        <v>417</v>
      </c>
      <c r="C9" s="32" t="s">
        <v>396</v>
      </c>
      <c r="D9" s="11" t="s">
        <v>242</v>
      </c>
      <c r="E9" s="93">
        <f>COUNTIF(PULVE!H:H,A9)</f>
        <v>3</v>
      </c>
      <c r="F9" s="32" t="str">
        <f t="shared" si="0"/>
        <v>bravo_elite = Produit.create!(:name =&gt; 'Bravo Elite', :unit =&gt;'L', :category =&gt; cat_fongicide, :saison =&gt; saison_2010_2011, :desc =&gt; '')</v>
      </c>
      <c r="G9" s="11"/>
      <c r="H9" s="11"/>
      <c r="I9" s="11"/>
      <c r="J9" s="11"/>
      <c r="K9" s="11"/>
      <c r="L9" s="11"/>
      <c r="M9" s="11"/>
      <c r="N9" s="11"/>
      <c r="O9" s="11"/>
    </row>
    <row r="10" spans="1:15">
      <c r="A10" s="32" t="s">
        <v>265</v>
      </c>
      <c r="B10" s="32" t="s">
        <v>376</v>
      </c>
      <c r="C10" s="32" t="s">
        <v>396</v>
      </c>
      <c r="D10" s="32" t="s">
        <v>351</v>
      </c>
      <c r="E10" s="93">
        <f>COUNTIF(PULVE!H:H,A10)</f>
        <v>1</v>
      </c>
      <c r="F10" s="32" t="str">
        <f t="shared" si="0"/>
        <v>bravoelite = Produit.create!(:name =&gt; 'Bravoelite', :unit =&gt;'L', :category =&gt; cat_fongicide, :saison =&gt; saison_2010_2011, :desc =&gt; '')</v>
      </c>
      <c r="G10" s="11"/>
      <c r="H10" s="11"/>
      <c r="I10" s="11"/>
      <c r="J10" s="11"/>
      <c r="K10" s="11"/>
      <c r="L10" s="11"/>
      <c r="M10" s="11"/>
      <c r="N10" s="11"/>
      <c r="O10" s="11"/>
    </row>
    <row r="11" spans="1:15">
      <c r="A11" s="33" t="s">
        <v>418</v>
      </c>
      <c r="B11" s="32" t="s">
        <v>419</v>
      </c>
      <c r="C11" s="32" t="s">
        <v>420</v>
      </c>
      <c r="D11" s="33" t="s">
        <v>421</v>
      </c>
      <c r="E11" s="93">
        <f>COUNTIF(PULVE!H:H,A11)</f>
        <v>0</v>
      </c>
      <c r="F11" s="32" t="str">
        <f t="shared" si="0"/>
        <v>campo = Produit.create!(:name =&gt; 'Campo', :unit =&gt;'kg', :category =&gt; cat_semis, :saison =&gt; saison_2010_2011, :desc =&gt; '')</v>
      </c>
      <c r="G11" s="11"/>
      <c r="H11" s="11"/>
      <c r="I11" s="11"/>
      <c r="J11" s="11"/>
      <c r="K11" s="11"/>
      <c r="L11" s="11"/>
      <c r="M11" s="11"/>
      <c r="N11" s="11"/>
      <c r="O11" s="11"/>
    </row>
    <row r="12" spans="1:15">
      <c r="A12" s="33" t="s">
        <v>422</v>
      </c>
      <c r="B12" s="32" t="s">
        <v>377</v>
      </c>
      <c r="C12" s="32" t="s">
        <v>355</v>
      </c>
      <c r="D12" s="33" t="s">
        <v>356</v>
      </c>
      <c r="E12" s="93">
        <f>COUNTIF(PULVE!H:H,A12)</f>
        <v>2</v>
      </c>
      <c r="F12" s="32" t="str">
        <f t="shared" si="0"/>
        <v>campus = Produit.create!(:name =&gt; 'Campus', :unit =&gt;'kg', :category =&gt; cat_semis, :saison =&gt; saison_2010_2011, :desc =&gt; '')</v>
      </c>
      <c r="G12" s="11"/>
      <c r="H12" s="11"/>
      <c r="I12" s="11"/>
      <c r="J12" s="11"/>
      <c r="K12" s="11"/>
      <c r="L12" s="11"/>
      <c r="M12" s="11"/>
      <c r="N12" s="11"/>
      <c r="O12" s="11"/>
    </row>
    <row r="13" spans="1:15">
      <c r="A13" s="33" t="s">
        <v>423</v>
      </c>
      <c r="B13" s="32" t="s">
        <v>378</v>
      </c>
      <c r="C13" s="32" t="s">
        <v>352</v>
      </c>
      <c r="D13" s="11" t="s">
        <v>353</v>
      </c>
      <c r="E13" s="93">
        <f>COUNTIF(PULVE!H:H,A13)</f>
        <v>2</v>
      </c>
      <c r="F13" s="32" t="str">
        <f t="shared" si="0"/>
        <v>catalino = Produit.create!(:name =&gt; 'Catalino', :unit =&gt;'kg', :category =&gt; cat_semis, :saison =&gt; saison_2010_2011, :desc =&gt; '')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>
      <c r="A14" s="33" t="s">
        <v>424</v>
      </c>
      <c r="B14" s="32" t="s">
        <v>379</v>
      </c>
      <c r="C14" s="32" t="s">
        <v>425</v>
      </c>
      <c r="D14" s="11" t="s">
        <v>116</v>
      </c>
      <c r="E14" s="93">
        <f>COUNTIF(PULVE!H:H,A14)</f>
        <v>0</v>
      </c>
      <c r="F14" s="32" t="str">
        <f t="shared" si="0"/>
        <v>celtic = Produit.create!(:name =&gt; 'Celtic', :unit =&gt;'L', :category =&gt; cat_desherbant, :saison =&gt; saison_2010_2011, :desc =&gt; '')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>
      <c r="A15" s="32" t="s">
        <v>124</v>
      </c>
      <c r="B15" s="32" t="s">
        <v>137</v>
      </c>
      <c r="C15" s="32" t="s">
        <v>426</v>
      </c>
      <c r="D15" s="32" t="s">
        <v>116</v>
      </c>
      <c r="E15" s="93">
        <f>COUNTIF(PULVE!H:H,A15)</f>
        <v>2</v>
      </c>
      <c r="F15" s="32" t="str">
        <f t="shared" si="0"/>
        <v>challenge = Produit.create!(:name =&gt; 'Challenge', :unit =&gt;'L', :category =&gt; cat_desherbant, :saison =&gt; saison_2010_2011, :desc =&gt; '')</v>
      </c>
      <c r="G15" s="11"/>
      <c r="H15" s="11"/>
      <c r="I15" s="11"/>
      <c r="J15" s="11"/>
      <c r="K15" s="11"/>
      <c r="L15" s="11"/>
      <c r="M15" s="11"/>
      <c r="N15" s="11"/>
      <c r="O15" s="11"/>
    </row>
    <row r="16" spans="1:15">
      <c r="A16" s="32" t="s">
        <v>272</v>
      </c>
      <c r="B16" s="32" t="s">
        <v>380</v>
      </c>
      <c r="C16" s="32" t="s">
        <v>425</v>
      </c>
      <c r="D16" s="32" t="s">
        <v>116</v>
      </c>
      <c r="E16" s="93">
        <f>COUNTIF(PULVE!H:H,A16)</f>
        <v>3</v>
      </c>
      <c r="F16" s="32" t="str">
        <f t="shared" si="0"/>
        <v>chardol = Produit.create!(:name =&gt; 'Chardol', :unit =&gt;'L', :category =&gt; cat_desherbant, :saison =&gt; saison_2010_2011, :desc =&gt; '')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>
      <c r="A17" s="33" t="s">
        <v>427</v>
      </c>
      <c r="B17" s="32" t="s">
        <v>381</v>
      </c>
      <c r="C17" s="32" t="s">
        <v>396</v>
      </c>
      <c r="D17" s="11" t="s">
        <v>116</v>
      </c>
      <c r="E17" s="93">
        <f>COUNTIF(PULVE!H:H,A17)</f>
        <v>2</v>
      </c>
      <c r="F17" s="32" t="str">
        <f t="shared" si="0"/>
        <v>chrono = Produit.create!(:name =&gt; 'Chrono', :unit =&gt;'L', :category =&gt; cat_desherbant, :saison =&gt; saison_2010_2011, :desc =&gt; '')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>
      <c r="A18" s="32" t="s">
        <v>115</v>
      </c>
      <c r="B18" s="32" t="s">
        <v>114</v>
      </c>
      <c r="C18" s="32" t="s">
        <v>428</v>
      </c>
      <c r="D18" s="32" t="s">
        <v>116</v>
      </c>
      <c r="E18" s="93">
        <f>COUNTIF(PULVE!H:H,A18)</f>
        <v>1</v>
      </c>
      <c r="F18" s="32" t="str">
        <f t="shared" si="0"/>
        <v>cline = Produit.create!(:name =&gt; 'Cline', :unit =&gt;'L', :category =&gt; cat_desherbant, :saison =&gt; saison_2010_2011, :desc =&gt; '')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>
      <c r="A19" s="11" t="s">
        <v>429</v>
      </c>
      <c r="B19" s="11" t="s">
        <v>430</v>
      </c>
      <c r="C19" s="11" t="s">
        <v>396</v>
      </c>
      <c r="D19" s="32" t="s">
        <v>116</v>
      </c>
      <c r="E19" s="93">
        <f>COUNTIF(PULVE!H:H,A19)</f>
        <v>2</v>
      </c>
      <c r="F19" s="32" t="str">
        <f t="shared" si="0"/>
        <v>colzamid = Produit.create!(:name =&gt; 'Colzamid', :unit =&gt;'L', :category =&gt; cat_desherbant, :saison =&gt; saison_2010_2011, :desc =&gt; '')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>
      <c r="A20" s="33" t="s">
        <v>431</v>
      </c>
      <c r="B20" s="32" t="s">
        <v>432</v>
      </c>
      <c r="C20" s="32" t="s">
        <v>396</v>
      </c>
      <c r="D20" s="11" t="s">
        <v>242</v>
      </c>
      <c r="E20" s="93">
        <f>COUNTIF(PULVE!H:H,A20)</f>
        <v>0</v>
      </c>
      <c r="F20" s="32" t="str">
        <f t="shared" si="0"/>
        <v>comet_player = Produit.create!(:name =&gt; 'Comet Player', :unit =&gt;'L', :category =&gt; cat_fongicide, :saison =&gt; saison_2010_2011, :desc =&gt; '')</v>
      </c>
      <c r="G20" s="11"/>
      <c r="H20" s="11"/>
      <c r="I20" s="11"/>
      <c r="J20" s="11"/>
      <c r="K20" s="11"/>
      <c r="L20" s="11"/>
      <c r="M20" s="11"/>
      <c r="N20" s="11"/>
      <c r="O20" s="11"/>
    </row>
    <row r="21" spans="1:15">
      <c r="A21" s="33" t="s">
        <v>433</v>
      </c>
      <c r="B21" s="32" t="s">
        <v>149</v>
      </c>
      <c r="C21" s="32" t="s">
        <v>396</v>
      </c>
      <c r="D21" s="11" t="s">
        <v>357</v>
      </c>
      <c r="E21" s="93">
        <f>COUNTIF(PULVE!H:H,A21)</f>
        <v>2</v>
      </c>
      <c r="F21" s="32" t="str">
        <f t="shared" si="0"/>
        <v>folyr = Produit.create!(:name =&gt; 'Folyr', :unit =&gt;'L', :category =&gt; cat_desherbant, :saison =&gt; saison_2010_2011, :desc =&gt; '')</v>
      </c>
      <c r="G21" s="11"/>
      <c r="H21" s="11"/>
      <c r="I21" s="11"/>
      <c r="J21" s="11"/>
      <c r="K21" s="11"/>
      <c r="L21" s="11"/>
      <c r="M21" s="11"/>
      <c r="N21" s="11"/>
      <c r="O21" s="11"/>
    </row>
    <row r="22" spans="1:15">
      <c r="A22" s="33" t="s">
        <v>434</v>
      </c>
      <c r="B22" s="32" t="s">
        <v>153</v>
      </c>
      <c r="C22" s="32" t="s">
        <v>396</v>
      </c>
      <c r="D22" s="11" t="s">
        <v>358</v>
      </c>
      <c r="E22" s="93">
        <f>COUNTIF(PULVE!H:H,A22)</f>
        <v>4</v>
      </c>
      <c r="F22" s="32" t="str">
        <f t="shared" si="0"/>
        <v>fury = Produit.create!(:name =&gt; 'Fury', :unit =&gt;'L', :category =&gt; cat_insecticide, :saison =&gt; saison_2010_2011, :desc =&gt; '')</v>
      </c>
      <c r="G22" s="11"/>
      <c r="H22" s="11"/>
      <c r="I22" s="11"/>
      <c r="J22" s="11"/>
      <c r="K22" s="11"/>
      <c r="L22" s="11"/>
      <c r="M22" s="11"/>
      <c r="N22" s="11"/>
      <c r="O22" s="11"/>
    </row>
    <row r="23" spans="1:15">
      <c r="A23" s="33" t="s">
        <v>435</v>
      </c>
      <c r="B23" s="32" t="s">
        <v>136</v>
      </c>
      <c r="C23" s="32" t="s">
        <v>396</v>
      </c>
      <c r="D23" s="11" t="s">
        <v>357</v>
      </c>
      <c r="E23" s="93">
        <f>COUNTIF(PULVE!H:H,A23)</f>
        <v>6</v>
      </c>
      <c r="F23" s="32" t="str">
        <f t="shared" si="0"/>
        <v>glyphosate = Produit.create!(:name =&gt; 'Glyphosate', :unit =&gt;'L', :category =&gt; cat_desherbant, :saison =&gt; saison_2010_2011, :desc =&gt; '')</v>
      </c>
      <c r="G23" s="11"/>
      <c r="H23" s="11"/>
      <c r="I23" s="11"/>
      <c r="J23" s="11"/>
      <c r="K23" s="11"/>
      <c r="L23" s="11"/>
      <c r="M23" s="11"/>
      <c r="N23" s="11"/>
      <c r="O23" s="11"/>
    </row>
    <row r="24" spans="1:15">
      <c r="A24" s="30" t="s">
        <v>342</v>
      </c>
      <c r="B24" s="30" t="s">
        <v>343</v>
      </c>
      <c r="C24" s="30" t="s">
        <v>340</v>
      </c>
      <c r="D24" s="30" t="s">
        <v>371</v>
      </c>
      <c r="E24" s="93">
        <f>COUNTIF(PULVE!H:H,A24)</f>
        <v>0</v>
      </c>
      <c r="F24" s="32" t="str">
        <f t="shared" si="0"/>
        <v>harmony = Produit.create!(:name =&gt; 'Harmony', :unit =&gt;'kg', :category =&gt; cat_semis, :saison =&gt; saison_2010_2011, :desc =&gt; '')</v>
      </c>
      <c r="G24" s="11"/>
      <c r="H24" s="11"/>
      <c r="I24" s="11"/>
      <c r="J24" s="11"/>
      <c r="K24" s="11"/>
      <c r="L24" s="11"/>
      <c r="M24" s="11"/>
      <c r="N24" s="11"/>
      <c r="O24" s="11"/>
    </row>
    <row r="25" spans="1:15">
      <c r="A25" s="32" t="s">
        <v>322</v>
      </c>
      <c r="B25" s="32" t="s">
        <v>382</v>
      </c>
      <c r="C25" s="32" t="s">
        <v>436</v>
      </c>
      <c r="D25" s="32" t="s">
        <v>335</v>
      </c>
      <c r="E25" s="93">
        <f>COUNTIF(PULVE!H:H,A25)</f>
        <v>10</v>
      </c>
      <c r="F25" s="32" t="str">
        <f t="shared" si="0"/>
        <v>huile = Produit.create!(:name =&gt; 'Huile', :unit =&gt;'L', :category =&gt; cat_divers, :saison =&gt; saison_2010_2011, :desc =&gt; '')</v>
      </c>
      <c r="G25" s="11"/>
      <c r="H25" s="11"/>
      <c r="I25" s="11"/>
      <c r="J25" s="11"/>
      <c r="K25" s="11"/>
      <c r="L25" s="11"/>
      <c r="M25" s="11"/>
      <c r="N25" s="11"/>
      <c r="O25" s="11"/>
    </row>
    <row r="26" spans="1:15">
      <c r="A26" s="30" t="s">
        <v>344</v>
      </c>
      <c r="B26" s="30" t="s">
        <v>345</v>
      </c>
      <c r="C26" s="30" t="s">
        <v>340</v>
      </c>
      <c r="D26" s="30" t="s">
        <v>371</v>
      </c>
      <c r="E26" s="93">
        <f>COUNTIF(PULVE!H:H,A26)</f>
        <v>0</v>
      </c>
      <c r="F26" s="32" t="str">
        <f t="shared" si="0"/>
        <v>imperio = Produit.create!(:name =&gt; 'Imperio', :unit =&gt;'kg', :category =&gt; cat_semis, :saison =&gt; saison_2010_2011, :desc =&gt; '')</v>
      </c>
      <c r="G26" s="11"/>
      <c r="H26" s="11"/>
      <c r="I26" s="11"/>
      <c r="J26" s="11"/>
      <c r="K26" s="11"/>
      <c r="L26" s="11"/>
      <c r="M26" s="11"/>
      <c r="N26" s="11"/>
      <c r="O26" s="11"/>
    </row>
    <row r="27" spans="1:15">
      <c r="A27" s="33" t="s">
        <v>437</v>
      </c>
      <c r="B27" s="32" t="s">
        <v>383</v>
      </c>
      <c r="C27" s="32" t="s">
        <v>359</v>
      </c>
      <c r="D27" s="11" t="s">
        <v>360</v>
      </c>
      <c r="E27" s="93">
        <f>COUNTIF(PULVE!H:H,A27)</f>
        <v>2</v>
      </c>
      <c r="F27" s="32" t="str">
        <f t="shared" si="0"/>
        <v>lontrel = Produit.create!(:name =&gt; 'Lontrel', :unit =&gt;'kg', :category =&gt; cat_semis, :saison =&gt; saison_2010_2011, :desc =&gt; '')</v>
      </c>
      <c r="G27" s="11"/>
      <c r="H27" s="11"/>
      <c r="I27" s="11"/>
      <c r="J27" s="11"/>
      <c r="K27" s="11"/>
      <c r="L27" s="11"/>
      <c r="M27" s="11"/>
      <c r="N27" s="11"/>
      <c r="O27" s="11"/>
    </row>
    <row r="28" spans="1:15">
      <c r="A28" s="33" t="s">
        <v>336</v>
      </c>
      <c r="B28" s="33" t="s">
        <v>337</v>
      </c>
      <c r="C28" s="33" t="s">
        <v>338</v>
      </c>
      <c r="D28" s="33" t="s">
        <v>339</v>
      </c>
      <c r="E28" s="93">
        <f>COUNTIF(PULVE!H:H,A28)</f>
        <v>1</v>
      </c>
      <c r="F28" s="32" t="str">
        <f t="shared" si="0"/>
        <v>mas91 = Produit.create!(:name =&gt; 'MAS 91', :unit =&gt;'L', :category =&gt; cat_divers, :saison =&gt; saison_2010_2011, :desc =&gt; '')</v>
      </c>
      <c r="G28" s="11"/>
      <c r="H28" s="11"/>
      <c r="I28" s="11"/>
      <c r="J28" s="11"/>
      <c r="K28" s="11"/>
      <c r="L28" s="11"/>
      <c r="M28" s="11"/>
      <c r="N28" s="11"/>
      <c r="O28" s="11"/>
    </row>
    <row r="29" spans="1:15">
      <c r="A29" s="33" t="s">
        <v>438</v>
      </c>
      <c r="B29" s="32" t="s">
        <v>384</v>
      </c>
      <c r="C29" s="32" t="s">
        <v>361</v>
      </c>
      <c r="D29" s="11" t="s">
        <v>362</v>
      </c>
      <c r="E29" s="93">
        <f>COUNTIF(PULVE!H:H,A29)</f>
        <v>0</v>
      </c>
      <c r="F29" s="32" t="str">
        <f t="shared" si="0"/>
        <v>novrel = Produit.create!(:name =&gt; 'Novrel', :unit =&gt;'kg', :category =&gt; cat_semis, :saison =&gt; saison_2010_2011, :desc =&gt; '')</v>
      </c>
      <c r="G29" s="11"/>
      <c r="H29" s="11"/>
      <c r="I29" s="11"/>
      <c r="J29" s="11"/>
      <c r="K29" s="11"/>
      <c r="L29" s="11"/>
      <c r="M29" s="11"/>
      <c r="N29" s="11"/>
      <c r="O29" s="11"/>
    </row>
    <row r="30" spans="1:15">
      <c r="A30" s="33" t="s">
        <v>439</v>
      </c>
      <c r="B30" s="32" t="s">
        <v>385</v>
      </c>
      <c r="C30" s="32" t="s">
        <v>363</v>
      </c>
      <c r="D30" s="11" t="s">
        <v>364</v>
      </c>
      <c r="E30" s="93">
        <f>COUNTIF(PULVE!H:H,A30)</f>
        <v>1</v>
      </c>
      <c r="F30" s="32" t="str">
        <f t="shared" si="0"/>
        <v>ovation = Produit.create!(:name =&gt; 'Ovation', :unit =&gt;'kg', :category =&gt; cat_semis, :saison =&gt; saison_2010_2011, :desc =&gt; '')</v>
      </c>
      <c r="G30" s="11"/>
      <c r="H30" s="11"/>
      <c r="I30" s="11"/>
      <c r="J30" s="11"/>
      <c r="K30" s="11"/>
      <c r="L30" s="11"/>
      <c r="M30" s="11"/>
      <c r="N30" s="11"/>
      <c r="O30" s="11"/>
    </row>
    <row r="31" spans="1:15">
      <c r="A31" s="33" t="s">
        <v>274</v>
      </c>
      <c r="B31" s="32" t="s">
        <v>386</v>
      </c>
      <c r="C31" s="32" t="s">
        <v>365</v>
      </c>
      <c r="D31" s="32" t="s">
        <v>440</v>
      </c>
      <c r="E31" s="93">
        <f>COUNTIF(PULVE!H:H,A31)</f>
        <v>3</v>
      </c>
      <c r="F31" s="32" t="str">
        <f t="shared" si="0"/>
        <v>paledor = Produit.create!(:name =&gt; 'Paledor', :unit =&gt;'kg', :category =&gt; cat_semis, :saison =&gt; saison_2010_2011, :desc =&gt; '')</v>
      </c>
      <c r="G31" s="11"/>
      <c r="H31" s="11"/>
      <c r="I31" s="11"/>
      <c r="J31" s="11"/>
      <c r="K31" s="11"/>
      <c r="L31" s="11"/>
      <c r="M31" s="11"/>
      <c r="N31" s="11"/>
      <c r="O31" s="11"/>
    </row>
    <row r="32" spans="1:15">
      <c r="A32" s="75" t="s">
        <v>466</v>
      </c>
      <c r="B32" s="32" t="s">
        <v>470</v>
      </c>
      <c r="C32" s="32" t="s">
        <v>366</v>
      </c>
      <c r="D32" s="11" t="s">
        <v>372</v>
      </c>
      <c r="E32" s="93">
        <f>COUNTIF(PULVE!H:H,A32)</f>
        <v>2</v>
      </c>
      <c r="F32" s="32" t="str">
        <f t="shared" si="0"/>
        <v>picabore = Produit.create!(:name =&gt; 'Picabore', :unit =&gt;'kg', :category =&gt; cat_oligo, :saison =&gt; saison_2010_2011, :desc =&gt; '')</v>
      </c>
      <c r="G32" s="11"/>
      <c r="H32" s="11"/>
      <c r="I32" s="11"/>
      <c r="J32" s="11"/>
      <c r="K32" s="11"/>
      <c r="L32" s="11"/>
      <c r="M32" s="11"/>
      <c r="N32" s="11"/>
      <c r="O32" s="11"/>
    </row>
    <row r="33" spans="1:15">
      <c r="A33" s="75" t="s">
        <v>582</v>
      </c>
      <c r="B33" s="32" t="s">
        <v>387</v>
      </c>
      <c r="C33" s="32" t="s">
        <v>366</v>
      </c>
      <c r="D33" s="11" t="s">
        <v>116</v>
      </c>
      <c r="E33" s="93">
        <f>COUNTIF(PULVE!H:H,A33)</f>
        <v>0</v>
      </c>
      <c r="F33" s="32" t="str">
        <f t="shared" si="0"/>
        <v>picosolo = Produit.create!(:name =&gt; 'Picosolo', :unit =&gt;'kg', :category =&gt; cat_desherbant, :saison =&gt; saison_2010_2011, :desc =&gt; '')</v>
      </c>
      <c r="G33" s="11"/>
      <c r="H33" s="11"/>
      <c r="I33" s="11"/>
      <c r="J33" s="11"/>
      <c r="K33" s="11"/>
      <c r="L33" s="11"/>
      <c r="M33" s="11"/>
      <c r="N33" s="11"/>
      <c r="O33" s="11"/>
    </row>
    <row r="34" spans="1:15">
      <c r="A34" s="60" t="s">
        <v>249</v>
      </c>
      <c r="B34" s="32" t="s">
        <v>388</v>
      </c>
      <c r="C34" s="32" t="s">
        <v>330</v>
      </c>
      <c r="D34" s="32" t="s">
        <v>331</v>
      </c>
      <c r="E34" s="93">
        <f>COUNTIF(PULVE!H:H,A34)</f>
        <v>3</v>
      </c>
      <c r="F34" s="32" t="str">
        <f t="shared" si="0"/>
        <v>pr = Produit.create!(:name =&gt; 'Pr', :unit =&gt;'kg', :category =&gt; cat_semis, :saison =&gt; saison_2010_2011, :desc =&gt; '')</v>
      </c>
      <c r="G34" s="11"/>
      <c r="H34" s="11"/>
      <c r="I34" s="11"/>
      <c r="J34" s="11"/>
      <c r="K34" s="11"/>
      <c r="L34" s="11"/>
      <c r="M34" s="11"/>
      <c r="N34" s="11"/>
      <c r="O34" s="11"/>
    </row>
    <row r="35" spans="1:15">
      <c r="A35" s="32" t="s">
        <v>257</v>
      </c>
      <c r="B35" s="32" t="s">
        <v>256</v>
      </c>
      <c r="C35" s="32" t="s">
        <v>396</v>
      </c>
      <c r="D35" s="32" t="s">
        <v>335</v>
      </c>
      <c r="E35" s="93">
        <f>COUNTIF(PULVE!H:H,A35)</f>
        <v>4</v>
      </c>
      <c r="F35" s="32" t="str">
        <f t="shared" si="0"/>
        <v>proca = Produit.create!(:name =&gt; 'Proca', :unit =&gt;'L', :category =&gt; cat_divers, :saison =&gt; saison_2010_2011, :desc =&gt; '')</v>
      </c>
      <c r="G35" s="11"/>
      <c r="H35" s="11"/>
      <c r="I35" s="11"/>
      <c r="J35" s="11"/>
      <c r="K35" s="11"/>
      <c r="L35" s="11"/>
      <c r="M35" s="11"/>
      <c r="N35" s="11"/>
      <c r="O35" s="11"/>
    </row>
    <row r="36" spans="1:15">
      <c r="A36" s="33" t="s">
        <v>332</v>
      </c>
      <c r="B36" s="32" t="s">
        <v>389</v>
      </c>
      <c r="C36" s="32" t="s">
        <v>396</v>
      </c>
      <c r="D36" s="11" t="s">
        <v>358</v>
      </c>
      <c r="E36" s="93">
        <f>COUNTIF(PULVE!H:H,A36)</f>
        <v>2</v>
      </c>
      <c r="F36" s="32" t="str">
        <f t="shared" si="0"/>
        <v>proteus = Produit.create!(:name =&gt; 'Proteus', :unit =&gt;'L', :category =&gt; cat_insecticide, :saison =&gt; saison_2010_2011, :desc =&gt; '')</v>
      </c>
      <c r="G36" s="11"/>
      <c r="H36" s="11"/>
      <c r="I36" s="11"/>
      <c r="J36" s="11"/>
      <c r="K36" s="11"/>
      <c r="L36" s="11"/>
      <c r="M36" s="11"/>
      <c r="N36" s="11"/>
      <c r="O36" s="11"/>
    </row>
    <row r="37" spans="1:15">
      <c r="A37" s="32" t="s">
        <v>128</v>
      </c>
      <c r="B37" s="32" t="s">
        <v>390</v>
      </c>
      <c r="C37" s="32" t="s">
        <v>396</v>
      </c>
      <c r="D37" s="32" t="s">
        <v>116</v>
      </c>
      <c r="E37" s="93">
        <f>COUNTIF(PULVE!H:H,A37)</f>
        <v>1</v>
      </c>
      <c r="F37" s="32" t="str">
        <f t="shared" si="0"/>
        <v>pulsar = Produit.create!(:name =&gt; 'Pulsar', :unit =&gt;'L', :category =&gt; cat_desherbant, :saison =&gt; saison_2010_2011, :desc =&gt; '')</v>
      </c>
      <c r="G37" s="11"/>
      <c r="H37" s="11"/>
      <c r="I37" s="11"/>
      <c r="J37" s="11"/>
      <c r="K37" s="11"/>
      <c r="L37" s="11"/>
      <c r="M37" s="11"/>
      <c r="N37" s="11"/>
      <c r="O37" s="11"/>
    </row>
    <row r="38" spans="1:15">
      <c r="A38" s="32" t="s">
        <v>255</v>
      </c>
      <c r="B38" s="32" t="s">
        <v>254</v>
      </c>
      <c r="C38" s="32" t="s">
        <v>396</v>
      </c>
      <c r="D38" s="32" t="s">
        <v>335</v>
      </c>
      <c r="E38" s="93">
        <f>COUNTIF(PULVE!H:H,A38)</f>
        <v>4</v>
      </c>
      <c r="F38" s="32" t="str">
        <f t="shared" si="0"/>
        <v>radar = Produit.create!(:name =&gt; 'Radar', :unit =&gt;'L', :category =&gt; cat_divers, :saison =&gt; saison_2010_2011, :desc =&gt; '')</v>
      </c>
      <c r="G38" s="11"/>
      <c r="H38" s="11"/>
      <c r="I38" s="11"/>
      <c r="J38" s="11"/>
      <c r="K38" s="11"/>
      <c r="L38" s="11"/>
      <c r="M38" s="11"/>
      <c r="N38" s="11"/>
      <c r="O38" s="11"/>
    </row>
    <row r="39" spans="1:15">
      <c r="A39" s="11" t="s">
        <v>248</v>
      </c>
      <c r="B39" s="11" t="s">
        <v>409</v>
      </c>
      <c r="C39" s="11" t="s">
        <v>366</v>
      </c>
      <c r="D39" s="11" t="s">
        <v>410</v>
      </c>
      <c r="E39" s="93">
        <f>COUNTIF(PULVE!H:H,A39)</f>
        <v>2</v>
      </c>
      <c r="F39" s="32" t="str">
        <f t="shared" si="0"/>
        <v>richepain = Produit.create!(:name =&gt; 'Richepain', :unit =&gt;'kg', :category =&gt; cat_divers, :saison =&gt; saison_2010_2011, :desc =&gt; '')</v>
      </c>
      <c r="G39" s="11"/>
      <c r="H39" s="11"/>
      <c r="I39" s="11"/>
      <c r="J39" s="11"/>
      <c r="K39" s="11"/>
      <c r="L39" s="11"/>
      <c r="M39" s="11"/>
      <c r="N39" s="11"/>
      <c r="O39" s="11"/>
    </row>
    <row r="40" spans="1:15">
      <c r="A40" s="32" t="s">
        <v>146</v>
      </c>
      <c r="B40" s="32" t="s">
        <v>391</v>
      </c>
      <c r="C40" s="32" t="s">
        <v>396</v>
      </c>
      <c r="D40" s="32" t="s">
        <v>116</v>
      </c>
      <c r="E40" s="93">
        <f>COUNTIF(PULVE!H:H,A40)</f>
        <v>2</v>
      </c>
      <c r="F40" s="32" t="str">
        <f t="shared" si="0"/>
        <v>springbok = Produit.create!(:name =&gt; 'Springbok', :unit =&gt;'L', :category =&gt; cat_desherbant, :saison =&gt; saison_2010_2011, :desc =&gt; '')</v>
      </c>
      <c r="G40" s="11"/>
      <c r="H40" s="11"/>
      <c r="I40" s="11"/>
      <c r="J40" s="11"/>
      <c r="K40" s="11"/>
      <c r="L40" s="11"/>
      <c r="M40" s="11"/>
      <c r="N40" s="11"/>
      <c r="O40" s="11"/>
    </row>
    <row r="41" spans="1:15">
      <c r="A41" s="32" t="s">
        <v>163</v>
      </c>
      <c r="B41" s="32" t="s">
        <v>161</v>
      </c>
      <c r="C41" s="32" t="s">
        <v>396</v>
      </c>
      <c r="D41" s="32" t="s">
        <v>335</v>
      </c>
      <c r="E41" s="93">
        <f>COUNTIF(PULVE!H:H,A41)</f>
        <v>1</v>
      </c>
      <c r="F41" s="32" t="str">
        <f t="shared" si="0"/>
        <v>stratos = Produit.create!(:name =&gt; 'Stratos', :unit =&gt;'L', :category =&gt; cat_divers, :saison =&gt; saison_2010_2011, :desc =&gt; '')</v>
      </c>
      <c r="G41" s="11"/>
      <c r="H41" s="11"/>
      <c r="I41" s="11"/>
      <c r="J41" s="11"/>
      <c r="K41" s="11"/>
      <c r="L41" s="11"/>
      <c r="M41" s="11"/>
      <c r="N41" s="11"/>
      <c r="O41" s="11"/>
    </row>
    <row r="42" spans="1:15">
      <c r="A42" s="33" t="s">
        <v>251</v>
      </c>
      <c r="B42" s="32" t="s">
        <v>392</v>
      </c>
      <c r="C42" s="32" t="s">
        <v>396</v>
      </c>
      <c r="D42" s="32" t="s">
        <v>335</v>
      </c>
      <c r="E42" s="93">
        <f>COUNTIF(PULVE!H:H,A42)</f>
        <v>4</v>
      </c>
      <c r="F42" s="32" t="str">
        <f t="shared" si="0"/>
        <v>super45 = Produit.create!(:name =&gt; 'Super45', :unit =&gt;'L', :category =&gt; cat_divers, :saison =&gt; saison_2010_2011, :desc =&gt; '')</v>
      </c>
    </row>
    <row r="43" spans="1:15">
      <c r="A43" s="33" t="s">
        <v>333</v>
      </c>
      <c r="B43" s="32" t="s">
        <v>175</v>
      </c>
      <c r="C43" s="32" t="s">
        <v>396</v>
      </c>
      <c r="D43" s="11" t="s">
        <v>351</v>
      </c>
      <c r="E43" s="93">
        <f>COUNTIF(PULVE!H:H,A43)</f>
        <v>2</v>
      </c>
      <c r="F43" s="32" t="str">
        <f t="shared" si="0"/>
        <v>surnog = Produit.create!(:name =&gt; 'Surnog', :unit =&gt;'L', :category =&gt; cat_fongicide, :saison =&gt; saison_2010_2011, :desc =&gt; '')</v>
      </c>
    </row>
    <row r="44" spans="1:15">
      <c r="A44" s="30" t="s">
        <v>278</v>
      </c>
      <c r="B44" s="31" t="s">
        <v>393</v>
      </c>
      <c r="C44" s="31" t="s">
        <v>396</v>
      </c>
      <c r="D44" s="31" t="s">
        <v>116</v>
      </c>
      <c r="E44" s="93">
        <f>COUNTIF(PULVE!H:H,A44)</f>
        <v>1</v>
      </c>
      <c r="F44" s="32" t="str">
        <f t="shared" si="0"/>
        <v>traxos = Produit.create!(:name =&gt; 'Traxos', :unit =&gt;'L', :category =&gt; cat_desherbant, :saison =&gt; saison_2010_2011, :desc =&gt; '')</v>
      </c>
    </row>
    <row r="45" spans="1:15">
      <c r="A45" s="31" t="s">
        <v>261</v>
      </c>
      <c r="B45" s="31" t="s">
        <v>260</v>
      </c>
      <c r="C45" s="31" t="s">
        <v>396</v>
      </c>
      <c r="D45" s="32" t="s">
        <v>335</v>
      </c>
      <c r="E45" s="93">
        <f>COUNTIF(PULVE!H:H,A45)</f>
        <v>3</v>
      </c>
      <c r="F45" s="32" t="str">
        <f t="shared" si="0"/>
        <v>vip = Produit.create!(:name =&gt; 'Vip', :unit =&gt;'L', :category =&gt; cat_divers, :saison =&gt; saison_2010_2011, :desc =&gt; '')</v>
      </c>
    </row>
    <row r="46" spans="1:15">
      <c r="A46" s="30" t="s">
        <v>347</v>
      </c>
      <c r="B46" s="30" t="s">
        <v>348</v>
      </c>
      <c r="C46" s="30" t="s">
        <v>340</v>
      </c>
      <c r="D46" s="30" t="s">
        <v>350</v>
      </c>
      <c r="E46" s="93">
        <f>COUNTIF(PULVE!H:H,A46)</f>
        <v>4</v>
      </c>
      <c r="F46" s="32" t="str">
        <f t="shared" si="0"/>
        <v>zero2030 = Produit.create!(:name =&gt; '0-20-30', :unit =&gt;'kg', :category =&gt; cat_engrais, :saison =&gt; saison_2010_2011, :desc =&gt; '')</v>
      </c>
    </row>
    <row r="47" spans="1:15">
      <c r="A47" s="30" t="s">
        <v>346</v>
      </c>
      <c r="B47" s="30" t="s">
        <v>349</v>
      </c>
      <c r="C47" s="30" t="s">
        <v>340</v>
      </c>
      <c r="D47" s="30" t="s">
        <v>350</v>
      </c>
      <c r="E47" s="93">
        <f>COUNTIF(PULVE!H:H,A47)</f>
        <v>0</v>
      </c>
      <c r="F47" s="32" t="str">
        <f t="shared" si="0"/>
        <v>zero2525 = Produit.create!(:name =&gt; '0-25-25', :unit =&gt;'kg', :category =&gt; cat_engrais, :saison =&gt; saison_2010_2011, :desc =&gt; '')</v>
      </c>
    </row>
    <row r="48" spans="1:15">
      <c r="A48" s="33"/>
      <c r="B48" s="32"/>
      <c r="C48" s="32"/>
      <c r="D48" s="32"/>
      <c r="E48" s="32"/>
      <c r="F48" s="32"/>
    </row>
    <row r="49" spans="2:6">
      <c r="B49" s="31" t="s">
        <v>394</v>
      </c>
      <c r="C49" s="31"/>
      <c r="F49" s="32"/>
    </row>
    <row r="50" spans="2:6">
      <c r="B50" s="31" t="s">
        <v>394</v>
      </c>
      <c r="C50" s="31"/>
    </row>
  </sheetData>
  <sheetCalcPr fullCalcOnLoad="1"/>
  <autoFilter ref="A1:D33">
    <sortState ref="A2:D47">
      <sortCondition ref="A1:A33"/>
    </sortState>
  </autoFilter>
  <phoneticPr fontId="1" type="noConversion"/>
  <conditionalFormatting sqref="E1:E1048576">
    <cfRule type="cellIs" dxfId="1" priority="1" stopIfTrue="1" operator="lessThan">
      <formula>1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L414"/>
  <sheetViews>
    <sheetView tabSelected="1" zoomScalePageLayoutView="125" workbookViewId="0">
      <pane ySplit="1" topLeftCell="A2" activePane="bottomLeft" state="frozen"/>
      <selection pane="bottomLeft" activeCell="F7" sqref="F7"/>
    </sheetView>
  </sheetViews>
  <sheetFormatPr baseColWidth="10" defaultColWidth="10.75" defaultRowHeight="12.75"/>
  <cols>
    <col min="1" max="1" width="10.375" style="1" bestFit="1" customWidth="1"/>
    <col min="2" max="2" width="11.875" style="1" customWidth="1"/>
    <col min="3" max="3" width="10.625" style="2" bestFit="1" customWidth="1"/>
    <col min="4" max="4" width="17.625" style="1" customWidth="1"/>
    <col min="5" max="5" width="5.375" style="1" bestFit="1" customWidth="1"/>
    <col min="6" max="6" width="9.875" style="1" bestFit="1" customWidth="1"/>
    <col min="7" max="7" width="9.875" style="1" customWidth="1"/>
    <col min="8" max="8" width="11.75" style="1" customWidth="1"/>
    <col min="9" max="9" width="8.375" style="1" bestFit="1" customWidth="1"/>
    <col min="10" max="10" width="4.625" style="72" customWidth="1"/>
    <col min="11" max="11" width="255.625" style="70" bestFit="1" customWidth="1"/>
    <col min="12" max="16384" width="10.75" style="1"/>
  </cols>
  <sheetData>
    <row r="1" spans="1:12" s="4" customFormat="1">
      <c r="A1" s="6" t="s">
        <v>313</v>
      </c>
      <c r="B1" s="7" t="s">
        <v>314</v>
      </c>
      <c r="C1" s="8" t="s">
        <v>315</v>
      </c>
      <c r="D1" s="7" t="s">
        <v>316</v>
      </c>
      <c r="E1" s="7" t="s">
        <v>319</v>
      </c>
      <c r="F1" s="88" t="s">
        <v>182</v>
      </c>
      <c r="G1" s="88" t="s">
        <v>491</v>
      </c>
      <c r="H1" s="9" t="s">
        <v>317</v>
      </c>
      <c r="I1" s="9" t="s">
        <v>318</v>
      </c>
      <c r="J1" s="94" t="s">
        <v>583</v>
      </c>
      <c r="K1" s="85" t="s">
        <v>307</v>
      </c>
    </row>
    <row r="2" spans="1:12" s="4" customFormat="1">
      <c r="C2" s="5"/>
      <c r="J2" s="37" t="str">
        <f>IF(H2&lt;&gt;"",COUNTIF(PRODUIT!A:A,H2),"")</f>
        <v/>
      </c>
      <c r="K2" s="39"/>
    </row>
    <row r="3" spans="1:12" s="4" customFormat="1">
      <c r="A3" s="4" t="s">
        <v>308</v>
      </c>
      <c r="B3" s="4" t="s">
        <v>309</v>
      </c>
      <c r="C3" s="5"/>
      <c r="J3" s="37" t="str">
        <f>IF(H3&lt;&gt;"",COUNTIF(PRODUIT!A:A,H3),"")</f>
        <v/>
      </c>
      <c r="K3" s="86" t="s">
        <v>490</v>
      </c>
    </row>
    <row r="4" spans="1:12">
      <c r="A4" s="3"/>
      <c r="B4" s="3"/>
      <c r="J4" s="37" t="str">
        <f>IF(H4&lt;&gt;"",COUNTIF(PRODUIT!A:A,H4),"")</f>
        <v/>
      </c>
    </row>
    <row r="5" spans="1:12" s="34" customFormat="1">
      <c r="A5" s="34" t="s">
        <v>310</v>
      </c>
      <c r="B5" s="34" t="s">
        <v>311</v>
      </c>
      <c r="C5" s="35" t="s">
        <v>312</v>
      </c>
      <c r="D5" s="34" t="s">
        <v>132</v>
      </c>
      <c r="J5" s="37" t="str">
        <f>IF(H5&lt;&gt;"",COUNTIF(PRODUIT!A:A,H5),"")</f>
        <v/>
      </c>
      <c r="K5" s="87" t="str">
        <f t="shared" ref="K5:K68" si="0">IF(A5="pulve",CONCATENATE("pulve = Pulve.create!(:name =&gt; '",B5,"', :cout_ha_passage =&gt; ",G5,", :user =&gt; trochet, :saison =&gt; saison_2010_2011, :date =&gt; '",C5,"', :star =&gt; ",E5,", :desc =&gt; '",D5,"')"),
IF(A5="produit",CONCATENATE("putoproduit = Putoproduit.create!(:pulve =&gt; pulve, :produit =&gt; ",H5,", :dosage =&gt; ",I5,", :saison =&gt; saison_2010_2011)"),
IF(A5="labour",CONCATENATE("labour = Labour.create!(:name =&gt; '",B5,"', :cout_ha_passage =&gt; ",G5,", :user =&gt; trochet, :saison =&gt; saison_2010_2011, :date =&gt; '",C5,"', :star =&gt; ",E5,", :category =&gt; cat_",F5,", :desc =&gt; '",D5,"')"),
IF(A5="add_p","pulves &lt;&lt; pulve",
IF(A5="add_l","labours &lt;&lt; labour",
IF(A5="PARCELLE",CONCATENATE(" # ",B5," - ",C5," - ",D5, ),
IF(L5&lt;&gt;"",CONCATENATE(L5),
"")))))))</f>
        <v xml:space="preserve"> # Les Vallées - Tournesol - 11Ha</v>
      </c>
      <c r="L5" s="76" t="str">
        <f>IF(A5="find_parcelle",CONCATENATE("parcelle = saison_2010_2011.parcelles.find_by_name('",B5,"')"),
IF(A5="add_labours",CONCATENATE("labours.each {|labour| labtoparcelle = Labtoparcelle.create!(:parcelle =&gt; parcelle, :labour =&gt; labour, :value =&gt; 0)}"),
IF(A5="add_pulves",CONCATENATE("pulves.each {|pulve| putoparcelle = Putoparcelle.create!(:parcelle =&gt; parcelle, :pulve =&gt; pulve, :value =&gt; 0)}"),
IF(A5="#",CONCATENATE("# ", B5),
IF(A5="reset",CONCATENATE("DELETE_BEFORE
pulves = []
labours = []
DELETE_AFTER"),
IF(A5="reset_l",CONCATENATE("pulves = []"),
""))))))</f>
        <v/>
      </c>
    </row>
    <row r="6" spans="1:12" s="37" customFormat="1">
      <c r="A6" s="81" t="s">
        <v>510</v>
      </c>
      <c r="B6" s="83"/>
      <c r="C6" s="84"/>
      <c r="F6" s="83"/>
      <c r="J6" s="37" t="str">
        <f>IF(H6&lt;&gt;"",COUNTIF(PRODUIT!A:A,H6),"")</f>
        <v/>
      </c>
      <c r="K6" s="87" t="str">
        <f t="shared" si="0"/>
        <v>DELETE_BEFORE
pulves = []
labours = []
DELETE_AFTER</v>
      </c>
      <c r="L6" s="76" t="str">
        <f t="shared" ref="L6:L69" si="1">IF(A6="find_parcelle",CONCATENATE("parcelle = saison_2010_2011.parcelles.find_by_name('",B6,"')"),
IF(A6="add_labours",CONCATENATE("labours.each {|labour| labtoparcelle = Labtoparcelle.create!(:parcelle =&gt; parcelle, :labour =&gt; labour, :value =&gt; 0)}"),
IF(A6="add_pulves",CONCATENATE("pulves.each {|pulve| putoparcelle = Putoparcelle.create!(:parcelle =&gt; parcelle, :pulve =&gt; pulve, :value =&gt; 0)}"),
IF(A6="#",CONCATENATE("# ", B6),
IF(A6="reset",CONCATENATE("DELETE_BEFORE
pulves = []
labours = []
DELETE_AFTER"),
IF(A6="reset_l",CONCATENATE("pulves = []"),
""))))))</f>
        <v>DELETE_BEFORE
pulves = []
labours = []
DELETE_AFTER</v>
      </c>
    </row>
    <row r="7" spans="1:12" s="37" customFormat="1">
      <c r="A7" s="83"/>
      <c r="B7" s="83"/>
      <c r="C7" s="38"/>
      <c r="J7" s="37" t="str">
        <f>IF(H7&lt;&gt;"",COUNTIF(PRODUIT!A:A,H7),"")</f>
        <v/>
      </c>
      <c r="K7" s="89" t="str">
        <f t="shared" si="0"/>
        <v/>
      </c>
      <c r="L7" s="76" t="str">
        <f t="shared" si="1"/>
        <v/>
      </c>
    </row>
    <row r="8" spans="1:12" ht="51">
      <c r="A8" s="1" t="s">
        <v>305</v>
      </c>
      <c r="B8" s="3" t="s">
        <v>136</v>
      </c>
      <c r="C8" s="10" t="s">
        <v>320</v>
      </c>
      <c r="D8" s="12" t="s">
        <v>400</v>
      </c>
      <c r="E8" s="1">
        <v>1</v>
      </c>
      <c r="G8" s="1">
        <v>23</v>
      </c>
      <c r="J8" s="37" t="str">
        <f>IF(H8&lt;&gt;"",COUNTIF(PRODUIT!A:A,H8),"")</f>
        <v/>
      </c>
      <c r="K8" s="87" t="str">
        <f t="shared" si="0"/>
        <v>pulve = Pulve.create!(:name =&gt; 'Glyphosate', :cout_ha_passage =&gt; 23, :user =&gt; trochet, :saison =&gt; saison_2010_2011, :date =&gt; '2011-03-11', :star =&gt; 1, :desc =&gt; 'verifier les date (2010 ou 2011?).&lt;/br&gt;verifier le dosage huile.')</v>
      </c>
      <c r="L8" s="76" t="str">
        <f t="shared" si="1"/>
        <v/>
      </c>
    </row>
    <row r="9" spans="1:12">
      <c r="A9" s="3" t="s">
        <v>306</v>
      </c>
      <c r="H9" s="3" t="s">
        <v>321</v>
      </c>
      <c r="I9" s="1">
        <v>2</v>
      </c>
      <c r="J9" s="37">
        <f>IF(H9&lt;&gt;"",COUNTIF(PRODUIT!A:A,H9),"")</f>
        <v>1</v>
      </c>
      <c r="K9" s="87" t="str">
        <f t="shared" si="0"/>
        <v>putoproduit = Putoproduit.create!(:pulve =&gt; pulve, :produit =&gt; glyphosate, :dosage =&gt; 2, :saison =&gt; saison_2010_2011)</v>
      </c>
      <c r="L9" s="76" t="str">
        <f t="shared" si="1"/>
        <v/>
      </c>
    </row>
    <row r="10" spans="1:12">
      <c r="A10" s="3" t="s">
        <v>306</v>
      </c>
      <c r="H10" s="3" t="s">
        <v>322</v>
      </c>
      <c r="I10" s="1">
        <v>1</v>
      </c>
      <c r="J10" s="37">
        <f>IF(H10&lt;&gt;"",COUNTIF(PRODUIT!A:A,H10),"")</f>
        <v>1</v>
      </c>
      <c r="K10" s="87" t="str">
        <f t="shared" si="0"/>
        <v>putoproduit = Putoproduit.create!(:pulve =&gt; pulve, :produit =&gt; huile, :dosage =&gt; 1, :saison =&gt; saison_2010_2011)</v>
      </c>
      <c r="L10" s="76" t="str">
        <f t="shared" si="1"/>
        <v/>
      </c>
    </row>
    <row r="11" spans="1:12">
      <c r="A11" s="3" t="s">
        <v>494</v>
      </c>
      <c r="J11" s="37" t="str">
        <f>IF(H11&lt;&gt;"",COUNTIF(PRODUIT!A:A,H11),"")</f>
        <v/>
      </c>
      <c r="K11" s="87" t="str">
        <f t="shared" si="0"/>
        <v>pulves &lt;&lt; pulve</v>
      </c>
      <c r="L11" s="76" t="str">
        <f t="shared" si="1"/>
        <v/>
      </c>
    </row>
    <row r="12" spans="1:12">
      <c r="A12" s="3" t="s">
        <v>329</v>
      </c>
      <c r="B12" s="3" t="s">
        <v>109</v>
      </c>
      <c r="C12" s="10" t="s">
        <v>110</v>
      </c>
      <c r="E12" s="1">
        <v>0</v>
      </c>
      <c r="G12" s="1">
        <v>10</v>
      </c>
      <c r="J12" s="37" t="str">
        <f>IF(H12&lt;&gt;"",COUNTIF(PRODUIT!A:A,H12),"")</f>
        <v/>
      </c>
      <c r="K12" s="87" t="str">
        <f t="shared" si="0"/>
        <v>pulve = Pulve.create!(:name =&gt; 'Engrais 0-20-30', :cout_ha_passage =&gt; 10, :user =&gt; trochet, :saison =&gt; saison_2010_2011, :date =&gt; '2011-03-20', :star =&gt; 0, :desc =&gt; '')</v>
      </c>
      <c r="L12" s="76" t="str">
        <f t="shared" si="1"/>
        <v/>
      </c>
    </row>
    <row r="13" spans="1:12">
      <c r="A13" s="3" t="s">
        <v>306</v>
      </c>
      <c r="H13" s="3" t="s">
        <v>111</v>
      </c>
      <c r="I13" s="1">
        <v>250</v>
      </c>
      <c r="J13" s="37">
        <f>IF(H13&lt;&gt;"",COUNTIF(PRODUIT!A:A,H13),"")</f>
        <v>1</v>
      </c>
      <c r="K13" s="87" t="str">
        <f t="shared" si="0"/>
        <v>putoproduit = Putoproduit.create!(:pulve =&gt; pulve, :produit =&gt; zero2030, :dosage =&gt; 250, :saison =&gt; saison_2010_2011)</v>
      </c>
      <c r="L13" s="76" t="str">
        <f t="shared" si="1"/>
        <v/>
      </c>
    </row>
    <row r="14" spans="1:12">
      <c r="A14" s="3" t="s">
        <v>494</v>
      </c>
      <c r="J14" s="37" t="str">
        <f>IF(H14&lt;&gt;"",COUNTIF(PRODUIT!A:A,H14),"")</f>
        <v/>
      </c>
      <c r="K14" s="87" t="str">
        <f t="shared" si="0"/>
        <v>pulves &lt;&lt; pulve</v>
      </c>
      <c r="L14" s="76" t="str">
        <f t="shared" si="1"/>
        <v/>
      </c>
    </row>
    <row r="15" spans="1:12" ht="114.75">
      <c r="A15" s="3" t="s">
        <v>329</v>
      </c>
      <c r="B15" s="3" t="s">
        <v>112</v>
      </c>
      <c r="C15" s="10" t="s">
        <v>113</v>
      </c>
      <c r="D15" s="12" t="s">
        <v>303</v>
      </c>
      <c r="E15" s="1">
        <v>1</v>
      </c>
      <c r="G15" s="1">
        <v>10</v>
      </c>
      <c r="J15" s="37" t="str">
        <f>IF(H15&lt;&gt;"",COUNTIF(PRODUIT!A:A,H15),"")</f>
        <v/>
      </c>
      <c r="K15" s="87" t="str">
        <f>IF(A15="pulve",CONCATENATE("pulve = Pulve.create!(:name =&gt; '",B15,"', :cout_ha_passage =&gt; ",G15,", :user =&gt; trochet, :saison =&gt; saison_2010_2011, :date =&gt; '",C15,"', :star =&gt; ",E15,", :desc =&gt; '",D15,"')"),
IF(A15="produit",CONCATENATE("putoproduit = Putoproduit.create!(:pulve =&gt; pulve, :produit =&gt; ",H15,", :dosage =&gt; ",I15,", :saison =&gt; saison_2010_2011)"),
IF(A15="labour",CONCATENATE("labour = Labour.create!(:name =&gt; '",B15,"', :cout_ha_passage =&gt; ",G15,", :user =&gt; trochet, :saison =&gt; saison_2010_2011, :date =&gt; '",C15,"', :star =&gt; ",E15,", :category =&gt; cat_",F15,", :desc =&gt; '",D15,"')"),
IF(A15="add_p","pulves &lt;&lt; pulve",
IF(A15="add_l","labours &lt;&lt; labour",
IF(A15="PARCELLE",CONCATENATE(" # ",B15," - ",C15," - ",D15, ),
IF(L15&lt;&gt;"",CONCATENATE(L15),
"")))))))</f>
        <v>pulve = Pulve.create!(:name =&gt; 'Semis', :cout_ha_passage =&gt; 10, :user =&gt; trochet, :saison =&gt; saison_2010_2011, :date =&gt; '2011-04-06', :star =&gt; 1, :desc =&gt; 'indiquer :&lt;/br&gt;-&gt;la variété&lt;/br&gt;-&gt;les dosages.&lt;/br&gt;-&gt;modifier le cout_ha_passage du semis.&lt;/br&gt;MAS 91 : 6Ha (PMG 58g).&lt;/br&gt;Campus : 5Ha (PMG 78g).')</v>
      </c>
      <c r="L15" s="76" t="str">
        <f t="shared" si="1"/>
        <v/>
      </c>
    </row>
    <row r="16" spans="1:12">
      <c r="A16" s="3" t="s">
        <v>306</v>
      </c>
      <c r="H16" s="3" t="s">
        <v>130</v>
      </c>
      <c r="I16" s="80">
        <v>99</v>
      </c>
      <c r="J16" s="37">
        <f>IF(H16&lt;&gt;"",COUNTIF(PRODUIT!A:A,H16),"")</f>
        <v>1</v>
      </c>
      <c r="K16" s="87" t="str">
        <f t="shared" si="0"/>
        <v>putoproduit = Putoproduit.create!(:pulve =&gt; pulve, :produit =&gt; campus, :dosage =&gt; 99, :saison =&gt; saison_2010_2011)</v>
      </c>
      <c r="L16" s="76" t="str">
        <f t="shared" si="1"/>
        <v/>
      </c>
    </row>
    <row r="17" spans="1:12">
      <c r="A17" s="3" t="s">
        <v>306</v>
      </c>
      <c r="H17" s="3" t="s">
        <v>131</v>
      </c>
      <c r="I17" s="80">
        <v>99</v>
      </c>
      <c r="J17" s="37">
        <f>IF(H17&lt;&gt;"",COUNTIF(PRODUIT!A:A,H17),"")</f>
        <v>1</v>
      </c>
      <c r="K17" s="87" t="str">
        <f t="shared" si="0"/>
        <v>putoproduit = Putoproduit.create!(:pulve =&gt; pulve, :produit =&gt; mas91, :dosage =&gt; 99, :saison =&gt; saison_2010_2011)</v>
      </c>
      <c r="L17" s="76" t="str">
        <f t="shared" si="1"/>
        <v/>
      </c>
    </row>
    <row r="18" spans="1:12">
      <c r="A18" s="3" t="s">
        <v>494</v>
      </c>
      <c r="H18" s="3"/>
      <c r="J18" s="37" t="str">
        <f>IF(H18&lt;&gt;"",COUNTIF(PRODUIT!A:A,H18),"")</f>
        <v/>
      </c>
      <c r="K18" s="87" t="str">
        <f t="shared" si="0"/>
        <v>pulves &lt;&lt; pulve</v>
      </c>
      <c r="L18" s="76" t="str">
        <f t="shared" si="1"/>
        <v/>
      </c>
    </row>
    <row r="19" spans="1:12" ht="38.25">
      <c r="A19" s="3" t="s">
        <v>329</v>
      </c>
      <c r="B19" s="3" t="s">
        <v>114</v>
      </c>
      <c r="C19" s="10" t="s">
        <v>126</v>
      </c>
      <c r="D19" s="12" t="s">
        <v>401</v>
      </c>
      <c r="E19" s="1">
        <v>0</v>
      </c>
      <c r="G19" s="1">
        <v>10</v>
      </c>
      <c r="J19" s="37" t="str">
        <f>IF(H19&lt;&gt;"",COUNTIF(PRODUIT!A:A,H19),"")</f>
        <v/>
      </c>
      <c r="K19" s="87" t="str">
        <f t="shared" si="0"/>
        <v>pulve = Pulve.create!(:name =&gt; 'Cline', :cout_ha_passage =&gt; 10, :user =&gt; trochet, :saison =&gt; saison_2010_2011, :date =&gt; '2011-04-07', :star =&gt; 0, :desc =&gt; '2.5 L/Ha sur 6Ha&lt;/br&gt;=&gt; 2,5 x 6 / 11&lt;/br&gt;=&gt; 1,3636')</v>
      </c>
      <c r="L19" s="76" t="str">
        <f t="shared" si="1"/>
        <v/>
      </c>
    </row>
    <row r="20" spans="1:12">
      <c r="A20" s="3" t="s">
        <v>306</v>
      </c>
      <c r="H20" s="3" t="s">
        <v>115</v>
      </c>
      <c r="I20" s="3" t="s">
        <v>123</v>
      </c>
      <c r="J20" s="37">
        <f>IF(H20&lt;&gt;"",COUNTIF(PRODUIT!A:A,H20),"")</f>
        <v>1</v>
      </c>
      <c r="K20" s="87" t="str">
        <f t="shared" si="0"/>
        <v>putoproduit = Putoproduit.create!(:pulve =&gt; pulve, :produit =&gt; cline, :dosage =&gt; 1.3636, :saison =&gt; saison_2010_2011)</v>
      </c>
      <c r="L20" s="76" t="str">
        <f t="shared" si="1"/>
        <v/>
      </c>
    </row>
    <row r="21" spans="1:12">
      <c r="A21" s="3" t="s">
        <v>494</v>
      </c>
      <c r="J21" s="37" t="str">
        <f>IF(H21&lt;&gt;"",COUNTIF(PRODUIT!A:A,H21),"")</f>
        <v/>
      </c>
      <c r="K21" s="87" t="str">
        <f t="shared" si="0"/>
        <v>pulves &lt;&lt; pulve</v>
      </c>
      <c r="L21" s="76" t="str">
        <f t="shared" si="1"/>
        <v/>
      </c>
    </row>
    <row r="22" spans="1:12" ht="38.25">
      <c r="A22" s="3" t="s">
        <v>329</v>
      </c>
      <c r="B22" s="3" t="s">
        <v>137</v>
      </c>
      <c r="C22" s="10" t="s">
        <v>127</v>
      </c>
      <c r="D22" s="12" t="s">
        <v>398</v>
      </c>
      <c r="E22" s="1">
        <v>0</v>
      </c>
      <c r="G22" s="1">
        <v>10</v>
      </c>
      <c r="J22" s="37" t="str">
        <f>IF(H22&lt;&gt;"",COUNTIF(PRODUIT!A:A,H22),"")</f>
        <v/>
      </c>
      <c r="K22" s="87" t="str">
        <f t="shared" si="0"/>
        <v>pulve = Pulve.create!(:name =&gt; 'Challenge', :cout_ha_passage =&gt; 10, :user =&gt; trochet, :saison =&gt; saison_2010_2011, :date =&gt; '2011-04-11', :star =&gt; 0, :desc =&gt; '4 L/Ha sur 5Ha&lt;/br&gt;=&gt; 4 x 5 / 11&lt;/br&gt;=&gt; 1,8182')</v>
      </c>
      <c r="L22" s="76" t="str">
        <f t="shared" si="1"/>
        <v/>
      </c>
    </row>
    <row r="23" spans="1:12">
      <c r="A23" s="3" t="s">
        <v>306</v>
      </c>
      <c r="H23" s="3" t="s">
        <v>124</v>
      </c>
      <c r="I23" s="3" t="s">
        <v>122</v>
      </c>
      <c r="J23" s="37">
        <f>IF(H23&lt;&gt;"",COUNTIF(PRODUIT!A:A,H23),"")</f>
        <v>1</v>
      </c>
      <c r="K23" s="87" t="str">
        <f t="shared" si="0"/>
        <v>putoproduit = Putoproduit.create!(:pulve =&gt; pulve, :produit =&gt; challenge, :dosage =&gt; 1.8182, :saison =&gt; saison_2010_2011)</v>
      </c>
      <c r="L23" s="76" t="str">
        <f t="shared" si="1"/>
        <v/>
      </c>
    </row>
    <row r="24" spans="1:12">
      <c r="A24" s="3" t="s">
        <v>494</v>
      </c>
      <c r="J24" s="37" t="str">
        <f>IF(H24&lt;&gt;"",COUNTIF(PRODUIT!A:A,H24),"")</f>
        <v/>
      </c>
      <c r="K24" s="87" t="str">
        <f t="shared" si="0"/>
        <v>pulves &lt;&lt; pulve</v>
      </c>
      <c r="L24" s="76" t="str">
        <f t="shared" si="1"/>
        <v/>
      </c>
    </row>
    <row r="25" spans="1:12" ht="51">
      <c r="A25" s="3" t="s">
        <v>329</v>
      </c>
      <c r="B25" s="3" t="s">
        <v>128</v>
      </c>
      <c r="C25" s="10" t="s">
        <v>125</v>
      </c>
      <c r="D25" s="12" t="s">
        <v>399</v>
      </c>
      <c r="E25" s="1">
        <v>0</v>
      </c>
      <c r="G25" s="1">
        <v>10</v>
      </c>
      <c r="J25" s="37" t="str">
        <f>IF(H25&lt;&gt;"",COUNTIF(PRODUIT!A:A,H25),"")</f>
        <v/>
      </c>
      <c r="K25" s="87" t="str">
        <f t="shared" si="0"/>
        <v>pulve = Pulve.create!(:name =&gt; 'pulsar', :cout_ha_passage =&gt; 10, :user =&gt; trochet, :saison =&gt; saison_2010_2011, :date =&gt; '2011-05-20', :star =&gt; 0, :desc =&gt; '1,25 L/Ha sur 6Ha&lt;/br&gt;=&gt; 1,25 x 6 / 11&lt;/br&gt;=&gt; 0,68182')</v>
      </c>
      <c r="L25" s="76" t="str">
        <f t="shared" si="1"/>
        <v/>
      </c>
    </row>
    <row r="26" spans="1:12">
      <c r="A26" s="3" t="s">
        <v>306</v>
      </c>
      <c r="H26" s="3" t="s">
        <v>128</v>
      </c>
      <c r="I26" s="3" t="s">
        <v>129</v>
      </c>
      <c r="J26" s="37">
        <f>IF(H26&lt;&gt;"",COUNTIF(PRODUIT!A:A,H26),"")</f>
        <v>1</v>
      </c>
      <c r="K26" s="87" t="str">
        <f t="shared" si="0"/>
        <v>putoproduit = Putoproduit.create!(:pulve =&gt; pulve, :produit =&gt; pulsar, :dosage =&gt; 0.68182, :saison =&gt; saison_2010_2011)</v>
      </c>
      <c r="L26" s="76" t="str">
        <f t="shared" si="1"/>
        <v/>
      </c>
    </row>
    <row r="27" spans="1:12">
      <c r="A27" s="3" t="s">
        <v>494</v>
      </c>
      <c r="D27" s="3"/>
      <c r="J27" s="37" t="str">
        <f>IF(H27&lt;&gt;"",COUNTIF(PRODUIT!A:A,H27),"")</f>
        <v/>
      </c>
      <c r="K27" s="87" t="str">
        <f t="shared" si="0"/>
        <v>pulves &lt;&lt; pulve</v>
      </c>
      <c r="L27" s="76" t="str">
        <f t="shared" si="1"/>
        <v/>
      </c>
    </row>
    <row r="28" spans="1:12">
      <c r="A28" s="3"/>
      <c r="D28" s="3"/>
      <c r="J28" s="37" t="str">
        <f>IF(H28&lt;&gt;"",COUNTIF(PRODUIT!A:A,H28),"")</f>
        <v/>
      </c>
      <c r="K28" s="87" t="str">
        <f t="shared" si="0"/>
        <v/>
      </c>
      <c r="L28" s="76" t="str">
        <f t="shared" si="1"/>
        <v/>
      </c>
    </row>
    <row r="29" spans="1:12">
      <c r="A29" s="76" t="s">
        <v>489</v>
      </c>
      <c r="B29" s="76" t="s">
        <v>495</v>
      </c>
      <c r="C29" s="77" t="s">
        <v>498</v>
      </c>
      <c r="D29" s="76" t="s">
        <v>496</v>
      </c>
      <c r="E29" s="1">
        <v>0</v>
      </c>
      <c r="F29" s="76" t="s">
        <v>497</v>
      </c>
      <c r="G29" s="1">
        <v>10</v>
      </c>
      <c r="J29" s="37" t="str">
        <f>IF(H29&lt;&gt;"",COUNTIF(PRODUIT!A:A,H29),"")</f>
        <v/>
      </c>
      <c r="K29" s="87" t="str">
        <f t="shared" si="0"/>
        <v>labour = Labour.create!(:name =&gt; 'déchaumage blé - 1', :cout_ha_passage =&gt; 10, :user =&gt; trochet, :saison =&gt; saison_2010_2011, :date =&gt; '2010-05-01', :star =&gt; 0, :category =&gt; cat_covercrop, :desc =&gt; 'date inconnue')</v>
      </c>
      <c r="L29" s="76" t="str">
        <f t="shared" si="1"/>
        <v/>
      </c>
    </row>
    <row r="30" spans="1:12">
      <c r="A30" s="76" t="s">
        <v>493</v>
      </c>
      <c r="D30" s="3"/>
      <c r="J30" s="37" t="str">
        <f>IF(H30&lt;&gt;"",COUNTIF(PRODUIT!A:A,H30),"")</f>
        <v/>
      </c>
      <c r="K30" s="87" t="str">
        <f t="shared" si="0"/>
        <v>labours &lt;&lt; labour</v>
      </c>
      <c r="L30" s="76" t="str">
        <f t="shared" si="1"/>
        <v/>
      </c>
    </row>
    <row r="31" spans="1:12">
      <c r="A31" s="3"/>
      <c r="D31" s="3"/>
      <c r="J31" s="37" t="str">
        <f>IF(H31&lt;&gt;"",COUNTIF(PRODUIT!A:A,H31),"")</f>
        <v/>
      </c>
      <c r="K31" s="87" t="str">
        <f t="shared" si="0"/>
        <v/>
      </c>
      <c r="L31" s="76" t="str">
        <f t="shared" si="1"/>
        <v/>
      </c>
    </row>
    <row r="32" spans="1:12">
      <c r="A32" s="76" t="s">
        <v>504</v>
      </c>
      <c r="B32" s="76" t="s">
        <v>503</v>
      </c>
      <c r="D32" s="82"/>
      <c r="J32" s="37" t="str">
        <f>IF(H32&lt;&gt;"",COUNTIF(PRODUIT!A:A,H32),"")</f>
        <v/>
      </c>
      <c r="K32" s="87" t="str">
        <f t="shared" si="0"/>
        <v>parcelle = saison_2010_2011.parcelles.find_by_name('Vallees')</v>
      </c>
      <c r="L32" s="76" t="str">
        <f t="shared" si="1"/>
        <v>parcelle = saison_2010_2011.parcelles.find_by_name('Vallees')</v>
      </c>
    </row>
    <row r="33" spans="1:12">
      <c r="A33" s="76" t="s">
        <v>505</v>
      </c>
      <c r="B33" s="76"/>
      <c r="D33" s="3"/>
      <c r="J33" s="37" t="str">
        <f>IF(H33&lt;&gt;"",COUNTIF(PRODUIT!A:A,H33),"")</f>
        <v/>
      </c>
      <c r="K33" s="87" t="str">
        <f t="shared" si="0"/>
        <v>labours.each {|labour| labtoparcelle = Labtoparcelle.create!(:parcelle =&gt; parcelle, :labour =&gt; labour, :value =&gt; 0)}</v>
      </c>
      <c r="L33" s="76" t="str">
        <f t="shared" si="1"/>
        <v>labours.each {|labour| labtoparcelle = Labtoparcelle.create!(:parcelle =&gt; parcelle, :labour =&gt; labour, :value =&gt; 0)}</v>
      </c>
    </row>
    <row r="34" spans="1:12">
      <c r="A34" s="76" t="s">
        <v>506</v>
      </c>
      <c r="D34" s="3"/>
      <c r="J34" s="37" t="str">
        <f>IF(H34&lt;&gt;"",COUNTIF(PRODUIT!A:A,H34),"")</f>
        <v/>
      </c>
      <c r="K34" s="87" t="str">
        <f t="shared" si="0"/>
        <v>pulves.each {|pulve| putoparcelle = Putoparcelle.create!(:parcelle =&gt; parcelle, :pulve =&gt; pulve, :value =&gt; 0)}</v>
      </c>
      <c r="L34" s="76" t="str">
        <f t="shared" si="1"/>
        <v>pulves.each {|pulve| putoparcelle = Putoparcelle.create!(:parcelle =&gt; parcelle, :pulve =&gt; pulve, :value =&gt; 0)}</v>
      </c>
    </row>
    <row r="35" spans="1:12">
      <c r="A35" s="3"/>
      <c r="D35" s="3"/>
      <c r="J35" s="37" t="str">
        <f>IF(H35&lt;&gt;"",COUNTIF(PRODUIT!A:A,H35),"")</f>
        <v/>
      </c>
      <c r="K35" s="87" t="str">
        <f t="shared" si="0"/>
        <v/>
      </c>
      <c r="L35" s="76" t="str">
        <f t="shared" si="1"/>
        <v/>
      </c>
    </row>
    <row r="36" spans="1:12">
      <c r="A36" s="76"/>
      <c r="D36" s="3"/>
      <c r="J36" s="37" t="str">
        <f>IF(H36&lt;&gt;"",COUNTIF(PRODUIT!A:A,H36),"")</f>
        <v/>
      </c>
      <c r="K36" s="87" t="str">
        <f t="shared" si="0"/>
        <v/>
      </c>
      <c r="L36" s="76" t="str">
        <f t="shared" si="1"/>
        <v/>
      </c>
    </row>
    <row r="37" spans="1:12">
      <c r="A37" s="76"/>
      <c r="B37" s="76"/>
      <c r="D37" s="3"/>
      <c r="J37" s="37" t="str">
        <f>IF(H37&lt;&gt;"",COUNTIF(PRODUIT!A:A,H37),"")</f>
        <v/>
      </c>
      <c r="K37" s="87" t="str">
        <f t="shared" si="0"/>
        <v/>
      </c>
      <c r="L37" s="76" t="str">
        <f t="shared" si="1"/>
        <v/>
      </c>
    </row>
    <row r="38" spans="1:12">
      <c r="J38" s="37" t="str">
        <f>IF(H38&lt;&gt;"",COUNTIF(PRODUIT!A:A,H38),"")</f>
        <v/>
      </c>
      <c r="K38" s="87" t="str">
        <f t="shared" si="0"/>
        <v/>
      </c>
      <c r="L38" s="76" t="str">
        <f t="shared" si="1"/>
        <v/>
      </c>
    </row>
    <row r="39" spans="1:12" s="36" customFormat="1">
      <c r="A39" s="34" t="s">
        <v>310</v>
      </c>
      <c r="B39" s="34" t="s">
        <v>135</v>
      </c>
      <c r="C39" s="35" t="s">
        <v>312</v>
      </c>
      <c r="D39" s="34" t="s">
        <v>134</v>
      </c>
      <c r="J39" s="37" t="str">
        <f>IF(H39&lt;&gt;"",COUNTIF(PRODUIT!A:A,H39),"")</f>
        <v/>
      </c>
      <c r="K39" s="87" t="str">
        <f>IF(A39="pulve",CONCATENATE("pulve = Pulve.create!(:name =&gt; '",B39,"', :cout_ha_passage =&gt; ",G39,", :user =&gt; trochet, :saison =&gt; saison_2010_2011, :date =&gt; '",C39,"', :star =&gt; ",E39,", :desc =&gt; '",D39,"')"),
IF(A39="produit",CONCATENATE("putoproduit = Putoproduit.create!(:pulve =&gt; pulve, :produit =&gt; ",H39,", :dosage =&gt; ",I39,", :saison =&gt; saison_2010_2011)"),
IF(A39="labour",CONCATENATE("labour = Labour.create!(:name =&gt; '",B39,"', :cout_ha_passage =&gt; ",G39,", :user =&gt; trochet, :saison =&gt; saison_2010_2011, :date =&gt; '",C39,"', :star =&gt; ",E39,", :category =&gt; cat_",F39,", :desc =&gt; '",D39,"')"),
IF(A39="add_p","pulves &lt;&lt; pulve",
IF(A39="add_l","labours &lt;&lt; labour",
IF(A39="PARCELLE",CONCATENATE(" # ",B39," - ",C39," - ",D39, ),
IF(L39&lt;&gt;"",CONCATENATE(L39),
"")))))))</f>
        <v xml:space="preserve"> # Champ du milieu - Tournesol - 9Ha</v>
      </c>
      <c r="L39" s="76" t="str">
        <f t="shared" si="1"/>
        <v/>
      </c>
    </row>
    <row r="40" spans="1:12" s="37" customFormat="1">
      <c r="A40" s="81" t="s">
        <v>510</v>
      </c>
      <c r="C40" s="38"/>
      <c r="J40" s="37" t="str">
        <f>IF(H40&lt;&gt;"",COUNTIF(PRODUIT!A:A,H40),"")</f>
        <v/>
      </c>
      <c r="K40" s="87" t="str">
        <f t="shared" si="0"/>
        <v>DELETE_BEFORE
pulves = []
labours = []
DELETE_AFTER</v>
      </c>
      <c r="L40" s="76" t="str">
        <f t="shared" si="1"/>
        <v>DELETE_BEFORE
pulves = []
labours = []
DELETE_AFTER</v>
      </c>
    </row>
    <row r="41" spans="1:12" s="37" customFormat="1">
      <c r="A41" s="81"/>
      <c r="C41" s="38"/>
      <c r="J41" s="37" t="str">
        <f>IF(H41&lt;&gt;"",COUNTIF(PRODUIT!A:A,H41),"")</f>
        <v/>
      </c>
      <c r="K41" s="87" t="str">
        <f t="shared" si="0"/>
        <v/>
      </c>
      <c r="L41" s="76" t="str">
        <f t="shared" si="1"/>
        <v/>
      </c>
    </row>
    <row r="42" spans="1:12" ht="51">
      <c r="A42" s="1" t="s">
        <v>305</v>
      </c>
      <c r="B42" s="3" t="s">
        <v>136</v>
      </c>
      <c r="C42" s="10" t="s">
        <v>320</v>
      </c>
      <c r="D42" s="12" t="s">
        <v>402</v>
      </c>
      <c r="E42" s="1">
        <v>1</v>
      </c>
      <c r="G42" s="1">
        <v>10</v>
      </c>
      <c r="J42" s="37" t="str">
        <f>IF(H42&lt;&gt;"",COUNTIF(PRODUIT!A:A,H42),"")</f>
        <v/>
      </c>
      <c r="K42" s="87" t="str">
        <f t="shared" si="0"/>
        <v>pulve = Pulve.create!(:name =&gt; 'Glyphosate', :cout_ha_passage =&gt; 10, :user =&gt; trochet, :saison =&gt; saison_2010_2011, :date =&gt; '2011-03-11', :star =&gt; 1, :desc =&gt; 'verifier les date (2010 ou 2011?).&lt;/br&gt;verifier le dosage huile.')</v>
      </c>
      <c r="L42" s="76" t="str">
        <f t="shared" si="1"/>
        <v/>
      </c>
    </row>
    <row r="43" spans="1:12">
      <c r="A43" s="3" t="s">
        <v>306</v>
      </c>
      <c r="H43" s="3" t="s">
        <v>321</v>
      </c>
      <c r="I43" s="1">
        <v>2</v>
      </c>
      <c r="J43" s="37">
        <f>IF(H43&lt;&gt;"",COUNTIF(PRODUIT!A:A,H43),"")</f>
        <v>1</v>
      </c>
      <c r="K43" s="87" t="str">
        <f t="shared" si="0"/>
        <v>putoproduit = Putoproduit.create!(:pulve =&gt; pulve, :produit =&gt; glyphosate, :dosage =&gt; 2, :saison =&gt; saison_2010_2011)</v>
      </c>
      <c r="L43" s="76" t="str">
        <f t="shared" si="1"/>
        <v/>
      </c>
    </row>
    <row r="44" spans="1:12">
      <c r="A44" s="3" t="s">
        <v>306</v>
      </c>
      <c r="H44" s="3" t="s">
        <v>322</v>
      </c>
      <c r="I44" s="1">
        <v>1</v>
      </c>
      <c r="J44" s="37">
        <f>IF(H44&lt;&gt;"",COUNTIF(PRODUIT!A:A,H44),"")</f>
        <v>1</v>
      </c>
      <c r="K44" s="87" t="str">
        <f t="shared" si="0"/>
        <v>putoproduit = Putoproduit.create!(:pulve =&gt; pulve, :produit =&gt; huile, :dosage =&gt; 1, :saison =&gt; saison_2010_2011)</v>
      </c>
      <c r="L44" s="76" t="str">
        <f t="shared" si="1"/>
        <v/>
      </c>
    </row>
    <row r="45" spans="1:12">
      <c r="A45" s="1" t="s">
        <v>494</v>
      </c>
      <c r="J45" s="37" t="str">
        <f>IF(H45&lt;&gt;"",COUNTIF(PRODUIT!A:A,H45),"")</f>
        <v/>
      </c>
      <c r="K45" s="87" t="str">
        <f t="shared" si="0"/>
        <v>pulves &lt;&lt; pulve</v>
      </c>
      <c r="L45" s="76" t="str">
        <f t="shared" si="1"/>
        <v/>
      </c>
    </row>
    <row r="46" spans="1:12">
      <c r="A46" s="3" t="s">
        <v>329</v>
      </c>
      <c r="B46" s="3" t="s">
        <v>109</v>
      </c>
      <c r="C46" s="10" t="s">
        <v>110</v>
      </c>
      <c r="E46" s="1">
        <v>0</v>
      </c>
      <c r="G46" s="1">
        <v>10</v>
      </c>
      <c r="J46" s="37" t="str">
        <f>IF(H46&lt;&gt;"",COUNTIF(PRODUIT!A:A,H46),"")</f>
        <v/>
      </c>
      <c r="K46" s="87" t="str">
        <f t="shared" si="0"/>
        <v>pulve = Pulve.create!(:name =&gt; 'Engrais 0-20-30', :cout_ha_passage =&gt; 10, :user =&gt; trochet, :saison =&gt; saison_2010_2011, :date =&gt; '2011-03-20', :star =&gt; 0, :desc =&gt; '')</v>
      </c>
      <c r="L46" s="76" t="str">
        <f t="shared" si="1"/>
        <v/>
      </c>
    </row>
    <row r="47" spans="1:12">
      <c r="A47" s="3" t="s">
        <v>306</v>
      </c>
      <c r="H47" s="3" t="s">
        <v>111</v>
      </c>
      <c r="I47" s="1">
        <v>250</v>
      </c>
      <c r="J47" s="37">
        <f>IF(H47&lt;&gt;"",COUNTIF(PRODUIT!A:A,H47),"")</f>
        <v>1</v>
      </c>
      <c r="K47" s="87" t="str">
        <f t="shared" si="0"/>
        <v>putoproduit = Putoproduit.create!(:pulve =&gt; pulve, :produit =&gt; zero2030, :dosage =&gt; 250, :saison =&gt; saison_2010_2011)</v>
      </c>
      <c r="L47" s="76" t="str">
        <f t="shared" si="1"/>
        <v/>
      </c>
    </row>
    <row r="48" spans="1:12">
      <c r="A48" s="3" t="s">
        <v>494</v>
      </c>
      <c r="J48" s="37" t="str">
        <f>IF(H48&lt;&gt;"",COUNTIF(PRODUIT!A:A,H48),"")</f>
        <v/>
      </c>
      <c r="K48" s="87" t="str">
        <f t="shared" si="0"/>
        <v>pulves &lt;&lt; pulve</v>
      </c>
      <c r="L48" s="76" t="str">
        <f t="shared" si="1"/>
        <v/>
      </c>
    </row>
    <row r="49" spans="1:12" ht="38.25">
      <c r="A49" s="3" t="s">
        <v>329</v>
      </c>
      <c r="B49" s="3" t="s">
        <v>112</v>
      </c>
      <c r="C49" s="10" t="s">
        <v>113</v>
      </c>
      <c r="D49" s="12" t="s">
        <v>133</v>
      </c>
      <c r="E49" s="1">
        <v>1</v>
      </c>
      <c r="G49" s="1">
        <v>10</v>
      </c>
      <c r="J49" s="37" t="str">
        <f>IF(H49&lt;&gt;"",COUNTIF(PRODUIT!A:A,H49),"")</f>
        <v/>
      </c>
      <c r="K49" s="87" t="str">
        <f t="shared" si="0"/>
        <v>pulve = Pulve.create!(:name =&gt; 'Semis', :cout_ha_passage =&gt; 10, :user =&gt; trochet, :saison =&gt; saison_2010_2011, :date =&gt; '2011-04-06', :star =&gt; 1, :desc =&gt; 'modifier le cout_ha_passage et le dosage')</v>
      </c>
      <c r="L49" s="76" t="str">
        <f t="shared" si="1"/>
        <v/>
      </c>
    </row>
    <row r="50" spans="1:12">
      <c r="A50" s="3" t="s">
        <v>306</v>
      </c>
      <c r="H50" s="3" t="s">
        <v>130</v>
      </c>
      <c r="I50" s="80">
        <v>99</v>
      </c>
      <c r="J50" s="37">
        <f>IF(H50&lt;&gt;"",COUNTIF(PRODUIT!A:A,H50),"")</f>
        <v>1</v>
      </c>
      <c r="K50" s="87" t="str">
        <f t="shared" si="0"/>
        <v>putoproduit = Putoproduit.create!(:pulve =&gt; pulve, :produit =&gt; campus, :dosage =&gt; 99, :saison =&gt; saison_2010_2011)</v>
      </c>
      <c r="L50" s="76" t="str">
        <f t="shared" si="1"/>
        <v/>
      </c>
    </row>
    <row r="51" spans="1:12">
      <c r="A51" s="3" t="s">
        <v>494</v>
      </c>
      <c r="H51" s="3"/>
      <c r="J51" s="37" t="str">
        <f>IF(H51&lt;&gt;"",COUNTIF(PRODUIT!A:A,H51),"")</f>
        <v/>
      </c>
      <c r="K51" s="87" t="str">
        <f t="shared" si="0"/>
        <v>pulves &lt;&lt; pulve</v>
      </c>
      <c r="L51" s="76" t="str">
        <f t="shared" si="1"/>
        <v/>
      </c>
    </row>
    <row r="52" spans="1:12">
      <c r="A52" s="3" t="s">
        <v>329</v>
      </c>
      <c r="B52" s="3" t="s">
        <v>137</v>
      </c>
      <c r="C52" s="10" t="s">
        <v>127</v>
      </c>
      <c r="D52" s="12"/>
      <c r="E52" s="1">
        <v>0</v>
      </c>
      <c r="G52" s="1">
        <v>10</v>
      </c>
      <c r="J52" s="37" t="str">
        <f>IF(H52&lt;&gt;"",COUNTIF(PRODUIT!A:A,H52),"")</f>
        <v/>
      </c>
      <c r="K52" s="87" t="str">
        <f t="shared" si="0"/>
        <v>pulve = Pulve.create!(:name =&gt; 'Challenge', :cout_ha_passage =&gt; 10, :user =&gt; trochet, :saison =&gt; saison_2010_2011, :date =&gt; '2011-04-11', :star =&gt; 0, :desc =&gt; '')</v>
      </c>
      <c r="L52" s="76" t="str">
        <f t="shared" si="1"/>
        <v/>
      </c>
    </row>
    <row r="53" spans="1:12">
      <c r="A53" s="3" t="s">
        <v>306</v>
      </c>
      <c r="H53" s="3" t="s">
        <v>124</v>
      </c>
      <c r="I53" s="3">
        <v>4</v>
      </c>
      <c r="J53" s="37">
        <f>IF(H53&lt;&gt;"",COUNTIF(PRODUIT!A:A,H53),"")</f>
        <v>1</v>
      </c>
      <c r="K53" s="87" t="str">
        <f t="shared" si="0"/>
        <v>putoproduit = Putoproduit.create!(:pulve =&gt; pulve, :produit =&gt; challenge, :dosage =&gt; 4, :saison =&gt; saison_2010_2011)</v>
      </c>
      <c r="L53" s="76" t="str">
        <f t="shared" si="1"/>
        <v/>
      </c>
    </row>
    <row r="54" spans="1:12">
      <c r="A54" s="3" t="s">
        <v>494</v>
      </c>
      <c r="J54" s="37" t="str">
        <f>IF(H54&lt;&gt;"",COUNTIF(PRODUIT!A:A,H54),"")</f>
        <v/>
      </c>
      <c r="K54" s="87" t="str">
        <f t="shared" si="0"/>
        <v>pulves &lt;&lt; pulve</v>
      </c>
      <c r="L54" s="76" t="str">
        <f t="shared" si="1"/>
        <v/>
      </c>
    </row>
    <row r="55" spans="1:12">
      <c r="A55" s="3"/>
      <c r="D55" s="3"/>
      <c r="J55" s="37" t="str">
        <f>IF(H55&lt;&gt;"",COUNTIF(PRODUIT!A:A,H55),"")</f>
        <v/>
      </c>
      <c r="K55" s="87" t="str">
        <f t="shared" si="0"/>
        <v/>
      </c>
      <c r="L55" s="76" t="str">
        <f t="shared" si="1"/>
        <v/>
      </c>
    </row>
    <row r="56" spans="1:12">
      <c r="A56" s="3"/>
      <c r="D56" s="3"/>
      <c r="J56" s="37" t="str">
        <f>IF(H56&lt;&gt;"",COUNTIF(PRODUIT!A:A,H56),"")</f>
        <v/>
      </c>
      <c r="K56" s="87" t="str">
        <f t="shared" si="0"/>
        <v/>
      </c>
      <c r="L56" s="76" t="str">
        <f t="shared" si="1"/>
        <v/>
      </c>
    </row>
    <row r="57" spans="1:12">
      <c r="A57" s="76" t="s">
        <v>504</v>
      </c>
      <c r="B57" s="76" t="s">
        <v>507</v>
      </c>
      <c r="D57" s="3"/>
      <c r="J57" s="37" t="str">
        <f>IF(H57&lt;&gt;"",COUNTIF(PRODUIT!A:A,H57),"")</f>
        <v/>
      </c>
      <c r="K57" s="87" t="str">
        <f t="shared" si="0"/>
        <v>parcelle = saison_2010_2011.parcelles.find_by_name('Champ du Milieu')</v>
      </c>
      <c r="L57" s="76" t="str">
        <f t="shared" si="1"/>
        <v>parcelle = saison_2010_2011.parcelles.find_by_name('Champ du Milieu')</v>
      </c>
    </row>
    <row r="58" spans="1:12">
      <c r="A58" s="76" t="s">
        <v>505</v>
      </c>
      <c r="B58" s="76"/>
      <c r="D58" s="3"/>
      <c r="J58" s="37" t="str">
        <f>IF(H58&lt;&gt;"",COUNTIF(PRODUIT!A:A,H58),"")</f>
        <v/>
      </c>
      <c r="K58" s="87" t="str">
        <f t="shared" si="0"/>
        <v>labours.each {|labour| labtoparcelle = Labtoparcelle.create!(:parcelle =&gt; parcelle, :labour =&gt; labour, :value =&gt; 0)}</v>
      </c>
      <c r="L58" s="76" t="str">
        <f t="shared" si="1"/>
        <v>labours.each {|labour| labtoparcelle = Labtoparcelle.create!(:parcelle =&gt; parcelle, :labour =&gt; labour, :value =&gt; 0)}</v>
      </c>
    </row>
    <row r="59" spans="1:12">
      <c r="A59" s="76" t="s">
        <v>506</v>
      </c>
      <c r="D59" s="3"/>
      <c r="J59" s="37" t="str">
        <f>IF(H59&lt;&gt;"",COUNTIF(PRODUIT!A:A,H59),"")</f>
        <v/>
      </c>
      <c r="K59" s="87" t="str">
        <f t="shared" si="0"/>
        <v>pulves.each {|pulve| putoparcelle = Putoparcelle.create!(:parcelle =&gt; parcelle, :pulve =&gt; pulve, :value =&gt; 0)}</v>
      </c>
      <c r="L59" s="76" t="str">
        <f t="shared" si="1"/>
        <v>pulves.each {|pulve| putoparcelle = Putoparcelle.create!(:parcelle =&gt; parcelle, :pulve =&gt; pulve, :value =&gt; 0)}</v>
      </c>
    </row>
    <row r="60" spans="1:12">
      <c r="A60" s="3"/>
      <c r="D60" s="3"/>
      <c r="J60" s="37" t="str">
        <f>IF(H60&lt;&gt;"",COUNTIF(PRODUIT!A:A,H60),"")</f>
        <v/>
      </c>
      <c r="K60" s="87" t="str">
        <f t="shared" si="0"/>
        <v/>
      </c>
      <c r="L60" s="76" t="str">
        <f t="shared" si="1"/>
        <v/>
      </c>
    </row>
    <row r="61" spans="1:12">
      <c r="A61" s="3"/>
      <c r="D61" s="3"/>
      <c r="J61" s="37" t="str">
        <f>IF(H61&lt;&gt;"",COUNTIF(PRODUIT!A:A,H61),"")</f>
        <v/>
      </c>
      <c r="K61" s="87" t="str">
        <f t="shared" si="0"/>
        <v/>
      </c>
      <c r="L61" s="76" t="str">
        <f t="shared" si="1"/>
        <v/>
      </c>
    </row>
    <row r="62" spans="1:12">
      <c r="A62" s="3"/>
      <c r="D62" s="3"/>
      <c r="J62" s="37" t="str">
        <f>IF(H62&lt;&gt;"",COUNTIF(PRODUIT!A:A,H62),"")</f>
        <v/>
      </c>
      <c r="K62" s="87" t="str">
        <f t="shared" si="0"/>
        <v/>
      </c>
      <c r="L62" s="76" t="str">
        <f t="shared" si="1"/>
        <v/>
      </c>
    </row>
    <row r="63" spans="1:12">
      <c r="A63" s="3"/>
      <c r="D63" s="3"/>
      <c r="J63" s="37" t="str">
        <f>IF(H63&lt;&gt;"",COUNTIF(PRODUIT!A:A,H63),"")</f>
        <v/>
      </c>
      <c r="K63" s="87" t="str">
        <f t="shared" si="0"/>
        <v/>
      </c>
      <c r="L63" s="76" t="str">
        <f t="shared" si="1"/>
        <v/>
      </c>
    </row>
    <row r="64" spans="1:12">
      <c r="A64" s="3"/>
      <c r="D64" s="3"/>
      <c r="J64" s="37" t="str">
        <f>IF(H64&lt;&gt;"",COUNTIF(PRODUIT!A:A,H64),"")</f>
        <v/>
      </c>
      <c r="K64" s="87" t="str">
        <f t="shared" si="0"/>
        <v/>
      </c>
      <c r="L64" s="76" t="str">
        <f t="shared" si="1"/>
        <v/>
      </c>
    </row>
    <row r="65" spans="1:12">
      <c r="A65" s="3"/>
      <c r="J65" s="37" t="str">
        <f>IF(H65&lt;&gt;"",COUNTIF(PRODUIT!A:A,H65),"")</f>
        <v/>
      </c>
      <c r="K65" s="87" t="str">
        <f t="shared" si="0"/>
        <v/>
      </c>
      <c r="L65" s="76" t="str">
        <f t="shared" si="1"/>
        <v/>
      </c>
    </row>
    <row r="66" spans="1:12">
      <c r="J66" s="37" t="str">
        <f>IF(H66&lt;&gt;"",COUNTIF(PRODUIT!A:A,H66),"")</f>
        <v/>
      </c>
      <c r="K66" s="87" t="str">
        <f t="shared" si="0"/>
        <v/>
      </c>
      <c r="L66" s="76" t="str">
        <f t="shared" si="1"/>
        <v/>
      </c>
    </row>
    <row r="67" spans="1:12" s="36" customFormat="1">
      <c r="A67" s="34" t="s">
        <v>310</v>
      </c>
      <c r="B67" s="34" t="s">
        <v>138</v>
      </c>
      <c r="C67" s="35" t="s">
        <v>139</v>
      </c>
      <c r="D67" s="34" t="s">
        <v>140</v>
      </c>
      <c r="J67" s="37" t="str">
        <f>IF(H67&lt;&gt;"",COUNTIF(PRODUIT!A:A,H67),"")</f>
        <v/>
      </c>
      <c r="K67" s="87" t="str">
        <f t="shared" si="0"/>
        <v xml:space="preserve"> # Basse-cour - Colza - 2Ha</v>
      </c>
      <c r="L67" s="76" t="str">
        <f t="shared" si="1"/>
        <v/>
      </c>
    </row>
    <row r="68" spans="1:12" s="37" customFormat="1">
      <c r="A68" s="81" t="s">
        <v>510</v>
      </c>
      <c r="C68" s="38"/>
      <c r="J68" s="37" t="str">
        <f>IF(H68&lt;&gt;"",COUNTIF(PRODUIT!A:A,H68),"")</f>
        <v/>
      </c>
      <c r="K68" s="87" t="str">
        <f t="shared" si="0"/>
        <v>DELETE_BEFORE
pulves = []
labours = []
DELETE_AFTER</v>
      </c>
      <c r="L68" s="76" t="str">
        <f t="shared" si="1"/>
        <v>DELETE_BEFORE
pulves = []
labours = []
DELETE_AFTER</v>
      </c>
    </row>
    <row r="69" spans="1:12" s="37" customFormat="1">
      <c r="C69" s="38"/>
      <c r="J69" s="37" t="str">
        <f>IF(H69&lt;&gt;"",COUNTIF(PRODUIT!A:A,H69),"")</f>
        <v/>
      </c>
      <c r="K69" s="87" t="str">
        <f t="shared" ref="K69:K132" si="2">IF(A69="pulve",CONCATENATE("pulve = Pulve.create!(:name =&gt; '",B69,"', :cout_ha_passage =&gt; ",G69,", :user =&gt; trochet, :saison =&gt; saison_2010_2011, :date =&gt; '",C69,"', :star =&gt; ",E69,", :desc =&gt; '",D69,"')"),
IF(A69="produit",CONCATENATE("putoproduit = Putoproduit.create!(:pulve =&gt; pulve, :produit =&gt; ",H69,", :dosage =&gt; ",I69,", :saison =&gt; saison_2010_2011)"),
IF(A69="labour",CONCATENATE("labour = Labour.create!(:name =&gt; '",B69,"', :cout_ha_passage =&gt; ",G69,", :user =&gt; trochet, :saison =&gt; saison_2010_2011, :date =&gt; '",C69,"', :star =&gt; ",E69,", :category =&gt; cat_",F69,", :desc =&gt; '",D69,"')"),
IF(A69="add_p","pulves &lt;&lt; pulve",
IF(A69="add_l","labours &lt;&lt; labour",
IF(A69="PARCELLE",CONCATENATE(" # ",B69," - ",C69," - ",D69, ),
IF(L69&lt;&gt;"",CONCATENATE(L69),
"")))))))</f>
        <v/>
      </c>
      <c r="L69" s="76" t="str">
        <f t="shared" si="1"/>
        <v/>
      </c>
    </row>
    <row r="70" spans="1:12">
      <c r="A70" s="1" t="s">
        <v>329</v>
      </c>
      <c r="B70" s="1" t="s">
        <v>112</v>
      </c>
      <c r="C70" s="2" t="s">
        <v>141</v>
      </c>
      <c r="E70" s="1">
        <v>0</v>
      </c>
      <c r="G70" s="1">
        <v>31</v>
      </c>
      <c r="J70" s="37" t="str">
        <f>IF(H70&lt;&gt;"",COUNTIF(PRODUIT!A:A,H70),"")</f>
        <v/>
      </c>
      <c r="K70" s="87" t="str">
        <f t="shared" si="2"/>
        <v>pulve = Pulve.create!(:name =&gt; 'Semis', :cout_ha_passage =&gt; 31, :user =&gt; trochet, :saison =&gt; saison_2010_2011, :date =&gt; '2010-08-31', :star =&gt; 0, :desc =&gt; '')</v>
      </c>
      <c r="L70" s="76" t="str">
        <f t="shared" ref="L70:L133" si="3">IF(A70="find_parcelle",CONCATENATE("parcelle = saison_2010_2011.parcelles.find_by_name('",B70,"')"),
IF(A70="add_labours",CONCATENATE("labours.each {|labour| labtoparcelle = Labtoparcelle.create!(:parcelle =&gt; parcelle, :labour =&gt; labour, :value =&gt; 0)}"),
IF(A70="add_pulves",CONCATENATE("pulves.each {|pulve| putoparcelle = Putoparcelle.create!(:parcelle =&gt; parcelle, :pulve =&gt; pulve, :value =&gt; 0)}"),
IF(A70="#",CONCATENATE("# ", B70),
IF(A70="reset",CONCATENATE("DELETE_BEFORE
pulves = []
labours = []
DELETE_AFTER"),
IF(A70="reset_l",CONCATENATE("pulves = []"),
""))))))</f>
        <v/>
      </c>
    </row>
    <row r="71" spans="1:12">
      <c r="A71" s="1" t="s">
        <v>306</v>
      </c>
      <c r="H71" s="1" t="s">
        <v>142</v>
      </c>
      <c r="I71" s="1" t="s">
        <v>143</v>
      </c>
      <c r="J71" s="37">
        <f>IF(H71&lt;&gt;"",COUNTIF(PRODUIT!A:A,H71),"")</f>
        <v>1</v>
      </c>
      <c r="K71" s="87" t="str">
        <f t="shared" si="2"/>
        <v>putoproduit = Putoproduit.create!(:pulve =&gt; pulve, :produit =&gt; catalino, :dosage =&gt; 3.5, :saison =&gt; saison_2010_2011)</v>
      </c>
      <c r="L71" s="76" t="str">
        <f t="shared" si="3"/>
        <v/>
      </c>
    </row>
    <row r="72" spans="1:12">
      <c r="A72" s="1" t="s">
        <v>494</v>
      </c>
      <c r="J72" s="37" t="str">
        <f>IF(H72&lt;&gt;"",COUNTIF(PRODUIT!A:A,H72),"")</f>
        <v/>
      </c>
      <c r="K72" s="87" t="str">
        <f t="shared" si="2"/>
        <v>pulves &lt;&lt; pulve</v>
      </c>
      <c r="L72" s="76" t="str">
        <f t="shared" si="3"/>
        <v/>
      </c>
    </row>
    <row r="73" spans="1:12">
      <c r="A73" s="1" t="s">
        <v>329</v>
      </c>
      <c r="B73" s="1" t="s">
        <v>144</v>
      </c>
      <c r="C73" s="2" t="s">
        <v>141</v>
      </c>
      <c r="E73" s="1">
        <v>0</v>
      </c>
      <c r="G73" s="1">
        <v>10</v>
      </c>
      <c r="J73" s="37" t="str">
        <f>IF(H73&lt;&gt;"",COUNTIF(PRODUIT!A:A,H73),"")</f>
        <v/>
      </c>
      <c r="K73" s="87" t="str">
        <f t="shared" si="2"/>
        <v>pulve = Pulve.create!(:name =&gt; 'colzamid', :cout_ha_passage =&gt; 10, :user =&gt; trochet, :saison =&gt; saison_2010_2011, :date =&gt; '2010-08-31', :star =&gt; 0, :desc =&gt; '')</v>
      </c>
      <c r="L73" s="76" t="str">
        <f t="shared" si="3"/>
        <v/>
      </c>
    </row>
    <row r="74" spans="1:12">
      <c r="A74" s="1" t="s">
        <v>306</v>
      </c>
      <c r="H74" s="1" t="s">
        <v>144</v>
      </c>
      <c r="I74" s="1" t="s">
        <v>145</v>
      </c>
      <c r="J74" s="37">
        <f>IF(H74&lt;&gt;"",COUNTIF(PRODUIT!A:A,H74),"")</f>
        <v>1</v>
      </c>
      <c r="K74" s="87" t="str">
        <f t="shared" si="2"/>
        <v>putoproduit = Putoproduit.create!(:pulve =&gt; pulve, :produit =&gt; colzamid, :dosage =&gt; 1.8, :saison =&gt; saison_2010_2011)</v>
      </c>
      <c r="L74" s="76" t="str">
        <f t="shared" si="3"/>
        <v/>
      </c>
    </row>
    <row r="75" spans="1:12">
      <c r="A75" s="1" t="s">
        <v>494</v>
      </c>
      <c r="J75" s="37" t="str">
        <f>IF(H75&lt;&gt;"",COUNTIF(PRODUIT!A:A,H75),"")</f>
        <v/>
      </c>
      <c r="K75" s="87" t="str">
        <f t="shared" si="2"/>
        <v>pulves &lt;&lt; pulve</v>
      </c>
      <c r="L75" s="76" t="str">
        <f t="shared" si="3"/>
        <v/>
      </c>
    </row>
    <row r="76" spans="1:12">
      <c r="A76" s="1" t="s">
        <v>329</v>
      </c>
      <c r="B76" s="1" t="s">
        <v>146</v>
      </c>
      <c r="C76" s="2" t="s">
        <v>148</v>
      </c>
      <c r="E76" s="1">
        <v>0</v>
      </c>
      <c r="G76" s="1">
        <v>10</v>
      </c>
      <c r="J76" s="37" t="str">
        <f>IF(H76&lt;&gt;"",COUNTIF(PRODUIT!A:A,H76),"")</f>
        <v/>
      </c>
      <c r="K76" s="87" t="str">
        <f t="shared" si="2"/>
        <v>pulve = Pulve.create!(:name =&gt; 'springbok', :cout_ha_passage =&gt; 10, :user =&gt; trochet, :saison =&gt; saison_2010_2011, :date =&gt; '2010-09-02', :star =&gt; 0, :desc =&gt; '')</v>
      </c>
      <c r="L76" s="76" t="str">
        <f t="shared" si="3"/>
        <v/>
      </c>
    </row>
    <row r="77" spans="1:12">
      <c r="A77" s="1" t="s">
        <v>306</v>
      </c>
      <c r="H77" s="1" t="s">
        <v>146</v>
      </c>
      <c r="I77" s="1" t="s">
        <v>147</v>
      </c>
      <c r="J77" s="37">
        <f>IF(H77&lt;&gt;"",COUNTIF(PRODUIT!A:A,H77),"")</f>
        <v>1</v>
      </c>
      <c r="K77" s="87" t="str">
        <f t="shared" si="2"/>
        <v>putoproduit = Putoproduit.create!(:pulve =&gt; pulve, :produit =&gt; springbok, :dosage =&gt; 2.5, :saison =&gt; saison_2010_2011)</v>
      </c>
      <c r="L77" s="76" t="str">
        <f t="shared" si="3"/>
        <v/>
      </c>
    </row>
    <row r="78" spans="1:12">
      <c r="A78" s="1" t="s">
        <v>494</v>
      </c>
      <c r="J78" s="37" t="str">
        <f>IF(H78&lt;&gt;"",COUNTIF(PRODUIT!A:A,H78),"")</f>
        <v/>
      </c>
      <c r="K78" s="87" t="str">
        <f t="shared" si="2"/>
        <v>pulves &lt;&lt; pulve</v>
      </c>
      <c r="L78" s="76" t="str">
        <f t="shared" si="3"/>
        <v/>
      </c>
    </row>
    <row r="79" spans="1:12">
      <c r="A79" s="1" t="s">
        <v>329</v>
      </c>
      <c r="B79" s="1" t="s">
        <v>149</v>
      </c>
      <c r="C79" s="2" t="s">
        <v>152</v>
      </c>
      <c r="E79" s="1">
        <v>0</v>
      </c>
      <c r="G79" s="1">
        <v>10</v>
      </c>
      <c r="J79" s="37" t="str">
        <f>IF(H79&lt;&gt;"",COUNTIF(PRODUIT!A:A,H79),"")</f>
        <v/>
      </c>
      <c r="K79" s="87" t="str">
        <f t="shared" si="2"/>
        <v>pulve = Pulve.create!(:name =&gt; 'Folyr', :cout_ha_passage =&gt; 10, :user =&gt; trochet, :saison =&gt; saison_2010_2011, :date =&gt; '2010-10-07', :star =&gt; 0, :desc =&gt; '')</v>
      </c>
      <c r="L79" s="76" t="str">
        <f t="shared" si="3"/>
        <v/>
      </c>
    </row>
    <row r="80" spans="1:12">
      <c r="A80" s="1" t="s">
        <v>306</v>
      </c>
      <c r="H80" s="1" t="s">
        <v>150</v>
      </c>
      <c r="I80" s="1" t="s">
        <v>151</v>
      </c>
      <c r="J80" s="37">
        <f>IF(H80&lt;&gt;"",COUNTIF(PRODUIT!A:A,H80),"")</f>
        <v>1</v>
      </c>
      <c r="K80" s="87" t="str">
        <f t="shared" si="2"/>
        <v>putoproduit = Putoproduit.create!(:pulve =&gt; pulve, :produit =&gt; folyr, :dosage =&gt; 0.6, :saison =&gt; saison_2010_2011)</v>
      </c>
      <c r="L80" s="76" t="str">
        <f t="shared" si="3"/>
        <v/>
      </c>
    </row>
    <row r="81" spans="1:12">
      <c r="A81" s="1" t="s">
        <v>306</v>
      </c>
      <c r="H81" s="1" t="s">
        <v>322</v>
      </c>
      <c r="I81" s="1">
        <v>1</v>
      </c>
      <c r="J81" s="37">
        <f>IF(H81&lt;&gt;"",COUNTIF(PRODUIT!A:A,H81),"")</f>
        <v>1</v>
      </c>
      <c r="K81" s="87" t="str">
        <f t="shared" si="2"/>
        <v>putoproduit = Putoproduit.create!(:pulve =&gt; pulve, :produit =&gt; huile, :dosage =&gt; 1, :saison =&gt; saison_2010_2011)</v>
      </c>
      <c r="L81" s="76" t="str">
        <f t="shared" si="3"/>
        <v/>
      </c>
    </row>
    <row r="82" spans="1:12">
      <c r="A82" s="1" t="s">
        <v>306</v>
      </c>
      <c r="H82" s="1" t="s">
        <v>155</v>
      </c>
      <c r="I82" s="1" t="s">
        <v>156</v>
      </c>
      <c r="J82" s="37">
        <f>IF(H82&lt;&gt;"",COUNTIF(PRODUIT!A:A,H82),"")</f>
        <v>1</v>
      </c>
      <c r="K82" s="87" t="str">
        <f t="shared" si="2"/>
        <v>putoproduit = Putoproduit.create!(:pulve =&gt; pulve, :produit =&gt; fury, :dosage =&gt; 0.1, :saison =&gt; saison_2010_2011)</v>
      </c>
      <c r="L82" s="76" t="str">
        <f t="shared" si="3"/>
        <v/>
      </c>
    </row>
    <row r="83" spans="1:12">
      <c r="A83" s="1" t="s">
        <v>494</v>
      </c>
      <c r="J83" s="37" t="str">
        <f>IF(H83&lt;&gt;"",COUNTIF(PRODUIT!A:A,H83),"")</f>
        <v/>
      </c>
      <c r="K83" s="87" t="str">
        <f t="shared" si="2"/>
        <v>pulves &lt;&lt; pulve</v>
      </c>
      <c r="L83" s="76" t="str">
        <f t="shared" si="3"/>
        <v/>
      </c>
    </row>
    <row r="84" spans="1:12">
      <c r="A84" s="1" t="s">
        <v>329</v>
      </c>
      <c r="B84" s="1" t="s">
        <v>157</v>
      </c>
      <c r="C84" s="2" t="s">
        <v>154</v>
      </c>
      <c r="E84" s="1">
        <v>0</v>
      </c>
      <c r="G84" s="1">
        <v>10</v>
      </c>
      <c r="J84" s="37" t="str">
        <f>IF(H84&lt;&gt;"",COUNTIF(PRODUIT!A:A,H84),"")</f>
        <v/>
      </c>
      <c r="K84" s="87" t="str">
        <f t="shared" si="2"/>
        <v>pulve = Pulve.create!(:name =&gt; '0-20-30', :cout_ha_passage =&gt; 10, :user =&gt; trochet, :saison =&gt; saison_2010_2011, :date =&gt; '2011-01-23', :star =&gt; 0, :desc =&gt; '')</v>
      </c>
      <c r="L84" s="76" t="str">
        <f t="shared" si="3"/>
        <v/>
      </c>
    </row>
    <row r="85" spans="1:12">
      <c r="A85" s="1" t="s">
        <v>306</v>
      </c>
      <c r="H85" s="1" t="s">
        <v>111</v>
      </c>
      <c r="I85" s="1">
        <v>200</v>
      </c>
      <c r="J85" s="37">
        <f>IF(H85&lt;&gt;"",COUNTIF(PRODUIT!A:A,H85),"")</f>
        <v>1</v>
      </c>
      <c r="K85" s="87" t="str">
        <f t="shared" si="2"/>
        <v>putoproduit = Putoproduit.create!(:pulve =&gt; pulve, :produit =&gt; zero2030, :dosage =&gt; 200, :saison =&gt; saison_2010_2011)</v>
      </c>
      <c r="L85" s="76" t="str">
        <f t="shared" si="3"/>
        <v/>
      </c>
    </row>
    <row r="86" spans="1:12">
      <c r="A86" s="1" t="s">
        <v>494</v>
      </c>
      <c r="J86" s="37" t="str">
        <f>IF(H86&lt;&gt;"",COUNTIF(PRODUIT!A:A,H86),"")</f>
        <v/>
      </c>
      <c r="K86" s="87" t="str">
        <f t="shared" si="2"/>
        <v>pulves &lt;&lt; pulve</v>
      </c>
      <c r="L86" s="76" t="str">
        <f t="shared" si="3"/>
        <v/>
      </c>
    </row>
    <row r="87" spans="1:12" ht="25.5">
      <c r="A87" s="1" t="s">
        <v>329</v>
      </c>
      <c r="B87" s="1" t="s">
        <v>158</v>
      </c>
      <c r="C87" s="2" t="s">
        <v>159</v>
      </c>
      <c r="D87" s="29" t="s">
        <v>403</v>
      </c>
      <c r="E87" s="1">
        <v>0</v>
      </c>
      <c r="G87" s="1">
        <v>10</v>
      </c>
      <c r="J87" s="37" t="str">
        <f>IF(H87&lt;&gt;"",COUNTIF(PRODUIT!A:A,H87),"")</f>
        <v/>
      </c>
      <c r="K87" s="87" t="str">
        <f t="shared" si="2"/>
        <v>pulve = Pulve.create!(:name =&gt; 'Azote', :cout_ha_passage =&gt; 10, :user =&gt; trochet, :saison =&gt; saison_2010_2011, :date =&gt; '2011-02-08', :star =&gt; 0, :desc =&gt; '81u.&lt;/br&gt;N°38 (? Cf carnet trochet)')</v>
      </c>
      <c r="L87" s="76" t="str">
        <f t="shared" si="3"/>
        <v/>
      </c>
    </row>
    <row r="88" spans="1:12">
      <c r="A88" s="1" t="s">
        <v>306</v>
      </c>
      <c r="H88" s="1" t="s">
        <v>160</v>
      </c>
      <c r="I88" s="1">
        <v>243</v>
      </c>
      <c r="J88" s="37">
        <f>IF(H88&lt;&gt;"",COUNTIF(PRODUIT!A:A,H88),"")</f>
        <v>1</v>
      </c>
      <c r="K88" s="87" t="str">
        <f t="shared" si="2"/>
        <v>putoproduit = Putoproduit.create!(:pulve =&gt; pulve, :produit =&gt; azote, :dosage =&gt; 243, :saison =&gt; saison_2010_2011)</v>
      </c>
      <c r="L88" s="76" t="str">
        <f t="shared" si="3"/>
        <v/>
      </c>
    </row>
    <row r="89" spans="1:12">
      <c r="A89" s="1" t="s">
        <v>494</v>
      </c>
      <c r="J89" s="37" t="str">
        <f>IF(H89&lt;&gt;"",COUNTIF(PRODUIT!A:A,H89),"")</f>
        <v/>
      </c>
      <c r="K89" s="87" t="str">
        <f t="shared" si="2"/>
        <v>pulves &lt;&lt; pulve</v>
      </c>
      <c r="L89" s="76" t="str">
        <f t="shared" si="3"/>
        <v/>
      </c>
    </row>
    <row r="90" spans="1:12">
      <c r="A90" s="1" t="s">
        <v>329</v>
      </c>
      <c r="B90" s="1" t="s">
        <v>161</v>
      </c>
      <c r="C90" s="2" t="s">
        <v>162</v>
      </c>
      <c r="E90" s="1">
        <v>0</v>
      </c>
      <c r="G90" s="1">
        <v>10</v>
      </c>
      <c r="J90" s="37" t="str">
        <f>IF(H90&lt;&gt;"",COUNTIF(PRODUIT!A:A,H90),"")</f>
        <v/>
      </c>
      <c r="K90" s="87" t="str">
        <f t="shared" si="2"/>
        <v>pulve = Pulve.create!(:name =&gt; 'Stratos', :cout_ha_passage =&gt; 10, :user =&gt; trochet, :saison =&gt; saison_2010_2011, :date =&gt; '2011-02-10', :star =&gt; 0, :desc =&gt; '')</v>
      </c>
      <c r="L90" s="76" t="str">
        <f t="shared" si="3"/>
        <v/>
      </c>
    </row>
    <row r="91" spans="1:12">
      <c r="A91" s="1" t="s">
        <v>306</v>
      </c>
      <c r="H91" s="1" t="s">
        <v>163</v>
      </c>
      <c r="I91" s="1">
        <v>2</v>
      </c>
      <c r="J91" s="37">
        <f>IF(H91&lt;&gt;"",COUNTIF(PRODUIT!A:A,H91),"")</f>
        <v>1</v>
      </c>
      <c r="K91" s="87" t="str">
        <f t="shared" si="2"/>
        <v>putoproduit = Putoproduit.create!(:pulve =&gt; pulve, :produit =&gt; stratos, :dosage =&gt; 2, :saison =&gt; saison_2010_2011)</v>
      </c>
      <c r="L91" s="76" t="str">
        <f t="shared" si="3"/>
        <v/>
      </c>
    </row>
    <row r="92" spans="1:12">
      <c r="A92" s="1" t="s">
        <v>494</v>
      </c>
      <c r="J92" s="37" t="str">
        <f>IF(H92&lt;&gt;"",COUNTIF(PRODUIT!A:A,H92),"")</f>
        <v/>
      </c>
      <c r="K92" s="87" t="str">
        <f t="shared" si="2"/>
        <v>pulves &lt;&lt; pulve</v>
      </c>
      <c r="L92" s="76" t="str">
        <f t="shared" si="3"/>
        <v/>
      </c>
    </row>
    <row r="93" spans="1:12">
      <c r="A93" s="1" t="s">
        <v>329</v>
      </c>
      <c r="B93" s="1" t="s">
        <v>158</v>
      </c>
      <c r="C93" s="2" t="s">
        <v>164</v>
      </c>
      <c r="D93" s="12" t="s">
        <v>404</v>
      </c>
      <c r="E93" s="1">
        <v>0</v>
      </c>
      <c r="G93" s="1">
        <v>10</v>
      </c>
      <c r="J93" s="37" t="str">
        <f>IF(H93&lt;&gt;"",COUNTIF(PRODUIT!A:A,H93),"")</f>
        <v/>
      </c>
      <c r="K93" s="87" t="str">
        <f t="shared" si="2"/>
        <v>pulve = Pulve.create!(:name =&gt; 'Azote', :cout_ha_passage =&gt; 10, :user =&gt; trochet, :saison =&gt; saison_2010_2011, :date =&gt; '2011-03-03', :star =&gt; 0, :desc =&gt; '94u.&lt;/br&gt;N°40')</v>
      </c>
      <c r="L93" s="76" t="str">
        <f t="shared" si="3"/>
        <v/>
      </c>
    </row>
    <row r="94" spans="1:12">
      <c r="A94" s="1" t="s">
        <v>306</v>
      </c>
      <c r="H94" s="1" t="s">
        <v>160</v>
      </c>
      <c r="I94" s="1">
        <v>281</v>
      </c>
      <c r="J94" s="37">
        <f>IF(H94&lt;&gt;"",COUNTIF(PRODUIT!A:A,H94),"")</f>
        <v>1</v>
      </c>
      <c r="K94" s="87" t="str">
        <f t="shared" si="2"/>
        <v>putoproduit = Putoproduit.create!(:pulve =&gt; pulve, :produit =&gt; azote, :dosage =&gt; 281, :saison =&gt; saison_2010_2011)</v>
      </c>
      <c r="L94" s="76" t="str">
        <f t="shared" si="3"/>
        <v/>
      </c>
    </row>
    <row r="95" spans="1:12">
      <c r="A95" s="1" t="s">
        <v>494</v>
      </c>
      <c r="J95" s="37" t="str">
        <f>IF(H95&lt;&gt;"",COUNTIF(PRODUIT!A:A,H95),"")</f>
        <v/>
      </c>
      <c r="K95" s="87" t="str">
        <f t="shared" si="2"/>
        <v>pulves &lt;&lt; pulve</v>
      </c>
      <c r="L95" s="76" t="str">
        <f t="shared" si="3"/>
        <v/>
      </c>
    </row>
    <row r="96" spans="1:12">
      <c r="A96" s="1" t="s">
        <v>329</v>
      </c>
      <c r="B96" s="1" t="s">
        <v>165</v>
      </c>
      <c r="C96" s="2" t="s">
        <v>167</v>
      </c>
      <c r="E96" s="1">
        <v>0</v>
      </c>
      <c r="G96" s="1">
        <v>10</v>
      </c>
      <c r="J96" s="37" t="str">
        <f>IF(H96&lt;&gt;"",COUNTIF(PRODUIT!A:A,H96),"")</f>
        <v/>
      </c>
      <c r="K96" s="87" t="str">
        <f t="shared" si="2"/>
        <v>pulve = Pulve.create!(:name =&gt; 'Soufre', :cout_ha_passage =&gt; 10, :user =&gt; trochet, :saison =&gt; saison_2010_2011, :date =&gt; '2011-03-08', :star =&gt; 0, :desc =&gt; '')</v>
      </c>
      <c r="L96" s="76" t="str">
        <f t="shared" si="3"/>
        <v/>
      </c>
    </row>
    <row r="97" spans="1:12">
      <c r="A97" s="1" t="s">
        <v>306</v>
      </c>
      <c r="H97" s="1" t="s">
        <v>166</v>
      </c>
      <c r="I97" s="1">
        <v>150</v>
      </c>
      <c r="J97" s="37">
        <f>IF(H97&lt;&gt;"",COUNTIF(PRODUIT!A:A,H97),"")</f>
        <v>1</v>
      </c>
      <c r="K97" s="87" t="str">
        <f t="shared" si="2"/>
        <v>putoproduit = Putoproduit.create!(:pulve =&gt; pulve, :produit =&gt; azomag, :dosage =&gt; 150, :saison =&gt; saison_2010_2011)</v>
      </c>
      <c r="L97" s="76" t="str">
        <f t="shared" si="3"/>
        <v/>
      </c>
    </row>
    <row r="98" spans="1:12">
      <c r="A98" s="1" t="s">
        <v>494</v>
      </c>
      <c r="J98" s="37" t="str">
        <f>IF(H98&lt;&gt;"",COUNTIF(PRODUIT!A:A,H98),"")</f>
        <v/>
      </c>
      <c r="K98" s="87" t="str">
        <f t="shared" si="2"/>
        <v>pulves &lt;&lt; pulve</v>
      </c>
      <c r="L98" s="76" t="str">
        <f t="shared" si="3"/>
        <v/>
      </c>
    </row>
    <row r="99" spans="1:12">
      <c r="A99" s="1" t="s">
        <v>329</v>
      </c>
      <c r="B99" s="1" t="s">
        <v>153</v>
      </c>
      <c r="C99" s="2" t="s">
        <v>167</v>
      </c>
      <c r="E99" s="1">
        <v>0</v>
      </c>
      <c r="G99" s="1">
        <v>10</v>
      </c>
      <c r="J99" s="37" t="str">
        <f>IF(H99&lt;&gt;"",COUNTIF(PRODUIT!A:A,H99),"")</f>
        <v/>
      </c>
      <c r="K99" s="87" t="str">
        <f t="shared" si="2"/>
        <v>pulve = Pulve.create!(:name =&gt; 'Fury', :cout_ha_passage =&gt; 10, :user =&gt; trochet, :saison =&gt; saison_2010_2011, :date =&gt; '2011-03-08', :star =&gt; 0, :desc =&gt; '')</v>
      </c>
      <c r="L99" s="76" t="str">
        <f t="shared" si="3"/>
        <v/>
      </c>
    </row>
    <row r="100" spans="1:12">
      <c r="A100" s="1" t="s">
        <v>306</v>
      </c>
      <c r="H100" s="1" t="s">
        <v>155</v>
      </c>
      <c r="I100" s="1" t="s">
        <v>156</v>
      </c>
      <c r="J100" s="37">
        <f>IF(H100&lt;&gt;"",COUNTIF(PRODUIT!A:A,H100),"")</f>
        <v>1</v>
      </c>
      <c r="K100" s="87" t="str">
        <f t="shared" si="2"/>
        <v>putoproduit = Putoproduit.create!(:pulve =&gt; pulve, :produit =&gt; fury, :dosage =&gt; 0.1, :saison =&gt; saison_2010_2011)</v>
      </c>
      <c r="L100" s="76" t="str">
        <f t="shared" si="3"/>
        <v/>
      </c>
    </row>
    <row r="101" spans="1:12">
      <c r="A101" s="1" t="s">
        <v>494</v>
      </c>
      <c r="J101" s="37" t="str">
        <f>IF(H101&lt;&gt;"",COUNTIF(PRODUIT!A:A,H101),"")</f>
        <v/>
      </c>
      <c r="K101" s="87" t="str">
        <f t="shared" si="2"/>
        <v>pulves &lt;&lt; pulve</v>
      </c>
      <c r="L101" s="76" t="str">
        <f t="shared" si="3"/>
        <v/>
      </c>
    </row>
    <row r="102" spans="1:12">
      <c r="A102" s="1" t="s">
        <v>329</v>
      </c>
      <c r="B102" s="1" t="s">
        <v>168</v>
      </c>
      <c r="C102" s="2" t="s">
        <v>167</v>
      </c>
      <c r="E102" s="1">
        <v>0</v>
      </c>
      <c r="G102" s="1">
        <v>10</v>
      </c>
      <c r="J102" s="37" t="str">
        <f>IF(H102&lt;&gt;"",COUNTIF(PRODUIT!A:A,H102),"")</f>
        <v/>
      </c>
      <c r="K102" s="87" t="str">
        <f t="shared" si="2"/>
        <v>pulve = Pulve.create!(:name =&gt; 'chrono', :cout_ha_passage =&gt; 10, :user =&gt; trochet, :saison =&gt; saison_2010_2011, :date =&gt; '2011-03-08', :star =&gt; 0, :desc =&gt; '')</v>
      </c>
      <c r="L102" s="76" t="str">
        <f t="shared" si="3"/>
        <v/>
      </c>
    </row>
    <row r="103" spans="1:12">
      <c r="A103" s="1" t="s">
        <v>306</v>
      </c>
      <c r="H103" s="1" t="s">
        <v>168</v>
      </c>
      <c r="I103" s="1" t="s">
        <v>169</v>
      </c>
      <c r="J103" s="37">
        <f>IF(H103&lt;&gt;"",COUNTIF(PRODUIT!A:A,H103),"")</f>
        <v>1</v>
      </c>
      <c r="K103" s="87" t="str">
        <f t="shared" si="2"/>
        <v>putoproduit = Putoproduit.create!(:pulve =&gt; pulve, :produit =&gt; chrono, :dosage =&gt; 1.25, :saison =&gt; saison_2010_2011)</v>
      </c>
      <c r="L103" s="76" t="str">
        <f t="shared" si="3"/>
        <v/>
      </c>
    </row>
    <row r="104" spans="1:12">
      <c r="A104" s="1" t="s">
        <v>306</v>
      </c>
      <c r="H104" s="1" t="s">
        <v>170</v>
      </c>
      <c r="I104" s="1">
        <v>1</v>
      </c>
      <c r="J104" s="37">
        <f>IF(H104&lt;&gt;"",COUNTIF(PRODUIT!A:A,H104),"")</f>
        <v>1</v>
      </c>
      <c r="K104" s="87" t="str">
        <f t="shared" si="2"/>
        <v>putoproduit = Putoproduit.create!(:pulve =&gt; pulve, :produit =&gt; lontrel, :dosage =&gt; 1, :saison =&gt; saison_2010_2011)</v>
      </c>
      <c r="L104" s="76" t="str">
        <f t="shared" si="3"/>
        <v/>
      </c>
    </row>
    <row r="105" spans="1:12">
      <c r="A105" s="1" t="s">
        <v>494</v>
      </c>
      <c r="J105" s="37" t="str">
        <f>IF(H105&lt;&gt;"",COUNTIF(PRODUIT!A:A,H105),"")</f>
        <v/>
      </c>
      <c r="K105" s="87" t="str">
        <f t="shared" si="2"/>
        <v>pulves &lt;&lt; pulve</v>
      </c>
      <c r="L105" s="76" t="str">
        <f t="shared" si="3"/>
        <v/>
      </c>
    </row>
    <row r="106" spans="1:12">
      <c r="A106" s="1" t="s">
        <v>329</v>
      </c>
      <c r="B106" s="1" t="s">
        <v>466</v>
      </c>
      <c r="C106" s="2" t="s">
        <v>110</v>
      </c>
      <c r="E106" s="1">
        <v>0</v>
      </c>
      <c r="G106" s="1">
        <v>10</v>
      </c>
      <c r="J106" s="37" t="str">
        <f>IF(H106&lt;&gt;"",COUNTIF(PRODUIT!A:A,H106),"")</f>
        <v/>
      </c>
      <c r="K106" s="87" t="str">
        <f t="shared" si="2"/>
        <v>pulve = Pulve.create!(:name =&gt; 'picabore', :cout_ha_passage =&gt; 10, :user =&gt; trochet, :saison =&gt; saison_2010_2011, :date =&gt; '2011-03-20', :star =&gt; 0, :desc =&gt; '')</v>
      </c>
      <c r="L106" s="76" t="str">
        <f t="shared" si="3"/>
        <v/>
      </c>
    </row>
    <row r="107" spans="1:12">
      <c r="A107" s="1" t="s">
        <v>306</v>
      </c>
      <c r="H107" s="1" t="s">
        <v>466</v>
      </c>
      <c r="I107" s="1" t="s">
        <v>147</v>
      </c>
      <c r="J107" s="37">
        <f>IF(H107&lt;&gt;"",COUNTIF(PRODUIT!A:A,H107),"")</f>
        <v>1</v>
      </c>
      <c r="K107" s="87" t="str">
        <f t="shared" si="2"/>
        <v>putoproduit = Putoproduit.create!(:pulve =&gt; pulve, :produit =&gt; picabore, :dosage =&gt; 2.5, :saison =&gt; saison_2010_2011)</v>
      </c>
      <c r="L107" s="76" t="str">
        <f t="shared" si="3"/>
        <v/>
      </c>
    </row>
    <row r="108" spans="1:12">
      <c r="A108" s="1" t="s">
        <v>306</v>
      </c>
      <c r="H108" s="1" t="s">
        <v>171</v>
      </c>
      <c r="I108" s="1" t="s">
        <v>173</v>
      </c>
      <c r="J108" s="37">
        <f>IF(H108&lt;&gt;"",COUNTIF(PRODUIT!A:A,H108),"")</f>
        <v>1</v>
      </c>
      <c r="K108" s="87" t="str">
        <f t="shared" si="2"/>
        <v>putoproduit = Putoproduit.create!(:pulve =&gt; pulve, :produit =&gt; proteus, :dosage =&gt; 0.5, :saison =&gt; saison_2010_2011)</v>
      </c>
      <c r="L108" s="76" t="str">
        <f t="shared" si="3"/>
        <v/>
      </c>
    </row>
    <row r="109" spans="1:12">
      <c r="A109" s="1" t="s">
        <v>494</v>
      </c>
      <c r="J109" s="37" t="str">
        <f>IF(H109&lt;&gt;"",COUNTIF(PRODUIT!A:A,H109),"")</f>
        <v/>
      </c>
      <c r="K109" s="87" t="str">
        <f t="shared" si="2"/>
        <v>pulves &lt;&lt; pulve</v>
      </c>
      <c r="L109" s="76" t="str">
        <f t="shared" si="3"/>
        <v/>
      </c>
    </row>
    <row r="110" spans="1:12">
      <c r="A110" s="1" t="s">
        <v>329</v>
      </c>
      <c r="B110" s="1" t="s">
        <v>175</v>
      </c>
      <c r="C110" s="2" t="s">
        <v>174</v>
      </c>
      <c r="E110" s="1">
        <v>0</v>
      </c>
      <c r="G110" s="1">
        <v>10</v>
      </c>
      <c r="J110" s="37" t="str">
        <f>IF(H110&lt;&gt;"",COUNTIF(PRODUIT!A:A,H110),"")</f>
        <v/>
      </c>
      <c r="K110" s="87" t="str">
        <f t="shared" si="2"/>
        <v>pulve = Pulve.create!(:name =&gt; 'Surnog', :cout_ha_passage =&gt; 10, :user =&gt; trochet, :saison =&gt; saison_2010_2011, :date =&gt; '2011-04-02', :star =&gt; 0, :desc =&gt; '')</v>
      </c>
      <c r="L110" s="76" t="str">
        <f t="shared" si="3"/>
        <v/>
      </c>
    </row>
    <row r="111" spans="1:12">
      <c r="A111" s="1" t="s">
        <v>306</v>
      </c>
      <c r="H111" s="1" t="s">
        <v>172</v>
      </c>
      <c r="I111" s="1" t="s">
        <v>151</v>
      </c>
      <c r="J111" s="37">
        <f>IF(H111&lt;&gt;"",COUNTIF(PRODUIT!A:A,H111),"")</f>
        <v>1</v>
      </c>
      <c r="K111" s="87" t="str">
        <f t="shared" si="2"/>
        <v>putoproduit = Putoproduit.create!(:pulve =&gt; pulve, :produit =&gt; surnog, :dosage =&gt; 0.6, :saison =&gt; saison_2010_2011)</v>
      </c>
      <c r="L111" s="76" t="str">
        <f t="shared" si="3"/>
        <v/>
      </c>
    </row>
    <row r="112" spans="1:12">
      <c r="A112" s="1" t="s">
        <v>494</v>
      </c>
      <c r="J112" s="37" t="str">
        <f>IF(H112&lt;&gt;"",COUNTIF(PRODUIT!A:A,H112),"")</f>
        <v/>
      </c>
      <c r="K112" s="87" t="str">
        <f t="shared" si="2"/>
        <v>pulves &lt;&lt; pulve</v>
      </c>
      <c r="L112" s="76" t="str">
        <f t="shared" si="3"/>
        <v/>
      </c>
    </row>
    <row r="113" spans="1:12">
      <c r="A113" s="1" t="s">
        <v>329</v>
      </c>
      <c r="B113" s="1" t="s">
        <v>217</v>
      </c>
      <c r="C113" s="2" t="s">
        <v>177</v>
      </c>
      <c r="E113" s="1">
        <v>0</v>
      </c>
      <c r="G113" s="1">
        <v>10</v>
      </c>
      <c r="J113" s="37" t="str">
        <f>IF(H113&lt;&gt;"",COUNTIF(PRODUIT!A:A,H113),"")</f>
        <v/>
      </c>
      <c r="K113" s="87" t="str">
        <f t="shared" si="2"/>
        <v>pulve = Pulve.create!(:name =&gt; 'amistar_xtra', :cout_ha_passage =&gt; 10, :user =&gt; trochet, :saison =&gt; saison_2010_2011, :date =&gt; '2011-04-20', :star =&gt; 0, :desc =&gt; '')</v>
      </c>
      <c r="L113" s="76" t="str">
        <f t="shared" si="3"/>
        <v/>
      </c>
    </row>
    <row r="114" spans="1:12">
      <c r="A114" s="1" t="s">
        <v>306</v>
      </c>
      <c r="H114" s="1" t="s">
        <v>217</v>
      </c>
      <c r="I114" s="1" t="s">
        <v>176</v>
      </c>
      <c r="J114" s="37">
        <f>IF(H114&lt;&gt;"",COUNTIF(PRODUIT!A:A,H114),"")</f>
        <v>1</v>
      </c>
      <c r="K114" s="87" t="str">
        <f t="shared" si="2"/>
        <v>putoproduit = Putoproduit.create!(:pulve =&gt; pulve, :produit =&gt; amistar_xtra, :dosage =&gt; 0.75, :saison =&gt; saison_2010_2011)</v>
      </c>
      <c r="L114" s="76" t="str">
        <f t="shared" si="3"/>
        <v/>
      </c>
    </row>
    <row r="115" spans="1:12">
      <c r="A115" s="1" t="s">
        <v>494</v>
      </c>
      <c r="J115" s="37" t="str">
        <f>IF(H115&lt;&gt;"",COUNTIF(PRODUIT!A:A,H115),"")</f>
        <v/>
      </c>
      <c r="K115" s="87" t="str">
        <f t="shared" si="2"/>
        <v>pulves &lt;&lt; pulve</v>
      </c>
      <c r="L115" s="76" t="str">
        <f t="shared" si="3"/>
        <v/>
      </c>
    </row>
    <row r="116" spans="1:12">
      <c r="J116" s="37" t="str">
        <f>IF(H116&lt;&gt;"",COUNTIF(PRODUIT!A:A,H116),"")</f>
        <v/>
      </c>
      <c r="K116" s="87" t="str">
        <f t="shared" si="2"/>
        <v/>
      </c>
      <c r="L116" s="76" t="str">
        <f t="shared" si="3"/>
        <v/>
      </c>
    </row>
    <row r="117" spans="1:12">
      <c r="A117" s="3"/>
      <c r="D117" s="3"/>
      <c r="J117" s="37" t="str">
        <f>IF(H117&lt;&gt;"",COUNTIF(PRODUIT!A:A,H117),"")</f>
        <v/>
      </c>
      <c r="K117" s="87" t="str">
        <f t="shared" si="2"/>
        <v/>
      </c>
      <c r="L117" s="76" t="str">
        <f t="shared" si="3"/>
        <v/>
      </c>
    </row>
    <row r="118" spans="1:12">
      <c r="A118" s="3"/>
      <c r="D118" s="3"/>
      <c r="J118" s="37" t="str">
        <f>IF(H118&lt;&gt;"",COUNTIF(PRODUIT!A:A,H118),"")</f>
        <v/>
      </c>
      <c r="K118" s="87" t="str">
        <f t="shared" si="2"/>
        <v/>
      </c>
      <c r="L118" s="76" t="str">
        <f t="shared" si="3"/>
        <v/>
      </c>
    </row>
    <row r="119" spans="1:12">
      <c r="A119" s="3"/>
      <c r="D119" s="3"/>
      <c r="J119" s="37" t="str">
        <f>IF(H119&lt;&gt;"",COUNTIF(PRODUIT!A:A,H119),"")</f>
        <v/>
      </c>
      <c r="K119" s="87" t="str">
        <f t="shared" si="2"/>
        <v/>
      </c>
      <c r="L119" s="76" t="str">
        <f t="shared" si="3"/>
        <v/>
      </c>
    </row>
    <row r="120" spans="1:12">
      <c r="A120" s="76" t="s">
        <v>504</v>
      </c>
      <c r="B120" s="76" t="s">
        <v>138</v>
      </c>
      <c r="D120" s="3"/>
      <c r="J120" s="37" t="str">
        <f>IF(H120&lt;&gt;"",COUNTIF(PRODUIT!A:A,H120),"")</f>
        <v/>
      </c>
      <c r="K120" s="87" t="str">
        <f t="shared" si="2"/>
        <v>parcelle = saison_2010_2011.parcelles.find_by_name('Basse-cour')</v>
      </c>
      <c r="L120" s="76" t="str">
        <f t="shared" si="3"/>
        <v>parcelle = saison_2010_2011.parcelles.find_by_name('Basse-cour')</v>
      </c>
    </row>
    <row r="121" spans="1:12">
      <c r="A121" s="76" t="s">
        <v>505</v>
      </c>
      <c r="D121" s="3"/>
      <c r="J121" s="37" t="str">
        <f>IF(H121&lt;&gt;"",COUNTIF(PRODUIT!A:A,H121),"")</f>
        <v/>
      </c>
      <c r="K121" s="87" t="str">
        <f t="shared" si="2"/>
        <v>labours.each {|labour| labtoparcelle = Labtoparcelle.create!(:parcelle =&gt; parcelle, :labour =&gt; labour, :value =&gt; 0)}</v>
      </c>
      <c r="L121" s="76" t="str">
        <f t="shared" si="3"/>
        <v>labours.each {|labour| labtoparcelle = Labtoparcelle.create!(:parcelle =&gt; parcelle, :labour =&gt; labour, :value =&gt; 0)}</v>
      </c>
    </row>
    <row r="122" spans="1:12">
      <c r="A122" s="76" t="s">
        <v>506</v>
      </c>
      <c r="D122" s="3"/>
      <c r="J122" s="37" t="str">
        <f>IF(H122&lt;&gt;"",COUNTIF(PRODUIT!A:A,H122),"")</f>
        <v/>
      </c>
      <c r="K122" s="87" t="str">
        <f t="shared" si="2"/>
        <v>pulves.each {|pulve| putoparcelle = Putoparcelle.create!(:parcelle =&gt; parcelle, :pulve =&gt; pulve, :value =&gt; 0)}</v>
      </c>
      <c r="L122" s="76" t="str">
        <f t="shared" si="3"/>
        <v>pulves.each {|pulve| putoparcelle = Putoparcelle.create!(:parcelle =&gt; parcelle, :pulve =&gt; pulve, :value =&gt; 0)}</v>
      </c>
    </row>
    <row r="123" spans="1:12">
      <c r="A123" s="3"/>
      <c r="D123" s="3"/>
      <c r="J123" s="37" t="str">
        <f>IF(H123&lt;&gt;"",COUNTIF(PRODUIT!A:A,H123),"")</f>
        <v/>
      </c>
      <c r="K123" s="87" t="str">
        <f t="shared" si="2"/>
        <v/>
      </c>
      <c r="L123" s="76" t="str">
        <f t="shared" si="3"/>
        <v/>
      </c>
    </row>
    <row r="124" spans="1:12">
      <c r="A124" s="3"/>
      <c r="D124" s="3"/>
      <c r="J124" s="37" t="str">
        <f>IF(H124&lt;&gt;"",COUNTIF(PRODUIT!A:A,H124),"")</f>
        <v/>
      </c>
      <c r="K124" s="87" t="str">
        <f t="shared" si="2"/>
        <v/>
      </c>
      <c r="L124" s="76" t="str">
        <f t="shared" si="3"/>
        <v/>
      </c>
    </row>
    <row r="125" spans="1:12">
      <c r="A125" s="3"/>
      <c r="D125" s="3"/>
      <c r="J125" s="37" t="str">
        <f>IF(H125&lt;&gt;"",COUNTIF(PRODUIT!A:A,H125),"")</f>
        <v/>
      </c>
      <c r="K125" s="87" t="str">
        <f t="shared" si="2"/>
        <v/>
      </c>
      <c r="L125" s="76" t="str">
        <f t="shared" si="3"/>
        <v/>
      </c>
    </row>
    <row r="126" spans="1:12">
      <c r="A126" s="3"/>
      <c r="D126" s="3"/>
      <c r="J126" s="37" t="str">
        <f>IF(H126&lt;&gt;"",COUNTIF(PRODUIT!A:A,H126),"")</f>
        <v/>
      </c>
      <c r="K126" s="87" t="str">
        <f t="shared" si="2"/>
        <v/>
      </c>
      <c r="L126" s="76" t="str">
        <f t="shared" si="3"/>
        <v/>
      </c>
    </row>
    <row r="127" spans="1:12">
      <c r="J127" s="37" t="str">
        <f>IF(H127&lt;&gt;"",COUNTIF(PRODUIT!A:A,H127),"")</f>
        <v/>
      </c>
      <c r="K127" s="87" t="str">
        <f t="shared" si="2"/>
        <v/>
      </c>
      <c r="L127" s="76" t="str">
        <f t="shared" si="3"/>
        <v/>
      </c>
    </row>
    <row r="128" spans="1:12">
      <c r="J128" s="37" t="str">
        <f>IF(H128&lt;&gt;"",COUNTIF(PRODUIT!A:A,H128),"")</f>
        <v/>
      </c>
      <c r="K128" s="87" t="str">
        <f t="shared" si="2"/>
        <v/>
      </c>
      <c r="L128" s="76" t="str">
        <f t="shared" si="3"/>
        <v/>
      </c>
    </row>
    <row r="129" spans="1:12" s="36" customFormat="1">
      <c r="A129" s="34" t="s">
        <v>310</v>
      </c>
      <c r="B129" s="34" t="s">
        <v>296</v>
      </c>
      <c r="C129" s="35" t="s">
        <v>139</v>
      </c>
      <c r="D129" s="34" t="s">
        <v>271</v>
      </c>
      <c r="J129" s="37" t="str">
        <f>IF(H129&lt;&gt;"",COUNTIF(PRODUIT!A:A,H129),"")</f>
        <v/>
      </c>
      <c r="K129" s="87" t="str">
        <f t="shared" si="2"/>
        <v xml:space="preserve"> # Derierre - Colza - 14Ha</v>
      </c>
      <c r="L129" s="76" t="str">
        <f t="shared" si="3"/>
        <v/>
      </c>
    </row>
    <row r="130" spans="1:12" s="37" customFormat="1">
      <c r="A130" s="81" t="s">
        <v>510</v>
      </c>
      <c r="C130" s="38"/>
      <c r="J130" s="37" t="str">
        <f>IF(H130&lt;&gt;"",COUNTIF(PRODUIT!A:A,H130),"")</f>
        <v/>
      </c>
      <c r="K130" s="87" t="str">
        <f t="shared" si="2"/>
        <v>DELETE_BEFORE
pulves = []
labours = []
DELETE_AFTER</v>
      </c>
      <c r="L130" s="76" t="str">
        <f t="shared" si="3"/>
        <v>DELETE_BEFORE
pulves = []
labours = []
DELETE_AFTER</v>
      </c>
    </row>
    <row r="131" spans="1:12" s="37" customFormat="1">
      <c r="C131" s="38"/>
      <c r="J131" s="37" t="str">
        <f>IF(H131&lt;&gt;"",COUNTIF(PRODUIT!A:A,H131),"")</f>
        <v/>
      </c>
      <c r="K131" s="87" t="str">
        <f t="shared" si="2"/>
        <v/>
      </c>
      <c r="L131" s="76" t="str">
        <f t="shared" si="3"/>
        <v/>
      </c>
    </row>
    <row r="132" spans="1:12" ht="76.5">
      <c r="A132" s="1" t="s">
        <v>329</v>
      </c>
      <c r="B132" s="1" t="s">
        <v>112</v>
      </c>
      <c r="C132" s="10" t="s">
        <v>299</v>
      </c>
      <c r="D132" s="12" t="s">
        <v>405</v>
      </c>
      <c r="E132" s="1">
        <v>1</v>
      </c>
      <c r="G132" s="1">
        <v>31</v>
      </c>
      <c r="J132" s="37" t="str">
        <f>IF(H132&lt;&gt;"",COUNTIF(PRODUIT!A:A,H132),"")</f>
        <v/>
      </c>
      <c r="K132" s="87" t="str">
        <f t="shared" si="2"/>
        <v>pulve = Pulve.create!(:name =&gt; 'Semis', :cout_ha_passage =&gt; 31, :user =&gt; trochet, :saison =&gt; saison_2010_2011, :date =&gt; '2010-08-30', :star =&gt; 1, :desc =&gt; 'dosage reel = 3.5Kg/Ha.&lt;/br&gt;Selection Ovation au milieu entre les deux poteaux, voir plan)')</v>
      </c>
      <c r="L132" s="76" t="str">
        <f t="shared" si="3"/>
        <v/>
      </c>
    </row>
    <row r="133" spans="1:12">
      <c r="A133" s="1" t="s">
        <v>306</v>
      </c>
      <c r="H133" s="1" t="s">
        <v>142</v>
      </c>
      <c r="I133" s="1">
        <v>2</v>
      </c>
      <c r="J133" s="37">
        <f>IF(H133&lt;&gt;"",COUNTIF(PRODUIT!A:A,H133),"")</f>
        <v>1</v>
      </c>
      <c r="K133" s="87" t="str">
        <f t="shared" ref="K133:K196" si="4">IF(A133="pulve",CONCATENATE("pulve = Pulve.create!(:name =&gt; '",B133,"', :cout_ha_passage =&gt; ",G133,", :user =&gt; trochet, :saison =&gt; saison_2010_2011, :date =&gt; '",C133,"', :star =&gt; ",E133,", :desc =&gt; '",D133,"')"),
IF(A133="produit",CONCATENATE("putoproduit = Putoproduit.create!(:pulve =&gt; pulve, :produit =&gt; ",H133,", :dosage =&gt; ",I133,", :saison =&gt; saison_2010_2011)"),
IF(A133="labour",CONCATENATE("labour = Labour.create!(:name =&gt; '",B133,"', :cout_ha_passage =&gt; ",G133,", :user =&gt; trochet, :saison =&gt; saison_2010_2011, :date =&gt; '",C133,"', :star =&gt; ",E133,", :category =&gt; cat_",F133,", :desc =&gt; '",D133,"')"),
IF(A133="add_p","pulves &lt;&lt; pulve",
IF(A133="add_l","labours &lt;&lt; labour",
IF(A133="PARCELLE",CONCATENATE(" # ",B133," - ",C133," - ",D133, ),
IF(L133&lt;&gt;"",CONCATENATE(L133),
"")))))))</f>
        <v>putoproduit = Putoproduit.create!(:pulve =&gt; pulve, :produit =&gt; catalino, :dosage =&gt; 2, :saison =&gt; saison_2010_2011)</v>
      </c>
      <c r="L133" s="76" t="str">
        <f t="shared" si="3"/>
        <v/>
      </c>
    </row>
    <row r="134" spans="1:12">
      <c r="A134" s="1" t="s">
        <v>306</v>
      </c>
      <c r="H134" s="3" t="s">
        <v>297</v>
      </c>
      <c r="I134" s="3" t="s">
        <v>298</v>
      </c>
      <c r="J134" s="37">
        <f>IF(H134&lt;&gt;"",COUNTIF(PRODUIT!A:A,H134),"")</f>
        <v>1</v>
      </c>
      <c r="K134" s="87" t="str">
        <f t="shared" si="4"/>
        <v>putoproduit = Putoproduit.create!(:pulve =&gt; pulve, :produit =&gt; ovation, :dosage =&gt; 1.5, :saison =&gt; saison_2010_2011)</v>
      </c>
      <c r="L134" s="76" t="str">
        <f t="shared" ref="L134:L197" si="5">IF(A134="find_parcelle",CONCATENATE("parcelle = saison_2010_2011.parcelles.find_by_name('",B134,"')"),
IF(A134="add_labours",CONCATENATE("labours.each {|labour| labtoparcelle = Labtoparcelle.create!(:parcelle =&gt; parcelle, :labour =&gt; labour, :value =&gt; 0)}"),
IF(A134="add_pulves",CONCATENATE("pulves.each {|pulve| putoparcelle = Putoparcelle.create!(:parcelle =&gt; parcelle, :pulve =&gt; pulve, :value =&gt; 0)}"),
IF(A134="#",CONCATENATE("# ", B134),
IF(A134="reset",CONCATENATE("DELETE_BEFORE
pulves = []
labours = []
DELETE_AFTER"),
IF(A134="reset_l",CONCATENATE("pulves = []"),
""))))))</f>
        <v/>
      </c>
    </row>
    <row r="135" spans="1:12">
      <c r="A135" s="1" t="s">
        <v>494</v>
      </c>
      <c r="J135" s="37" t="str">
        <f>IF(H135&lt;&gt;"",COUNTIF(PRODUIT!A:A,H135),"")</f>
        <v/>
      </c>
      <c r="K135" s="87" t="str">
        <f t="shared" si="4"/>
        <v>pulves &lt;&lt; pulve</v>
      </c>
      <c r="L135" s="76" t="str">
        <f t="shared" si="5"/>
        <v/>
      </c>
    </row>
    <row r="136" spans="1:12">
      <c r="A136" s="1" t="s">
        <v>329</v>
      </c>
      <c r="B136" s="1" t="s">
        <v>144</v>
      </c>
      <c r="C136" s="10" t="s">
        <v>299</v>
      </c>
      <c r="E136" s="1">
        <v>0</v>
      </c>
      <c r="G136" s="1">
        <v>10</v>
      </c>
      <c r="J136" s="37" t="str">
        <f>IF(H136&lt;&gt;"",COUNTIF(PRODUIT!A:A,H136),"")</f>
        <v/>
      </c>
      <c r="K136" s="87" t="str">
        <f t="shared" si="4"/>
        <v>pulve = Pulve.create!(:name =&gt; 'colzamid', :cout_ha_passage =&gt; 10, :user =&gt; trochet, :saison =&gt; saison_2010_2011, :date =&gt; '2010-08-30', :star =&gt; 0, :desc =&gt; '')</v>
      </c>
      <c r="L136" s="76" t="str">
        <f t="shared" si="5"/>
        <v/>
      </c>
    </row>
    <row r="137" spans="1:12">
      <c r="A137" s="1" t="s">
        <v>306</v>
      </c>
      <c r="H137" s="1" t="s">
        <v>144</v>
      </c>
      <c r="I137" s="1" t="s">
        <v>145</v>
      </c>
      <c r="J137" s="37">
        <f>IF(H137&lt;&gt;"",COUNTIF(PRODUIT!A:A,H137),"")</f>
        <v>1</v>
      </c>
      <c r="K137" s="87" t="str">
        <f t="shared" si="4"/>
        <v>putoproduit = Putoproduit.create!(:pulve =&gt; pulve, :produit =&gt; colzamid, :dosage =&gt; 1.8, :saison =&gt; saison_2010_2011)</v>
      </c>
      <c r="L137" s="76" t="str">
        <f t="shared" si="5"/>
        <v/>
      </c>
    </row>
    <row r="138" spans="1:12">
      <c r="A138" s="1" t="s">
        <v>494</v>
      </c>
      <c r="J138" s="37" t="str">
        <f>IF(H138&lt;&gt;"",COUNTIF(PRODUIT!A:A,H138),"")</f>
        <v/>
      </c>
      <c r="K138" s="87" t="str">
        <f t="shared" si="4"/>
        <v>pulves &lt;&lt; pulve</v>
      </c>
      <c r="L138" s="76" t="str">
        <f t="shared" si="5"/>
        <v/>
      </c>
    </row>
    <row r="139" spans="1:12">
      <c r="A139" s="1" t="s">
        <v>329</v>
      </c>
      <c r="B139" s="1" t="s">
        <v>146</v>
      </c>
      <c r="C139" s="2" t="s">
        <v>148</v>
      </c>
      <c r="E139" s="1">
        <v>0</v>
      </c>
      <c r="G139" s="1">
        <v>10</v>
      </c>
      <c r="J139" s="37" t="str">
        <f>IF(H139&lt;&gt;"",COUNTIF(PRODUIT!A:A,H139),"")</f>
        <v/>
      </c>
      <c r="K139" s="87" t="str">
        <f t="shared" si="4"/>
        <v>pulve = Pulve.create!(:name =&gt; 'springbok', :cout_ha_passage =&gt; 10, :user =&gt; trochet, :saison =&gt; saison_2010_2011, :date =&gt; '2010-09-02', :star =&gt; 0, :desc =&gt; '')</v>
      </c>
      <c r="L139" s="76" t="str">
        <f t="shared" si="5"/>
        <v/>
      </c>
    </row>
    <row r="140" spans="1:12">
      <c r="A140" s="1" t="s">
        <v>306</v>
      </c>
      <c r="H140" s="1" t="s">
        <v>146</v>
      </c>
      <c r="I140" s="1" t="s">
        <v>147</v>
      </c>
      <c r="J140" s="37">
        <f>IF(H140&lt;&gt;"",COUNTIF(PRODUIT!A:A,H140),"")</f>
        <v>1</v>
      </c>
      <c r="K140" s="87" t="str">
        <f t="shared" si="4"/>
        <v>putoproduit = Putoproduit.create!(:pulve =&gt; pulve, :produit =&gt; springbok, :dosage =&gt; 2.5, :saison =&gt; saison_2010_2011)</v>
      </c>
      <c r="L140" s="76" t="str">
        <f t="shared" si="5"/>
        <v/>
      </c>
    </row>
    <row r="141" spans="1:12">
      <c r="A141" s="1" t="s">
        <v>494</v>
      </c>
      <c r="J141" s="37" t="str">
        <f>IF(H141&lt;&gt;"",COUNTIF(PRODUIT!A:A,H141),"")</f>
        <v/>
      </c>
      <c r="K141" s="87" t="str">
        <f t="shared" si="4"/>
        <v>pulves &lt;&lt; pulve</v>
      </c>
      <c r="L141" s="76" t="str">
        <f t="shared" si="5"/>
        <v/>
      </c>
    </row>
    <row r="142" spans="1:12">
      <c r="A142" s="1" t="s">
        <v>329</v>
      </c>
      <c r="B142" s="1" t="s">
        <v>149</v>
      </c>
      <c r="C142" s="2" t="s">
        <v>152</v>
      </c>
      <c r="E142" s="1">
        <v>0</v>
      </c>
      <c r="G142" s="1">
        <v>10</v>
      </c>
      <c r="J142" s="37" t="str">
        <f>IF(H142&lt;&gt;"",COUNTIF(PRODUIT!A:A,H142),"")</f>
        <v/>
      </c>
      <c r="K142" s="87" t="str">
        <f t="shared" si="4"/>
        <v>pulve = Pulve.create!(:name =&gt; 'Folyr', :cout_ha_passage =&gt; 10, :user =&gt; trochet, :saison =&gt; saison_2010_2011, :date =&gt; '2010-10-07', :star =&gt; 0, :desc =&gt; '')</v>
      </c>
      <c r="L142" s="76" t="str">
        <f t="shared" si="5"/>
        <v/>
      </c>
    </row>
    <row r="143" spans="1:12">
      <c r="A143" s="1" t="s">
        <v>306</v>
      </c>
      <c r="H143" s="1" t="s">
        <v>150</v>
      </c>
      <c r="I143" s="1" t="s">
        <v>151</v>
      </c>
      <c r="J143" s="37">
        <f>IF(H143&lt;&gt;"",COUNTIF(PRODUIT!A:A,H143),"")</f>
        <v>1</v>
      </c>
      <c r="K143" s="87" t="str">
        <f t="shared" si="4"/>
        <v>putoproduit = Putoproduit.create!(:pulve =&gt; pulve, :produit =&gt; folyr, :dosage =&gt; 0.6, :saison =&gt; saison_2010_2011)</v>
      </c>
      <c r="L143" s="76" t="str">
        <f t="shared" si="5"/>
        <v/>
      </c>
    </row>
    <row r="144" spans="1:12">
      <c r="A144" s="1" t="s">
        <v>306</v>
      </c>
      <c r="H144" s="1" t="s">
        <v>322</v>
      </c>
      <c r="I144" s="1">
        <v>1</v>
      </c>
      <c r="J144" s="37">
        <f>IF(H144&lt;&gt;"",COUNTIF(PRODUIT!A:A,H144),"")</f>
        <v>1</v>
      </c>
      <c r="K144" s="87" t="str">
        <f t="shared" si="4"/>
        <v>putoproduit = Putoproduit.create!(:pulve =&gt; pulve, :produit =&gt; huile, :dosage =&gt; 1, :saison =&gt; saison_2010_2011)</v>
      </c>
      <c r="L144" s="76" t="str">
        <f t="shared" si="5"/>
        <v/>
      </c>
    </row>
    <row r="145" spans="1:12">
      <c r="A145" s="1" t="s">
        <v>306</v>
      </c>
      <c r="H145" s="1" t="s">
        <v>155</v>
      </c>
      <c r="I145" s="1" t="s">
        <v>156</v>
      </c>
      <c r="J145" s="37">
        <f>IF(H145&lt;&gt;"",COUNTIF(PRODUIT!A:A,H145),"")</f>
        <v>1</v>
      </c>
      <c r="K145" s="87" t="str">
        <f t="shared" si="4"/>
        <v>putoproduit = Putoproduit.create!(:pulve =&gt; pulve, :produit =&gt; fury, :dosage =&gt; 0.1, :saison =&gt; saison_2010_2011)</v>
      </c>
      <c r="L145" s="76" t="str">
        <f t="shared" si="5"/>
        <v/>
      </c>
    </row>
    <row r="146" spans="1:12">
      <c r="A146" s="1" t="s">
        <v>494</v>
      </c>
      <c r="J146" s="37" t="str">
        <f>IF(H146&lt;&gt;"",COUNTIF(PRODUIT!A:A,H146),"")</f>
        <v/>
      </c>
      <c r="K146" s="87" t="str">
        <f t="shared" si="4"/>
        <v>pulves &lt;&lt; pulve</v>
      </c>
      <c r="L146" s="76" t="str">
        <f t="shared" si="5"/>
        <v/>
      </c>
    </row>
    <row r="147" spans="1:12">
      <c r="A147" s="1" t="s">
        <v>329</v>
      </c>
      <c r="B147" s="1" t="s">
        <v>157</v>
      </c>
      <c r="C147" s="2" t="s">
        <v>154</v>
      </c>
      <c r="E147" s="1">
        <v>0</v>
      </c>
      <c r="G147" s="1">
        <v>10</v>
      </c>
      <c r="J147" s="37" t="str">
        <f>IF(H147&lt;&gt;"",COUNTIF(PRODUIT!A:A,H147),"")</f>
        <v/>
      </c>
      <c r="K147" s="87" t="str">
        <f t="shared" si="4"/>
        <v>pulve = Pulve.create!(:name =&gt; '0-20-30', :cout_ha_passage =&gt; 10, :user =&gt; trochet, :saison =&gt; saison_2010_2011, :date =&gt; '2011-01-23', :star =&gt; 0, :desc =&gt; '')</v>
      </c>
      <c r="L147" s="76" t="str">
        <f t="shared" si="5"/>
        <v/>
      </c>
    </row>
    <row r="148" spans="1:12">
      <c r="A148" s="1" t="s">
        <v>306</v>
      </c>
      <c r="H148" s="1" t="s">
        <v>111</v>
      </c>
      <c r="I148" s="1">
        <v>200</v>
      </c>
      <c r="J148" s="37">
        <f>IF(H148&lt;&gt;"",COUNTIF(PRODUIT!A:A,H148),"")</f>
        <v>1</v>
      </c>
      <c r="K148" s="87" t="str">
        <f t="shared" si="4"/>
        <v>putoproduit = Putoproduit.create!(:pulve =&gt; pulve, :produit =&gt; zero2030, :dosage =&gt; 200, :saison =&gt; saison_2010_2011)</v>
      </c>
      <c r="L148" s="76" t="str">
        <f t="shared" si="5"/>
        <v/>
      </c>
    </row>
    <row r="149" spans="1:12">
      <c r="A149" s="1" t="s">
        <v>494</v>
      </c>
      <c r="J149" s="37" t="str">
        <f>IF(H149&lt;&gt;"",COUNTIF(PRODUIT!A:A,H149),"")</f>
        <v/>
      </c>
      <c r="K149" s="87" t="str">
        <f t="shared" si="4"/>
        <v>pulves &lt;&lt; pulve</v>
      </c>
      <c r="L149" s="76" t="str">
        <f t="shared" si="5"/>
        <v/>
      </c>
    </row>
    <row r="150" spans="1:12">
      <c r="A150" s="1" t="s">
        <v>329</v>
      </c>
      <c r="B150" s="1" t="s">
        <v>158</v>
      </c>
      <c r="C150" s="2" t="s">
        <v>159</v>
      </c>
      <c r="D150" s="12" t="s">
        <v>406</v>
      </c>
      <c r="E150" s="1">
        <v>0</v>
      </c>
      <c r="G150" s="1">
        <v>10</v>
      </c>
      <c r="J150" s="37" t="str">
        <f>IF(H150&lt;&gt;"",COUNTIF(PRODUIT!A:A,H150),"")</f>
        <v/>
      </c>
      <c r="K150" s="87" t="str">
        <f t="shared" si="4"/>
        <v>pulve = Pulve.create!(:name =&gt; 'Azote', :cout_ha_passage =&gt; 10, :user =&gt; trochet, :saison =&gt; saison_2010_2011, :date =&gt; '2011-02-08', :star =&gt; 0, :desc =&gt; '81u.&lt;/br&gt;N°38')</v>
      </c>
      <c r="L150" s="76" t="str">
        <f t="shared" si="5"/>
        <v/>
      </c>
    </row>
    <row r="151" spans="1:12">
      <c r="A151" s="1" t="s">
        <v>306</v>
      </c>
      <c r="H151" s="1" t="s">
        <v>160</v>
      </c>
      <c r="I151" s="1">
        <v>243</v>
      </c>
      <c r="J151" s="37">
        <f>IF(H151&lt;&gt;"",COUNTIF(PRODUIT!A:A,H151),"")</f>
        <v>1</v>
      </c>
      <c r="K151" s="87" t="str">
        <f t="shared" si="4"/>
        <v>putoproduit = Putoproduit.create!(:pulve =&gt; pulve, :produit =&gt; azote, :dosage =&gt; 243, :saison =&gt; saison_2010_2011)</v>
      </c>
      <c r="L151" s="76" t="str">
        <f t="shared" si="5"/>
        <v/>
      </c>
    </row>
    <row r="152" spans="1:12">
      <c r="A152" s="1" t="s">
        <v>494</v>
      </c>
      <c r="J152" s="37" t="str">
        <f>IF(H152&lt;&gt;"",COUNTIF(PRODUIT!A:A,H152),"")</f>
        <v/>
      </c>
      <c r="K152" s="87" t="str">
        <f t="shared" si="4"/>
        <v>pulves &lt;&lt; pulve</v>
      </c>
      <c r="L152" s="76" t="str">
        <f t="shared" si="5"/>
        <v/>
      </c>
    </row>
    <row r="153" spans="1:12">
      <c r="A153" s="1" t="s">
        <v>329</v>
      </c>
      <c r="B153" s="1" t="s">
        <v>158</v>
      </c>
      <c r="C153" s="2" t="s">
        <v>164</v>
      </c>
      <c r="D153" s="12" t="s">
        <v>404</v>
      </c>
      <c r="E153" s="1">
        <v>0</v>
      </c>
      <c r="G153" s="1">
        <v>10</v>
      </c>
      <c r="J153" s="37" t="str">
        <f>IF(H153&lt;&gt;"",COUNTIF(PRODUIT!A:A,H153),"")</f>
        <v/>
      </c>
      <c r="K153" s="87" t="str">
        <f t="shared" si="4"/>
        <v>pulve = Pulve.create!(:name =&gt; 'Azote', :cout_ha_passage =&gt; 10, :user =&gt; trochet, :saison =&gt; saison_2010_2011, :date =&gt; '2011-03-03', :star =&gt; 0, :desc =&gt; '94u.&lt;/br&gt;N°40')</v>
      </c>
      <c r="L153" s="76" t="str">
        <f t="shared" si="5"/>
        <v/>
      </c>
    </row>
    <row r="154" spans="1:12">
      <c r="A154" s="1" t="s">
        <v>306</v>
      </c>
      <c r="H154" s="1" t="s">
        <v>160</v>
      </c>
      <c r="I154" s="1">
        <v>280</v>
      </c>
      <c r="J154" s="37">
        <f>IF(H154&lt;&gt;"",COUNTIF(PRODUIT!A:A,H154),"")</f>
        <v>1</v>
      </c>
      <c r="K154" s="87" t="str">
        <f t="shared" si="4"/>
        <v>putoproduit = Putoproduit.create!(:pulve =&gt; pulve, :produit =&gt; azote, :dosage =&gt; 280, :saison =&gt; saison_2010_2011)</v>
      </c>
      <c r="L154" s="76" t="str">
        <f t="shared" si="5"/>
        <v/>
      </c>
    </row>
    <row r="155" spans="1:12">
      <c r="A155" s="1" t="s">
        <v>494</v>
      </c>
      <c r="J155" s="37" t="str">
        <f>IF(H155&lt;&gt;"",COUNTIF(PRODUIT!A:A,H155),"")</f>
        <v/>
      </c>
      <c r="K155" s="87" t="str">
        <f t="shared" si="4"/>
        <v>pulves &lt;&lt; pulve</v>
      </c>
      <c r="L155" s="76" t="str">
        <f t="shared" si="5"/>
        <v/>
      </c>
    </row>
    <row r="156" spans="1:12">
      <c r="A156" s="1" t="s">
        <v>329</v>
      </c>
      <c r="B156" s="1" t="s">
        <v>165</v>
      </c>
      <c r="C156" s="2" t="s">
        <v>167</v>
      </c>
      <c r="E156" s="1">
        <v>0</v>
      </c>
      <c r="G156" s="1">
        <v>10</v>
      </c>
      <c r="J156" s="37" t="str">
        <f>IF(H156&lt;&gt;"",COUNTIF(PRODUIT!A:A,H156),"")</f>
        <v/>
      </c>
      <c r="K156" s="87" t="str">
        <f t="shared" si="4"/>
        <v>pulve = Pulve.create!(:name =&gt; 'Soufre', :cout_ha_passage =&gt; 10, :user =&gt; trochet, :saison =&gt; saison_2010_2011, :date =&gt; '2011-03-08', :star =&gt; 0, :desc =&gt; '')</v>
      </c>
      <c r="L156" s="76" t="str">
        <f t="shared" si="5"/>
        <v/>
      </c>
    </row>
    <row r="157" spans="1:12">
      <c r="A157" s="1" t="s">
        <v>306</v>
      </c>
      <c r="H157" s="1" t="s">
        <v>166</v>
      </c>
      <c r="I157" s="1">
        <v>150</v>
      </c>
      <c r="J157" s="37">
        <f>IF(H157&lt;&gt;"",COUNTIF(PRODUIT!A:A,H157),"")</f>
        <v>1</v>
      </c>
      <c r="K157" s="87" t="str">
        <f t="shared" si="4"/>
        <v>putoproduit = Putoproduit.create!(:pulve =&gt; pulve, :produit =&gt; azomag, :dosage =&gt; 150, :saison =&gt; saison_2010_2011)</v>
      </c>
      <c r="L157" s="76" t="str">
        <f t="shared" si="5"/>
        <v/>
      </c>
    </row>
    <row r="158" spans="1:12">
      <c r="A158" s="1" t="s">
        <v>494</v>
      </c>
      <c r="J158" s="37" t="str">
        <f>IF(H158&lt;&gt;"",COUNTIF(PRODUIT!A:A,H158),"")</f>
        <v/>
      </c>
      <c r="K158" s="87" t="str">
        <f t="shared" si="4"/>
        <v>pulves &lt;&lt; pulve</v>
      </c>
      <c r="L158" s="76" t="str">
        <f t="shared" si="5"/>
        <v/>
      </c>
    </row>
    <row r="159" spans="1:12">
      <c r="A159" s="1" t="s">
        <v>329</v>
      </c>
      <c r="B159" s="1" t="s">
        <v>153</v>
      </c>
      <c r="C159" s="10" t="s">
        <v>253</v>
      </c>
      <c r="E159" s="1">
        <v>0</v>
      </c>
      <c r="G159" s="1">
        <v>10</v>
      </c>
      <c r="J159" s="37" t="str">
        <f>IF(H159&lt;&gt;"",COUNTIF(PRODUIT!A:A,H159),"")</f>
        <v/>
      </c>
      <c r="K159" s="87" t="str">
        <f t="shared" si="4"/>
        <v>pulve = Pulve.create!(:name =&gt; 'Fury', :cout_ha_passage =&gt; 10, :user =&gt; trochet, :saison =&gt; saison_2010_2011, :date =&gt; '2011-03-09', :star =&gt; 0, :desc =&gt; '')</v>
      </c>
      <c r="L159" s="76" t="str">
        <f t="shared" si="5"/>
        <v/>
      </c>
    </row>
    <row r="160" spans="1:12">
      <c r="A160" s="1" t="s">
        <v>306</v>
      </c>
      <c r="H160" s="1" t="s">
        <v>155</v>
      </c>
      <c r="I160" s="1" t="s">
        <v>156</v>
      </c>
      <c r="J160" s="37">
        <f>IF(H160&lt;&gt;"",COUNTIF(PRODUIT!A:A,H160),"")</f>
        <v>1</v>
      </c>
      <c r="K160" s="87" t="str">
        <f t="shared" si="4"/>
        <v>putoproduit = Putoproduit.create!(:pulve =&gt; pulve, :produit =&gt; fury, :dosage =&gt; 0.1, :saison =&gt; saison_2010_2011)</v>
      </c>
      <c r="L160" s="76" t="str">
        <f t="shared" si="5"/>
        <v/>
      </c>
    </row>
    <row r="161" spans="1:12">
      <c r="A161" s="1" t="s">
        <v>494</v>
      </c>
      <c r="J161" s="37" t="str">
        <f>IF(H161&lt;&gt;"",COUNTIF(PRODUIT!A:A,H161),"")</f>
        <v/>
      </c>
      <c r="K161" s="87" t="str">
        <f t="shared" si="4"/>
        <v>pulves &lt;&lt; pulve</v>
      </c>
      <c r="L161" s="76" t="str">
        <f t="shared" si="5"/>
        <v/>
      </c>
    </row>
    <row r="162" spans="1:12" ht="51">
      <c r="A162" s="1" t="s">
        <v>329</v>
      </c>
      <c r="B162" s="1" t="s">
        <v>168</v>
      </c>
      <c r="C162" s="2" t="s">
        <v>167</v>
      </c>
      <c r="D162" s="12" t="s">
        <v>407</v>
      </c>
      <c r="E162" s="1">
        <v>0</v>
      </c>
      <c r="G162" s="1">
        <v>10</v>
      </c>
      <c r="J162" s="37" t="str">
        <f>IF(H162&lt;&gt;"",COUNTIF(PRODUIT!A:A,H162),"")</f>
        <v/>
      </c>
      <c r="K162" s="87" t="str">
        <f t="shared" si="4"/>
        <v>pulve = Pulve.create!(:name =&gt; 'chrono', :cout_ha_passage =&gt; 10, :user =&gt; trochet, :saison =&gt; saison_2010_2011, :date =&gt; '2011-03-08', :star =&gt; 0, :desc =&gt; 'dosages reel sur 8Ha:&lt;/br&gt;chrono : 1,25L/Ha.&lt;/br&gt;lontrel : 1L/Ha.')</v>
      </c>
      <c r="L162" s="76" t="str">
        <f t="shared" si="5"/>
        <v/>
      </c>
    </row>
    <row r="163" spans="1:12">
      <c r="A163" s="1" t="s">
        <v>306</v>
      </c>
      <c r="H163" s="1" t="s">
        <v>168</v>
      </c>
      <c r="I163" s="3" t="s">
        <v>300</v>
      </c>
      <c r="J163" s="37">
        <f>IF(H163&lt;&gt;"",COUNTIF(PRODUIT!A:A,H163),"")</f>
        <v>1</v>
      </c>
      <c r="K163" s="87" t="str">
        <f t="shared" si="4"/>
        <v>putoproduit = Putoproduit.create!(:pulve =&gt; pulve, :produit =&gt; chrono, :dosage =&gt; 0.714, :saison =&gt; saison_2010_2011)</v>
      </c>
      <c r="L163" s="76" t="str">
        <f t="shared" si="5"/>
        <v/>
      </c>
    </row>
    <row r="164" spans="1:12">
      <c r="A164" s="1" t="s">
        <v>306</v>
      </c>
      <c r="H164" s="1" t="s">
        <v>170</v>
      </c>
      <c r="I164" s="3" t="s">
        <v>301</v>
      </c>
      <c r="J164" s="37">
        <f>IF(H164&lt;&gt;"",COUNTIF(PRODUIT!A:A,H164),"")</f>
        <v>1</v>
      </c>
      <c r="K164" s="87" t="str">
        <f t="shared" si="4"/>
        <v>putoproduit = Putoproduit.create!(:pulve =&gt; pulve, :produit =&gt; lontrel, :dosage =&gt; 0.571, :saison =&gt; saison_2010_2011)</v>
      </c>
      <c r="L164" s="76" t="str">
        <f t="shared" si="5"/>
        <v/>
      </c>
    </row>
    <row r="165" spans="1:12">
      <c r="A165" s="1" t="s">
        <v>494</v>
      </c>
      <c r="J165" s="37" t="str">
        <f>IF(H165&lt;&gt;"",COUNTIF(PRODUIT!A:A,H165),"")</f>
        <v/>
      </c>
      <c r="K165" s="87" t="str">
        <f t="shared" si="4"/>
        <v>pulves &lt;&lt; pulve</v>
      </c>
      <c r="L165" s="76" t="str">
        <f t="shared" si="5"/>
        <v/>
      </c>
    </row>
    <row r="166" spans="1:12">
      <c r="A166" s="1" t="s">
        <v>329</v>
      </c>
      <c r="B166" s="1" t="s">
        <v>466</v>
      </c>
      <c r="C166" s="10" t="s">
        <v>302</v>
      </c>
      <c r="E166" s="1">
        <v>0</v>
      </c>
      <c r="G166" s="1">
        <v>10</v>
      </c>
      <c r="J166" s="37" t="str">
        <f>IF(H166&lt;&gt;"",COUNTIF(PRODUIT!A:A,H166),"")</f>
        <v/>
      </c>
      <c r="K166" s="87" t="str">
        <f t="shared" si="4"/>
        <v>pulve = Pulve.create!(:name =&gt; 'picabore', :cout_ha_passage =&gt; 10, :user =&gt; trochet, :saison =&gt; saison_2010_2011, :date =&gt; '2011-03-24', :star =&gt; 0, :desc =&gt; '')</v>
      </c>
      <c r="L166" s="76" t="str">
        <f t="shared" si="5"/>
        <v/>
      </c>
    </row>
    <row r="167" spans="1:12">
      <c r="A167" s="1" t="s">
        <v>306</v>
      </c>
      <c r="H167" s="1" t="s">
        <v>466</v>
      </c>
      <c r="I167" s="1" t="s">
        <v>147</v>
      </c>
      <c r="J167" s="37">
        <f>IF(H167&lt;&gt;"",COUNTIF(PRODUIT!A:A,H167),"")</f>
        <v>1</v>
      </c>
      <c r="K167" s="87" t="str">
        <f t="shared" si="4"/>
        <v>putoproduit = Putoproduit.create!(:pulve =&gt; pulve, :produit =&gt; picabore, :dosage =&gt; 2.5, :saison =&gt; saison_2010_2011)</v>
      </c>
      <c r="L167" s="76" t="str">
        <f t="shared" si="5"/>
        <v/>
      </c>
    </row>
    <row r="168" spans="1:12">
      <c r="A168" s="1" t="s">
        <v>306</v>
      </c>
      <c r="H168" s="1" t="s">
        <v>171</v>
      </c>
      <c r="I168" s="1" t="s">
        <v>173</v>
      </c>
      <c r="J168" s="37">
        <f>IF(H168&lt;&gt;"",COUNTIF(PRODUIT!A:A,H168),"")</f>
        <v>1</v>
      </c>
      <c r="K168" s="87" t="str">
        <f t="shared" si="4"/>
        <v>putoproduit = Putoproduit.create!(:pulve =&gt; pulve, :produit =&gt; proteus, :dosage =&gt; 0.5, :saison =&gt; saison_2010_2011)</v>
      </c>
      <c r="L168" s="76" t="str">
        <f t="shared" si="5"/>
        <v/>
      </c>
    </row>
    <row r="169" spans="1:12">
      <c r="A169" s="1" t="s">
        <v>494</v>
      </c>
      <c r="J169" s="37" t="str">
        <f>IF(H169&lt;&gt;"",COUNTIF(PRODUIT!A:A,H169),"")</f>
        <v/>
      </c>
      <c r="K169" s="87" t="str">
        <f t="shared" si="4"/>
        <v>pulves &lt;&lt; pulve</v>
      </c>
      <c r="L169" s="76" t="str">
        <f t="shared" si="5"/>
        <v/>
      </c>
    </row>
    <row r="170" spans="1:12">
      <c r="A170" s="1" t="s">
        <v>329</v>
      </c>
      <c r="B170" s="1" t="s">
        <v>175</v>
      </c>
      <c r="C170" s="2" t="s">
        <v>174</v>
      </c>
      <c r="E170" s="1">
        <v>0</v>
      </c>
      <c r="G170" s="1">
        <v>10</v>
      </c>
      <c r="J170" s="37" t="str">
        <f>IF(H170&lt;&gt;"",COUNTIF(PRODUIT!A:A,H170),"")</f>
        <v/>
      </c>
      <c r="K170" s="87" t="str">
        <f t="shared" si="4"/>
        <v>pulve = Pulve.create!(:name =&gt; 'Surnog', :cout_ha_passage =&gt; 10, :user =&gt; trochet, :saison =&gt; saison_2010_2011, :date =&gt; '2011-04-02', :star =&gt; 0, :desc =&gt; '')</v>
      </c>
      <c r="L170" s="76" t="str">
        <f t="shared" si="5"/>
        <v/>
      </c>
    </row>
    <row r="171" spans="1:12">
      <c r="A171" s="1" t="s">
        <v>306</v>
      </c>
      <c r="H171" s="1" t="s">
        <v>172</v>
      </c>
      <c r="I171" s="1" t="s">
        <v>151</v>
      </c>
      <c r="J171" s="37">
        <f>IF(H171&lt;&gt;"",COUNTIF(PRODUIT!A:A,H171),"")</f>
        <v>1</v>
      </c>
      <c r="K171" s="87" t="str">
        <f t="shared" si="4"/>
        <v>putoproduit = Putoproduit.create!(:pulve =&gt; pulve, :produit =&gt; surnog, :dosage =&gt; 0.6, :saison =&gt; saison_2010_2011)</v>
      </c>
      <c r="L171" s="76" t="str">
        <f t="shared" si="5"/>
        <v/>
      </c>
    </row>
    <row r="172" spans="1:12">
      <c r="A172" s="1" t="s">
        <v>494</v>
      </c>
      <c r="J172" s="37" t="str">
        <f>IF(H172&lt;&gt;"",COUNTIF(PRODUIT!A:A,H172),"")</f>
        <v/>
      </c>
      <c r="K172" s="87" t="str">
        <f t="shared" si="4"/>
        <v>pulves &lt;&lt; pulve</v>
      </c>
      <c r="L172" s="76" t="str">
        <f t="shared" si="5"/>
        <v/>
      </c>
    </row>
    <row r="173" spans="1:12">
      <c r="A173" s="1" t="s">
        <v>329</v>
      </c>
      <c r="B173" s="1" t="s">
        <v>217</v>
      </c>
      <c r="C173" s="2" t="s">
        <v>177</v>
      </c>
      <c r="E173" s="1">
        <v>0</v>
      </c>
      <c r="G173" s="1">
        <v>10</v>
      </c>
      <c r="J173" s="37" t="str">
        <f>IF(H173&lt;&gt;"",COUNTIF(PRODUIT!A:A,H173),"")</f>
        <v/>
      </c>
      <c r="K173" s="87" t="str">
        <f t="shared" si="4"/>
        <v>pulve = Pulve.create!(:name =&gt; 'amistar_xtra', :cout_ha_passage =&gt; 10, :user =&gt; trochet, :saison =&gt; saison_2010_2011, :date =&gt; '2011-04-20', :star =&gt; 0, :desc =&gt; '')</v>
      </c>
      <c r="L173" s="76" t="str">
        <f t="shared" si="5"/>
        <v/>
      </c>
    </row>
    <row r="174" spans="1:12">
      <c r="A174" s="1" t="s">
        <v>306</v>
      </c>
      <c r="H174" s="1" t="s">
        <v>217</v>
      </c>
      <c r="I174" s="1" t="s">
        <v>176</v>
      </c>
      <c r="J174" s="37">
        <f>IF(H174&lt;&gt;"",COUNTIF(PRODUIT!A:A,H174),"")</f>
        <v>1</v>
      </c>
      <c r="K174" s="87" t="str">
        <f t="shared" si="4"/>
        <v>putoproduit = Putoproduit.create!(:pulve =&gt; pulve, :produit =&gt; amistar_xtra, :dosage =&gt; 0.75, :saison =&gt; saison_2010_2011)</v>
      </c>
      <c r="L174" s="76" t="str">
        <f t="shared" si="5"/>
        <v/>
      </c>
    </row>
    <row r="175" spans="1:12">
      <c r="A175" s="1" t="s">
        <v>494</v>
      </c>
      <c r="J175" s="37" t="str">
        <f>IF(H175&lt;&gt;"",COUNTIF(PRODUIT!A:A,H175),"")</f>
        <v/>
      </c>
      <c r="K175" s="87" t="str">
        <f t="shared" si="4"/>
        <v>pulves &lt;&lt; pulve</v>
      </c>
      <c r="L175" s="76" t="str">
        <f t="shared" si="5"/>
        <v/>
      </c>
    </row>
    <row r="176" spans="1:12">
      <c r="J176" s="37" t="str">
        <f>IF(H176&lt;&gt;"",COUNTIF(PRODUIT!A:A,H176),"")</f>
        <v/>
      </c>
      <c r="K176" s="87" t="str">
        <f t="shared" si="4"/>
        <v/>
      </c>
      <c r="L176" s="76" t="str">
        <f t="shared" si="5"/>
        <v/>
      </c>
    </row>
    <row r="177" spans="1:12">
      <c r="J177" s="37" t="str">
        <f>IF(H177&lt;&gt;"",COUNTIF(PRODUIT!A:A,H177),"")</f>
        <v/>
      </c>
      <c r="K177" s="87" t="str">
        <f t="shared" si="4"/>
        <v/>
      </c>
      <c r="L177" s="76" t="str">
        <f t="shared" si="5"/>
        <v/>
      </c>
    </row>
    <row r="178" spans="1:12">
      <c r="A178" s="3"/>
      <c r="D178" s="3"/>
      <c r="J178" s="37" t="str">
        <f>IF(H178&lt;&gt;"",COUNTIF(PRODUIT!A:A,H178),"")</f>
        <v/>
      </c>
      <c r="K178" s="87" t="str">
        <f t="shared" si="4"/>
        <v/>
      </c>
      <c r="L178" s="76" t="str">
        <f t="shared" si="5"/>
        <v/>
      </c>
    </row>
    <row r="179" spans="1:12">
      <c r="A179" s="76" t="s">
        <v>504</v>
      </c>
      <c r="B179" s="76" t="s">
        <v>296</v>
      </c>
      <c r="D179" s="3"/>
      <c r="J179" s="37" t="str">
        <f>IF(H179&lt;&gt;"",COUNTIF(PRODUIT!A:A,H179),"")</f>
        <v/>
      </c>
      <c r="K179" s="87" t="str">
        <f t="shared" si="4"/>
        <v>parcelle = saison_2010_2011.parcelles.find_by_name('Derierre')</v>
      </c>
      <c r="L179" s="76" t="str">
        <f t="shared" si="5"/>
        <v>parcelle = saison_2010_2011.parcelles.find_by_name('Derierre')</v>
      </c>
    </row>
    <row r="180" spans="1:12">
      <c r="A180" s="76" t="s">
        <v>505</v>
      </c>
      <c r="D180" s="3"/>
      <c r="J180" s="37" t="str">
        <f>IF(H180&lt;&gt;"",COUNTIF(PRODUIT!A:A,H180),"")</f>
        <v/>
      </c>
      <c r="K180" s="87" t="str">
        <f t="shared" si="4"/>
        <v>labours.each {|labour| labtoparcelle = Labtoparcelle.create!(:parcelle =&gt; parcelle, :labour =&gt; labour, :value =&gt; 0)}</v>
      </c>
      <c r="L180" s="76" t="str">
        <f t="shared" si="5"/>
        <v>labours.each {|labour| labtoparcelle = Labtoparcelle.create!(:parcelle =&gt; parcelle, :labour =&gt; labour, :value =&gt; 0)}</v>
      </c>
    </row>
    <row r="181" spans="1:12">
      <c r="A181" s="76" t="s">
        <v>506</v>
      </c>
      <c r="D181" s="3"/>
      <c r="J181" s="37" t="str">
        <f>IF(H181&lt;&gt;"",COUNTIF(PRODUIT!A:A,H181),"")</f>
        <v/>
      </c>
      <c r="K181" s="87" t="str">
        <f t="shared" si="4"/>
        <v>pulves.each {|pulve| putoparcelle = Putoparcelle.create!(:parcelle =&gt; parcelle, :pulve =&gt; pulve, :value =&gt; 0)}</v>
      </c>
      <c r="L181" s="76" t="str">
        <f t="shared" si="5"/>
        <v>pulves.each {|pulve| putoparcelle = Putoparcelle.create!(:parcelle =&gt; parcelle, :pulve =&gt; pulve, :value =&gt; 0)}</v>
      </c>
    </row>
    <row r="182" spans="1:12">
      <c r="A182" s="3"/>
      <c r="D182" s="3"/>
      <c r="J182" s="37" t="str">
        <f>IF(H182&lt;&gt;"",COUNTIF(PRODUIT!A:A,H182),"")</f>
        <v/>
      </c>
      <c r="K182" s="87" t="str">
        <f t="shared" si="4"/>
        <v/>
      </c>
      <c r="L182" s="76" t="str">
        <f t="shared" si="5"/>
        <v/>
      </c>
    </row>
    <row r="183" spans="1:12">
      <c r="A183" s="3"/>
      <c r="D183" s="3"/>
      <c r="J183" s="37" t="str">
        <f>IF(H183&lt;&gt;"",COUNTIF(PRODUIT!A:A,H183),"")</f>
        <v/>
      </c>
      <c r="K183" s="87" t="str">
        <f t="shared" si="4"/>
        <v/>
      </c>
      <c r="L183" s="76" t="str">
        <f t="shared" si="5"/>
        <v/>
      </c>
    </row>
    <row r="184" spans="1:12">
      <c r="A184" s="3"/>
      <c r="D184" s="3"/>
      <c r="J184" s="37" t="str">
        <f>IF(H184&lt;&gt;"",COUNTIF(PRODUIT!A:A,H184),"")</f>
        <v/>
      </c>
      <c r="K184" s="87" t="str">
        <f t="shared" si="4"/>
        <v/>
      </c>
      <c r="L184" s="76" t="str">
        <f t="shared" si="5"/>
        <v/>
      </c>
    </row>
    <row r="185" spans="1:12">
      <c r="A185" s="3"/>
      <c r="D185" s="3"/>
      <c r="J185" s="37" t="str">
        <f>IF(H185&lt;&gt;"",COUNTIF(PRODUIT!A:A,H185),"")</f>
        <v/>
      </c>
      <c r="K185" s="87" t="str">
        <f t="shared" si="4"/>
        <v/>
      </c>
      <c r="L185" s="76" t="str">
        <f t="shared" si="5"/>
        <v/>
      </c>
    </row>
    <row r="186" spans="1:12">
      <c r="A186" s="3"/>
      <c r="D186" s="3"/>
      <c r="J186" s="37" t="str">
        <f>IF(H186&lt;&gt;"",COUNTIF(PRODUIT!A:A,H186),"")</f>
        <v/>
      </c>
      <c r="K186" s="87" t="str">
        <f t="shared" si="4"/>
        <v/>
      </c>
      <c r="L186" s="76" t="str">
        <f t="shared" si="5"/>
        <v/>
      </c>
    </row>
    <row r="187" spans="1:12">
      <c r="A187" s="3"/>
      <c r="D187" s="3"/>
      <c r="J187" s="37" t="str">
        <f>IF(H187&lt;&gt;"",COUNTIF(PRODUIT!A:A,H187),"")</f>
        <v/>
      </c>
      <c r="K187" s="87" t="str">
        <f t="shared" si="4"/>
        <v/>
      </c>
      <c r="L187" s="76" t="str">
        <f t="shared" si="5"/>
        <v/>
      </c>
    </row>
    <row r="188" spans="1:12">
      <c r="J188" s="37" t="str">
        <f>IF(H188&lt;&gt;"",COUNTIF(PRODUIT!A:A,H188),"")</f>
        <v/>
      </c>
      <c r="K188" s="87" t="str">
        <f t="shared" si="4"/>
        <v/>
      </c>
      <c r="L188" s="76" t="str">
        <f t="shared" si="5"/>
        <v/>
      </c>
    </row>
    <row r="189" spans="1:12" s="36" customFormat="1">
      <c r="A189" s="34" t="s">
        <v>310</v>
      </c>
      <c r="B189" s="34" t="s">
        <v>243</v>
      </c>
      <c r="C189" s="35" t="s">
        <v>178</v>
      </c>
      <c r="D189" s="34" t="s">
        <v>244</v>
      </c>
      <c r="J189" s="37" t="str">
        <f>IF(H189&lt;&gt;"",COUNTIF(PRODUIT!A:A,H189),"")</f>
        <v/>
      </c>
      <c r="K189" s="87" t="str">
        <f t="shared" si="4"/>
        <v xml:space="preserve"> # Pont des Champs - Blé - 10Ha</v>
      </c>
      <c r="L189" s="76" t="str">
        <f t="shared" si="5"/>
        <v/>
      </c>
    </row>
    <row r="190" spans="1:12" s="37" customFormat="1">
      <c r="A190" s="81" t="s">
        <v>510</v>
      </c>
      <c r="C190" s="38"/>
      <c r="J190" s="37" t="str">
        <f>IF(H190&lt;&gt;"",COUNTIF(PRODUIT!A:A,H190),"")</f>
        <v/>
      </c>
      <c r="K190" s="87" t="str">
        <f t="shared" si="4"/>
        <v>DELETE_BEFORE
pulves = []
labours = []
DELETE_AFTER</v>
      </c>
      <c r="L190" s="76" t="str">
        <f t="shared" si="5"/>
        <v>DELETE_BEFORE
pulves = []
labours = []
DELETE_AFTER</v>
      </c>
    </row>
    <row r="191" spans="1:12" s="37" customFormat="1">
      <c r="C191" s="38"/>
      <c r="J191" s="37" t="str">
        <f>IF(H191&lt;&gt;"",COUNTIF(PRODUIT!A:A,H191),"")</f>
        <v/>
      </c>
      <c r="K191" s="87" t="str">
        <f t="shared" si="4"/>
        <v/>
      </c>
      <c r="L191" s="76" t="str">
        <f t="shared" si="5"/>
        <v/>
      </c>
    </row>
    <row r="192" spans="1:12">
      <c r="A192" s="1" t="s">
        <v>329</v>
      </c>
      <c r="B192" s="1" t="s">
        <v>321</v>
      </c>
      <c r="C192" s="2" t="s">
        <v>245</v>
      </c>
      <c r="E192" s="1">
        <v>0</v>
      </c>
      <c r="G192" s="1">
        <v>10</v>
      </c>
      <c r="J192" s="37" t="str">
        <f>IF(H192&lt;&gt;"",COUNTIF(PRODUIT!A:A,H192),"")</f>
        <v/>
      </c>
      <c r="K192" s="87" t="str">
        <f t="shared" si="4"/>
        <v>pulve = Pulve.create!(:name =&gt; 'glyphosate', :cout_ha_passage =&gt; 10, :user =&gt; trochet, :saison =&gt; saison_2010_2011, :date =&gt; '2010-10-01', :star =&gt; 0, :desc =&gt; '')</v>
      </c>
      <c r="L192" s="76" t="str">
        <f t="shared" si="5"/>
        <v/>
      </c>
    </row>
    <row r="193" spans="1:12">
      <c r="A193" s="1" t="s">
        <v>306</v>
      </c>
      <c r="H193" s="1" t="s">
        <v>321</v>
      </c>
      <c r="I193" s="1">
        <v>5</v>
      </c>
      <c r="J193" s="37">
        <f>IF(H193&lt;&gt;"",COUNTIF(PRODUIT!A:A,H193),"")</f>
        <v>1</v>
      </c>
      <c r="K193" s="87" t="str">
        <f t="shared" si="4"/>
        <v>putoproduit = Putoproduit.create!(:pulve =&gt; pulve, :produit =&gt; glyphosate, :dosage =&gt; 5, :saison =&gt; saison_2010_2011)</v>
      </c>
      <c r="L193" s="76" t="str">
        <f t="shared" si="5"/>
        <v/>
      </c>
    </row>
    <row r="194" spans="1:12">
      <c r="A194" s="1" t="s">
        <v>494</v>
      </c>
      <c r="J194" s="37" t="str">
        <f>IF(H194&lt;&gt;"",COUNTIF(PRODUIT!A:A,H194),"")</f>
        <v/>
      </c>
      <c r="K194" s="87" t="str">
        <f t="shared" si="4"/>
        <v>pulves &lt;&lt; pulve</v>
      </c>
      <c r="L194" s="76" t="str">
        <f t="shared" si="5"/>
        <v/>
      </c>
    </row>
    <row r="195" spans="1:12" ht="51">
      <c r="A195" s="1" t="s">
        <v>329</v>
      </c>
      <c r="B195" s="1" t="s">
        <v>246</v>
      </c>
      <c r="C195" s="2" t="s">
        <v>247</v>
      </c>
      <c r="D195" s="29" t="s">
        <v>235</v>
      </c>
      <c r="E195" s="1">
        <v>0</v>
      </c>
      <c r="G195" s="1">
        <v>31</v>
      </c>
      <c r="J195" s="37" t="str">
        <f>IF(H195&lt;&gt;"",COUNTIF(PRODUIT!A:A,H195),"")</f>
        <v/>
      </c>
      <c r="K195" s="87" t="str">
        <f t="shared" si="4"/>
        <v>pulve = Pulve.create!(:name =&gt; 'semis', :cout_ha_passage =&gt; 31, :user =&gt; trochet, :saison =&gt; saison_2010_2011, :date =&gt; '2010-10-22', :star =&gt; 0, :desc =&gt; 'dosage réel=180.&lt;/br&gt;début Richepin, fin PR.&lt;/br&gt;N°43')</v>
      </c>
      <c r="L195" s="76" t="str">
        <f t="shared" si="5"/>
        <v/>
      </c>
    </row>
    <row r="196" spans="1:12">
      <c r="A196" s="1" t="s">
        <v>306</v>
      </c>
      <c r="H196" s="1" t="s">
        <v>248</v>
      </c>
      <c r="I196" s="1">
        <v>90</v>
      </c>
      <c r="J196" s="37">
        <f>IF(H196&lt;&gt;"",COUNTIF(PRODUIT!A:A,H196),"")</f>
        <v>1</v>
      </c>
      <c r="K196" s="87" t="str">
        <f t="shared" si="4"/>
        <v>putoproduit = Putoproduit.create!(:pulve =&gt; pulve, :produit =&gt; richepain, :dosage =&gt; 90, :saison =&gt; saison_2010_2011)</v>
      </c>
      <c r="L196" s="76" t="str">
        <f t="shared" si="5"/>
        <v/>
      </c>
    </row>
    <row r="197" spans="1:12">
      <c r="A197" s="1" t="s">
        <v>306</v>
      </c>
      <c r="H197" s="1" t="s">
        <v>249</v>
      </c>
      <c r="I197" s="1">
        <v>90</v>
      </c>
      <c r="J197" s="37">
        <f>IF(H197&lt;&gt;"",COUNTIF(PRODUIT!A:A,H197),"")</f>
        <v>1</v>
      </c>
      <c r="K197" s="87" t="str">
        <f t="shared" ref="K197:K260" si="6">IF(A197="pulve",CONCATENATE("pulve = Pulve.create!(:name =&gt; '",B197,"', :cout_ha_passage =&gt; ",G197,", :user =&gt; trochet, :saison =&gt; saison_2010_2011, :date =&gt; '",C197,"', :star =&gt; ",E197,", :desc =&gt; '",D197,"')"),
IF(A197="produit",CONCATENATE("putoproduit = Putoproduit.create!(:pulve =&gt; pulve, :produit =&gt; ",H197,", :dosage =&gt; ",I197,", :saison =&gt; saison_2010_2011)"),
IF(A197="labour",CONCATENATE("labour = Labour.create!(:name =&gt; '",B197,"', :cout_ha_passage =&gt; ",G197,", :user =&gt; trochet, :saison =&gt; saison_2010_2011, :date =&gt; '",C197,"', :star =&gt; ",E197,", :category =&gt; cat_",F197,", :desc =&gt; '",D197,"')"),
IF(A197="add_p","pulves &lt;&lt; pulve",
IF(A197="add_l","labours &lt;&lt; labour",
IF(A197="PARCELLE",CONCATENATE(" # ",B197," - ",C197," - ",D197, ),
IF(L197&lt;&gt;"",CONCATENATE(L197),
"")))))))</f>
        <v>putoproduit = Putoproduit.create!(:pulve =&gt; pulve, :produit =&gt; pr, :dosage =&gt; 90, :saison =&gt; saison_2010_2011)</v>
      </c>
      <c r="L197" s="76" t="str">
        <f t="shared" si="5"/>
        <v/>
      </c>
    </row>
    <row r="198" spans="1:12">
      <c r="A198" s="1" t="s">
        <v>494</v>
      </c>
      <c r="J198" s="37" t="str">
        <f>IF(H198&lt;&gt;"",COUNTIF(PRODUIT!A:A,H198),"")</f>
        <v/>
      </c>
      <c r="K198" s="87" t="str">
        <f t="shared" si="6"/>
        <v>pulves &lt;&lt; pulve</v>
      </c>
      <c r="L198" s="76" t="str">
        <f t="shared" ref="L198:L261" si="7">IF(A198="find_parcelle",CONCATENATE("parcelle = saison_2010_2011.parcelles.find_by_name('",B198,"')"),
IF(A198="add_labours",CONCATENATE("labours.each {|labour| labtoparcelle = Labtoparcelle.create!(:parcelle =&gt; parcelle, :labour =&gt; labour, :value =&gt; 0)}"),
IF(A198="add_pulves",CONCATENATE("pulves.each {|pulve| putoparcelle = Putoparcelle.create!(:parcelle =&gt; parcelle, :pulve =&gt; pulve, :value =&gt; 0)}"),
IF(A198="#",CONCATENATE("# ", B198),
IF(A198="reset",CONCATENATE("DELETE_BEFORE
pulves = []
labours = []
DELETE_AFTER"),
IF(A198="reset_l",CONCATENATE("pulves = []"),
""))))))</f>
        <v/>
      </c>
    </row>
    <row r="199" spans="1:12">
      <c r="A199" s="1" t="s">
        <v>329</v>
      </c>
      <c r="B199" s="1" t="s">
        <v>250</v>
      </c>
      <c r="C199" s="2" t="s">
        <v>276</v>
      </c>
      <c r="E199" s="1">
        <v>0</v>
      </c>
      <c r="G199" s="1">
        <v>10</v>
      </c>
      <c r="J199" s="37" t="str">
        <f>IF(H199&lt;&gt;"",COUNTIF(PRODUIT!A:A,H199),"")</f>
        <v/>
      </c>
      <c r="K199" s="87" t="str">
        <f t="shared" si="6"/>
        <v>pulve = Pulve.create!(:name =&gt; 'Super 45', :cout_ha_passage =&gt; 10, :user =&gt; trochet, :saison =&gt; saison_2010_2011, :date =&gt; '2011-01-20', :star =&gt; 0, :desc =&gt; '')</v>
      </c>
      <c r="L199" s="76" t="str">
        <f t="shared" si="7"/>
        <v/>
      </c>
    </row>
    <row r="200" spans="1:12">
      <c r="A200" s="1" t="s">
        <v>306</v>
      </c>
      <c r="H200" s="1" t="s">
        <v>251</v>
      </c>
      <c r="I200" s="1">
        <v>153</v>
      </c>
      <c r="J200" s="37">
        <f>IF(H200&lt;&gt;"",COUNTIF(PRODUIT!A:A,H200),"")</f>
        <v>1</v>
      </c>
      <c r="K200" s="87" t="str">
        <f t="shared" si="6"/>
        <v>putoproduit = Putoproduit.create!(:pulve =&gt; pulve, :produit =&gt; super45, :dosage =&gt; 153, :saison =&gt; saison_2010_2011)</v>
      </c>
      <c r="L200" s="76" t="str">
        <f t="shared" si="7"/>
        <v/>
      </c>
    </row>
    <row r="201" spans="1:12">
      <c r="A201" s="1" t="s">
        <v>494</v>
      </c>
      <c r="J201" s="37" t="str">
        <f>IF(H201&lt;&gt;"",COUNTIF(PRODUIT!A:A,H201),"")</f>
        <v/>
      </c>
      <c r="K201" s="87" t="str">
        <f t="shared" si="6"/>
        <v>pulves &lt;&lt; pulve</v>
      </c>
      <c r="L201" s="76" t="str">
        <f t="shared" si="7"/>
        <v/>
      </c>
    </row>
    <row r="202" spans="1:12">
      <c r="A202" s="1" t="s">
        <v>329</v>
      </c>
      <c r="B202" s="1" t="s">
        <v>158</v>
      </c>
      <c r="C202" s="2" t="s">
        <v>159</v>
      </c>
      <c r="E202" s="1">
        <v>0</v>
      </c>
      <c r="G202" s="1">
        <v>10</v>
      </c>
      <c r="J202" s="37" t="str">
        <f>IF(H202&lt;&gt;"",COUNTIF(PRODUIT!A:A,H202),"")</f>
        <v/>
      </c>
      <c r="K202" s="87" t="str">
        <f t="shared" si="6"/>
        <v>pulve = Pulve.create!(:name =&gt; 'Azote', :cout_ha_passage =&gt; 10, :user =&gt; trochet, :saison =&gt; saison_2010_2011, :date =&gt; '2011-02-08', :star =&gt; 0, :desc =&gt; '')</v>
      </c>
      <c r="L202" s="76" t="str">
        <f t="shared" si="7"/>
        <v/>
      </c>
    </row>
    <row r="203" spans="1:12">
      <c r="A203" s="1" t="s">
        <v>306</v>
      </c>
      <c r="D203" s="29" t="s">
        <v>236</v>
      </c>
      <c r="H203" s="1" t="s">
        <v>160</v>
      </c>
      <c r="I203" s="1">
        <v>200</v>
      </c>
      <c r="J203" s="37">
        <f>IF(H203&lt;&gt;"",COUNTIF(PRODUIT!A:A,H203),"")</f>
        <v>1</v>
      </c>
      <c r="K203" s="87" t="str">
        <f t="shared" si="6"/>
        <v>putoproduit = Putoproduit.create!(:pulve =&gt; pulve, :produit =&gt; azote, :dosage =&gt; 200, :saison =&gt; saison_2010_2011)</v>
      </c>
      <c r="L203" s="76" t="str">
        <f t="shared" si="7"/>
        <v/>
      </c>
    </row>
    <row r="204" spans="1:12">
      <c r="A204" s="1" t="s">
        <v>494</v>
      </c>
      <c r="J204" s="37" t="str">
        <f>IF(H204&lt;&gt;"",COUNTIF(PRODUIT!A:A,H204),"")</f>
        <v/>
      </c>
      <c r="K204" s="87" t="str">
        <f t="shared" si="6"/>
        <v>pulves &lt;&lt; pulve</v>
      </c>
      <c r="L204" s="76" t="str">
        <f t="shared" si="7"/>
        <v/>
      </c>
    </row>
    <row r="205" spans="1:12">
      <c r="A205" s="1" t="s">
        <v>329</v>
      </c>
      <c r="B205" s="1" t="s">
        <v>158</v>
      </c>
      <c r="C205" s="2" t="s">
        <v>164</v>
      </c>
      <c r="E205" s="1">
        <v>0</v>
      </c>
      <c r="G205" s="1">
        <v>10</v>
      </c>
      <c r="J205" s="37" t="str">
        <f>IF(H205&lt;&gt;"",COUNTIF(PRODUIT!A:A,H205),"")</f>
        <v/>
      </c>
      <c r="K205" s="87" t="str">
        <f t="shared" si="6"/>
        <v>pulve = Pulve.create!(:name =&gt; 'Azote', :cout_ha_passage =&gt; 10, :user =&gt; trochet, :saison =&gt; saison_2010_2011, :date =&gt; '2011-03-03', :star =&gt; 0, :desc =&gt; '')</v>
      </c>
      <c r="L205" s="76" t="str">
        <f t="shared" si="7"/>
        <v/>
      </c>
    </row>
    <row r="206" spans="1:12">
      <c r="A206" s="1" t="s">
        <v>306</v>
      </c>
      <c r="D206" s="1" t="s">
        <v>252</v>
      </c>
      <c r="H206" s="1" t="s">
        <v>160</v>
      </c>
      <c r="I206" s="1">
        <v>237</v>
      </c>
      <c r="J206" s="37">
        <f>IF(H206&lt;&gt;"",COUNTIF(PRODUIT!A:A,H206),"")</f>
        <v>1</v>
      </c>
      <c r="K206" s="87" t="str">
        <f t="shared" si="6"/>
        <v>putoproduit = Putoproduit.create!(:pulve =&gt; pulve, :produit =&gt; azote, :dosage =&gt; 237, :saison =&gt; saison_2010_2011)</v>
      </c>
      <c r="L206" s="76" t="str">
        <f t="shared" si="7"/>
        <v/>
      </c>
    </row>
    <row r="207" spans="1:12">
      <c r="A207" s="1" t="s">
        <v>494</v>
      </c>
      <c r="J207" s="37" t="str">
        <f>IF(H207&lt;&gt;"",COUNTIF(PRODUIT!A:A,H207),"")</f>
        <v/>
      </c>
      <c r="K207" s="87" t="str">
        <f t="shared" si="6"/>
        <v>pulves &lt;&lt; pulve</v>
      </c>
      <c r="L207" s="76" t="str">
        <f t="shared" si="7"/>
        <v/>
      </c>
    </row>
    <row r="208" spans="1:12">
      <c r="A208" s="1" t="s">
        <v>329</v>
      </c>
      <c r="B208" s="1" t="s">
        <v>165</v>
      </c>
      <c r="C208" s="2" t="s">
        <v>253</v>
      </c>
      <c r="E208" s="1">
        <v>0</v>
      </c>
      <c r="G208" s="1">
        <v>10</v>
      </c>
      <c r="J208" s="37" t="str">
        <f>IF(H208&lt;&gt;"",COUNTIF(PRODUIT!A:A,H208),"")</f>
        <v/>
      </c>
      <c r="K208" s="87" t="str">
        <f t="shared" si="6"/>
        <v>pulve = Pulve.create!(:name =&gt; 'Soufre', :cout_ha_passage =&gt; 10, :user =&gt; trochet, :saison =&gt; saison_2010_2011, :date =&gt; '2011-03-09', :star =&gt; 0, :desc =&gt; '')</v>
      </c>
      <c r="L208" s="76" t="str">
        <f t="shared" si="7"/>
        <v/>
      </c>
    </row>
    <row r="209" spans="1:12">
      <c r="A209" s="1" t="s">
        <v>306</v>
      </c>
      <c r="H209" s="1" t="s">
        <v>166</v>
      </c>
      <c r="I209" s="1">
        <v>100</v>
      </c>
      <c r="J209" s="37">
        <f>IF(H209&lt;&gt;"",COUNTIF(PRODUIT!A:A,H209),"")</f>
        <v>1</v>
      </c>
      <c r="K209" s="87" t="str">
        <f t="shared" si="6"/>
        <v>putoproduit = Putoproduit.create!(:pulve =&gt; pulve, :produit =&gt; azomag, :dosage =&gt; 100, :saison =&gt; saison_2010_2011)</v>
      </c>
      <c r="L209" s="76" t="str">
        <f t="shared" si="7"/>
        <v/>
      </c>
    </row>
    <row r="210" spans="1:12">
      <c r="A210" s="1" t="s">
        <v>494</v>
      </c>
      <c r="J210" s="37" t="str">
        <f>IF(H210&lt;&gt;"",COUNTIF(PRODUIT!A:A,H210),"")</f>
        <v/>
      </c>
      <c r="K210" s="87" t="str">
        <f t="shared" si="6"/>
        <v>pulves &lt;&lt; pulve</v>
      </c>
      <c r="L210" s="76" t="str">
        <f t="shared" si="7"/>
        <v/>
      </c>
    </row>
    <row r="211" spans="1:12">
      <c r="A211" s="1" t="s">
        <v>329</v>
      </c>
      <c r="B211" s="1" t="s">
        <v>254</v>
      </c>
      <c r="C211" s="2" t="s">
        <v>253</v>
      </c>
      <c r="E211" s="1">
        <v>0</v>
      </c>
      <c r="G211" s="1">
        <v>10</v>
      </c>
      <c r="J211" s="37" t="str">
        <f>IF(H211&lt;&gt;"",COUNTIF(PRODUIT!A:A,H211),"")</f>
        <v/>
      </c>
      <c r="K211" s="87" t="str">
        <f t="shared" si="6"/>
        <v>pulve = Pulve.create!(:name =&gt; 'Radar', :cout_ha_passage =&gt; 10, :user =&gt; trochet, :saison =&gt; saison_2010_2011, :date =&gt; '2011-03-09', :star =&gt; 0, :desc =&gt; '')</v>
      </c>
      <c r="L211" s="76" t="str">
        <f t="shared" si="7"/>
        <v/>
      </c>
    </row>
    <row r="212" spans="1:12">
      <c r="A212" s="1" t="s">
        <v>306</v>
      </c>
      <c r="H212" s="1" t="s">
        <v>255</v>
      </c>
      <c r="I212" s="1">
        <v>275</v>
      </c>
      <c r="J212" s="37">
        <f>IF(H212&lt;&gt;"",COUNTIF(PRODUIT!A:A,H212),"")</f>
        <v>1</v>
      </c>
      <c r="K212" s="87" t="str">
        <f t="shared" si="6"/>
        <v>putoproduit = Putoproduit.create!(:pulve =&gt; pulve, :produit =&gt; radar, :dosage =&gt; 275, :saison =&gt; saison_2010_2011)</v>
      </c>
      <c r="L212" s="76" t="str">
        <f t="shared" si="7"/>
        <v/>
      </c>
    </row>
    <row r="213" spans="1:12">
      <c r="A213" s="1" t="s">
        <v>494</v>
      </c>
      <c r="J213" s="37" t="str">
        <f>IF(H213&lt;&gt;"",COUNTIF(PRODUIT!A:A,H213),"")</f>
        <v/>
      </c>
      <c r="K213" s="87" t="str">
        <f t="shared" si="6"/>
        <v>pulves &lt;&lt; pulve</v>
      </c>
      <c r="L213" s="76" t="str">
        <f t="shared" si="7"/>
        <v/>
      </c>
    </row>
    <row r="214" spans="1:12">
      <c r="A214" s="1" t="s">
        <v>329</v>
      </c>
      <c r="B214" s="1" t="s">
        <v>256</v>
      </c>
      <c r="C214" s="2" t="s">
        <v>259</v>
      </c>
      <c r="D214" s="1" t="s">
        <v>258</v>
      </c>
      <c r="E214" s="1">
        <v>1</v>
      </c>
      <c r="G214" s="1">
        <v>10</v>
      </c>
      <c r="J214" s="37" t="str">
        <f>IF(H214&lt;&gt;"",COUNTIF(PRODUIT!A:A,H214),"")</f>
        <v/>
      </c>
      <c r="K214" s="87" t="str">
        <f t="shared" si="6"/>
        <v>pulve = Pulve.create!(:name =&gt; 'Proca', :cout_ha_passage =&gt; 10, :user =&gt; trochet, :saison =&gt; saison_2010_2011, :date =&gt; '2011-04-04', :star =&gt; 1, :desc =&gt; 'PZ (?)')</v>
      </c>
      <c r="L214" s="76" t="str">
        <f t="shared" si="7"/>
        <v/>
      </c>
    </row>
    <row r="215" spans="1:12">
      <c r="A215" s="1" t="s">
        <v>306</v>
      </c>
      <c r="H215" s="1" t="s">
        <v>257</v>
      </c>
      <c r="I215" s="1">
        <v>1</v>
      </c>
      <c r="J215" s="37">
        <f>IF(H215&lt;&gt;"",COUNTIF(PRODUIT!A:A,H215),"")</f>
        <v>1</v>
      </c>
      <c r="K215" s="87" t="str">
        <f t="shared" si="6"/>
        <v>putoproduit = Putoproduit.create!(:pulve =&gt; pulve, :produit =&gt; proca, :dosage =&gt; 1, :saison =&gt; saison_2010_2011)</v>
      </c>
      <c r="L215" s="76" t="str">
        <f t="shared" si="7"/>
        <v/>
      </c>
    </row>
    <row r="216" spans="1:12">
      <c r="A216" s="1" t="s">
        <v>494</v>
      </c>
      <c r="J216" s="37" t="str">
        <f>IF(H216&lt;&gt;"",COUNTIF(PRODUIT!A:A,H216),"")</f>
        <v/>
      </c>
      <c r="K216" s="87" t="str">
        <f t="shared" si="6"/>
        <v>pulves &lt;&lt; pulve</v>
      </c>
      <c r="L216" s="76" t="str">
        <f t="shared" si="7"/>
        <v/>
      </c>
    </row>
    <row r="217" spans="1:12">
      <c r="A217" s="1" t="s">
        <v>329</v>
      </c>
      <c r="B217" s="1" t="s">
        <v>260</v>
      </c>
      <c r="C217" s="2" t="s">
        <v>177</v>
      </c>
      <c r="D217" s="1" t="s">
        <v>262</v>
      </c>
      <c r="E217" s="1">
        <v>1</v>
      </c>
      <c r="G217" s="1">
        <v>10</v>
      </c>
      <c r="J217" s="37" t="str">
        <f>IF(H217&lt;&gt;"",COUNTIF(PRODUIT!A:A,H217),"")</f>
        <v/>
      </c>
      <c r="K217" s="87" t="str">
        <f t="shared" si="6"/>
        <v>pulve = Pulve.create!(:name =&gt; 'Vip', :cout_ha_passage =&gt; 10, :user =&gt; trochet, :saison =&gt; saison_2010_2011, :date =&gt; '2011-04-20', :star =&gt; 1, :desc =&gt; 'dosage huile?')</v>
      </c>
      <c r="L217" s="76" t="str">
        <f t="shared" si="7"/>
        <v/>
      </c>
    </row>
    <row r="218" spans="1:12">
      <c r="A218" s="1" t="s">
        <v>306</v>
      </c>
      <c r="H218" s="1" t="s">
        <v>261</v>
      </c>
      <c r="I218" s="1" t="s">
        <v>173</v>
      </c>
      <c r="J218" s="37">
        <f>IF(H218&lt;&gt;"",COUNTIF(PRODUIT!A:A,H218),"")</f>
        <v>1</v>
      </c>
      <c r="K218" s="87" t="str">
        <f t="shared" si="6"/>
        <v>putoproduit = Putoproduit.create!(:pulve =&gt; pulve, :produit =&gt; vip, :dosage =&gt; 0.5, :saison =&gt; saison_2010_2011)</v>
      </c>
      <c r="L218" s="76" t="str">
        <f t="shared" si="7"/>
        <v/>
      </c>
    </row>
    <row r="219" spans="1:12">
      <c r="A219" s="1" t="s">
        <v>306</v>
      </c>
      <c r="H219" s="1" t="s">
        <v>322</v>
      </c>
      <c r="I219" s="1">
        <v>1</v>
      </c>
      <c r="J219" s="37">
        <f>IF(H219&lt;&gt;"",COUNTIF(PRODUIT!A:A,H219),"")</f>
        <v>1</v>
      </c>
      <c r="K219" s="87" t="str">
        <f t="shared" si="6"/>
        <v>putoproduit = Putoproduit.create!(:pulve =&gt; pulve, :produit =&gt; huile, :dosage =&gt; 1, :saison =&gt; saison_2010_2011)</v>
      </c>
      <c r="L219" s="76" t="str">
        <f t="shared" si="7"/>
        <v/>
      </c>
    </row>
    <row r="220" spans="1:12">
      <c r="A220" s="1" t="s">
        <v>494</v>
      </c>
      <c r="J220" s="37" t="str">
        <f>IF(H220&lt;&gt;"",COUNTIF(PRODUIT!A:A,H220),"")</f>
        <v/>
      </c>
      <c r="K220" s="87" t="str">
        <f t="shared" si="6"/>
        <v>pulves &lt;&lt; pulve</v>
      </c>
      <c r="L220" s="76" t="str">
        <f t="shared" si="7"/>
        <v/>
      </c>
    </row>
    <row r="221" spans="1:12">
      <c r="A221" s="1" t="s">
        <v>329</v>
      </c>
      <c r="B221" s="1" t="s">
        <v>263</v>
      </c>
      <c r="C221" s="2" t="s">
        <v>264</v>
      </c>
      <c r="E221" s="1">
        <v>0</v>
      </c>
      <c r="G221" s="1">
        <v>10</v>
      </c>
      <c r="J221" s="37" t="str">
        <f>IF(H221&lt;&gt;"",COUNTIF(PRODUIT!A:A,H221),"")</f>
        <v/>
      </c>
      <c r="K221" s="87" t="str">
        <f t="shared" si="6"/>
        <v>pulve = Pulve.create!(:name =&gt; 'Baravo Elite', :cout_ha_passage =&gt; 10, :user =&gt; trochet, :saison =&gt; saison_2010_2011, :date =&gt; '2011-04-30', :star =&gt; 0, :desc =&gt; '')</v>
      </c>
      <c r="L221" s="76" t="str">
        <f t="shared" si="7"/>
        <v/>
      </c>
    </row>
    <row r="222" spans="1:12">
      <c r="A222" s="1" t="s">
        <v>306</v>
      </c>
      <c r="H222" s="1" t="s">
        <v>265</v>
      </c>
      <c r="I222" s="1" t="s">
        <v>266</v>
      </c>
      <c r="J222" s="37">
        <f>IF(H222&lt;&gt;"",COUNTIF(PRODUIT!A:A,H222),"")</f>
        <v>1</v>
      </c>
      <c r="K222" s="87" t="str">
        <f t="shared" si="6"/>
        <v>putoproduit = Putoproduit.create!(:pulve =&gt; pulve, :produit =&gt; bravoelite, :dosage =&gt; 1.4, :saison =&gt; saison_2010_2011)</v>
      </c>
      <c r="L222" s="76" t="str">
        <f t="shared" si="7"/>
        <v/>
      </c>
    </row>
    <row r="223" spans="1:12">
      <c r="A223" s="1" t="s">
        <v>494</v>
      </c>
      <c r="J223" s="37" t="str">
        <f>IF(H223&lt;&gt;"",COUNTIF(PRODUIT!A:A,H223),"")</f>
        <v/>
      </c>
      <c r="K223" s="87" t="str">
        <f t="shared" si="6"/>
        <v>pulves &lt;&lt; pulve</v>
      </c>
      <c r="L223" s="76" t="str">
        <f t="shared" si="7"/>
        <v/>
      </c>
    </row>
    <row r="224" spans="1:12">
      <c r="A224" s="1" t="s">
        <v>329</v>
      </c>
      <c r="B224" s="1" t="s">
        <v>267</v>
      </c>
      <c r="C224" s="2" t="s">
        <v>269</v>
      </c>
      <c r="E224" s="1">
        <v>0</v>
      </c>
      <c r="G224" s="1">
        <v>10</v>
      </c>
      <c r="J224" s="37" t="str">
        <f>IF(H224&lt;&gt;"",COUNTIF(PRODUIT!A:A,H224),"")</f>
        <v/>
      </c>
      <c r="K224" s="87" t="str">
        <f t="shared" si="6"/>
        <v>pulve = Pulve.create!(:name =&gt; 'Ariane', :cout_ha_passage =&gt; 10, :user =&gt; trochet, :saison =&gt; saison_2010_2011, :date =&gt; '2011-05-04', :star =&gt; 0, :desc =&gt; '')</v>
      </c>
      <c r="L224" s="76" t="str">
        <f t="shared" si="7"/>
        <v/>
      </c>
    </row>
    <row r="225" spans="1:12">
      <c r="A225" s="1" t="s">
        <v>306</v>
      </c>
      <c r="H225" s="1" t="s">
        <v>268</v>
      </c>
      <c r="I225" s="1">
        <v>3</v>
      </c>
      <c r="J225" s="37">
        <f>IF(H225&lt;&gt;"",COUNTIF(PRODUIT!A:A,H225),"")</f>
        <v>1</v>
      </c>
      <c r="K225" s="87" t="str">
        <f t="shared" si="6"/>
        <v>putoproduit = Putoproduit.create!(:pulve =&gt; pulve, :produit =&gt; ariane, :dosage =&gt; 3, :saison =&gt; saison_2010_2011)</v>
      </c>
      <c r="L225" s="76" t="str">
        <f t="shared" si="7"/>
        <v/>
      </c>
    </row>
    <row r="226" spans="1:12">
      <c r="A226" s="1" t="s">
        <v>494</v>
      </c>
      <c r="J226" s="37" t="str">
        <f>IF(H226&lt;&gt;"",COUNTIF(PRODUIT!A:A,H226),"")</f>
        <v/>
      </c>
      <c r="K226" s="87" t="str">
        <f t="shared" si="6"/>
        <v>pulves &lt;&lt; pulve</v>
      </c>
      <c r="L226" s="76" t="str">
        <f t="shared" si="7"/>
        <v/>
      </c>
    </row>
    <row r="227" spans="1:12">
      <c r="J227" s="37" t="str">
        <f>IF(H227&lt;&gt;"",COUNTIF(PRODUIT!A:A,H227),"")</f>
        <v/>
      </c>
      <c r="K227" s="87" t="str">
        <f t="shared" si="6"/>
        <v/>
      </c>
      <c r="L227" s="76" t="str">
        <f t="shared" si="7"/>
        <v/>
      </c>
    </row>
    <row r="228" spans="1:12">
      <c r="J228" s="37" t="str">
        <f>IF(H228&lt;&gt;"",COUNTIF(PRODUIT!A:A,H228),"")</f>
        <v/>
      </c>
      <c r="K228" s="87" t="str">
        <f t="shared" si="6"/>
        <v/>
      </c>
      <c r="L228" s="76" t="str">
        <f t="shared" si="7"/>
        <v/>
      </c>
    </row>
    <row r="229" spans="1:12">
      <c r="A229" s="3"/>
      <c r="D229" s="3"/>
      <c r="J229" s="37" t="str">
        <f>IF(H229&lt;&gt;"",COUNTIF(PRODUIT!A:A,H229),"")</f>
        <v/>
      </c>
      <c r="K229" s="87" t="str">
        <f t="shared" si="6"/>
        <v/>
      </c>
      <c r="L229" s="76" t="str">
        <f t="shared" si="7"/>
        <v/>
      </c>
    </row>
    <row r="230" spans="1:12">
      <c r="A230" s="76" t="s">
        <v>504</v>
      </c>
      <c r="C230" s="77" t="s">
        <v>508</v>
      </c>
      <c r="D230" s="3"/>
      <c r="J230" s="37" t="str">
        <f>IF(H230&lt;&gt;"",COUNTIF(PRODUIT!A:A,H230),"")</f>
        <v/>
      </c>
      <c r="K230" s="87" t="str">
        <f t="shared" si="6"/>
        <v>parcelle = saison_2010_2011.parcelles.find_by_name('')</v>
      </c>
      <c r="L230" s="76" t="str">
        <f t="shared" si="7"/>
        <v>parcelle = saison_2010_2011.parcelles.find_by_name('')</v>
      </c>
    </row>
    <row r="231" spans="1:12">
      <c r="A231" s="76" t="s">
        <v>505</v>
      </c>
      <c r="D231" s="3"/>
      <c r="J231" s="37" t="str">
        <f>IF(H231&lt;&gt;"",COUNTIF(PRODUIT!A:A,H231),"")</f>
        <v/>
      </c>
      <c r="K231" s="87" t="str">
        <f t="shared" si="6"/>
        <v>labours.each {|labour| labtoparcelle = Labtoparcelle.create!(:parcelle =&gt; parcelle, :labour =&gt; labour, :value =&gt; 0)}</v>
      </c>
      <c r="L231" s="76" t="str">
        <f t="shared" si="7"/>
        <v>labours.each {|labour| labtoparcelle = Labtoparcelle.create!(:parcelle =&gt; parcelle, :labour =&gt; labour, :value =&gt; 0)}</v>
      </c>
    </row>
    <row r="232" spans="1:12">
      <c r="A232" s="76" t="s">
        <v>506</v>
      </c>
      <c r="D232" s="3"/>
      <c r="J232" s="37" t="str">
        <f>IF(H232&lt;&gt;"",COUNTIF(PRODUIT!A:A,H232),"")</f>
        <v/>
      </c>
      <c r="K232" s="87" t="str">
        <f t="shared" si="6"/>
        <v>pulves.each {|pulve| putoparcelle = Putoparcelle.create!(:parcelle =&gt; parcelle, :pulve =&gt; pulve, :value =&gt; 0)}</v>
      </c>
      <c r="L232" s="76" t="str">
        <f t="shared" si="7"/>
        <v>pulves.each {|pulve| putoparcelle = Putoparcelle.create!(:parcelle =&gt; parcelle, :pulve =&gt; pulve, :value =&gt; 0)}</v>
      </c>
    </row>
    <row r="233" spans="1:12">
      <c r="A233" s="3"/>
      <c r="D233" s="3"/>
      <c r="J233" s="37" t="str">
        <f>IF(H233&lt;&gt;"",COUNTIF(PRODUIT!A:A,H233),"")</f>
        <v/>
      </c>
      <c r="K233" s="87" t="str">
        <f t="shared" si="6"/>
        <v/>
      </c>
      <c r="L233" s="76" t="str">
        <f t="shared" si="7"/>
        <v/>
      </c>
    </row>
    <row r="234" spans="1:12">
      <c r="A234" s="3"/>
      <c r="D234" s="3"/>
      <c r="J234" s="37" t="str">
        <f>IF(H234&lt;&gt;"",COUNTIF(PRODUIT!A:A,H234),"")</f>
        <v/>
      </c>
      <c r="K234" s="87" t="str">
        <f t="shared" si="6"/>
        <v/>
      </c>
      <c r="L234" s="76" t="str">
        <f t="shared" si="7"/>
        <v/>
      </c>
    </row>
    <row r="235" spans="1:12">
      <c r="A235" s="3"/>
      <c r="D235" s="3"/>
      <c r="J235" s="37" t="str">
        <f>IF(H235&lt;&gt;"",COUNTIF(PRODUIT!A:A,H235),"")</f>
        <v/>
      </c>
      <c r="K235" s="87" t="str">
        <f t="shared" si="6"/>
        <v/>
      </c>
      <c r="L235" s="76" t="str">
        <f t="shared" si="7"/>
        <v/>
      </c>
    </row>
    <row r="236" spans="1:12">
      <c r="A236" s="3"/>
      <c r="D236" s="3"/>
      <c r="J236" s="37" t="str">
        <f>IF(H236&lt;&gt;"",COUNTIF(PRODUIT!A:A,H236),"")</f>
        <v/>
      </c>
      <c r="K236" s="87" t="str">
        <f t="shared" si="6"/>
        <v/>
      </c>
      <c r="L236" s="76" t="str">
        <f t="shared" si="7"/>
        <v/>
      </c>
    </row>
    <row r="237" spans="1:12">
      <c r="A237" s="3"/>
      <c r="D237" s="3"/>
      <c r="J237" s="37" t="str">
        <f>IF(H237&lt;&gt;"",COUNTIF(PRODUIT!A:A,H237),"")</f>
        <v/>
      </c>
      <c r="K237" s="87" t="str">
        <f t="shared" si="6"/>
        <v/>
      </c>
      <c r="L237" s="76" t="str">
        <f t="shared" si="7"/>
        <v/>
      </c>
    </row>
    <row r="238" spans="1:12">
      <c r="A238" s="3"/>
      <c r="D238" s="3"/>
      <c r="J238" s="37" t="str">
        <f>IF(H238&lt;&gt;"",COUNTIF(PRODUIT!A:A,H238),"")</f>
        <v/>
      </c>
      <c r="K238" s="87" t="str">
        <f t="shared" si="6"/>
        <v/>
      </c>
      <c r="L238" s="76" t="str">
        <f t="shared" si="7"/>
        <v/>
      </c>
    </row>
    <row r="239" spans="1:12">
      <c r="J239" s="37" t="str">
        <f>IF(H239&lt;&gt;"",COUNTIF(PRODUIT!A:A,H239),"")</f>
        <v/>
      </c>
      <c r="K239" s="87" t="str">
        <f t="shared" si="6"/>
        <v/>
      </c>
      <c r="L239" s="76" t="str">
        <f t="shared" si="7"/>
        <v/>
      </c>
    </row>
    <row r="240" spans="1:12" s="36" customFormat="1">
      <c r="A240" s="34" t="s">
        <v>310</v>
      </c>
      <c r="B240" s="34" t="s">
        <v>270</v>
      </c>
      <c r="C240" s="35" t="s">
        <v>178</v>
      </c>
      <c r="D240" s="34" t="s">
        <v>271</v>
      </c>
      <c r="J240" s="37" t="str">
        <f>IF(H240&lt;&gt;"",COUNTIF(PRODUIT!A:A,H240),"")</f>
        <v/>
      </c>
      <c r="K240" s="87" t="str">
        <f t="shared" si="6"/>
        <v xml:space="preserve"> # aeromodelisme - Blé - 14Ha</v>
      </c>
      <c r="L240" s="76" t="str">
        <f t="shared" si="7"/>
        <v/>
      </c>
    </row>
    <row r="241" spans="1:12" s="37" customFormat="1">
      <c r="A241" s="81" t="s">
        <v>510</v>
      </c>
      <c r="C241" s="38"/>
      <c r="J241" s="37" t="str">
        <f>IF(H241&lt;&gt;"",COUNTIF(PRODUIT!A:A,H241),"")</f>
        <v/>
      </c>
      <c r="K241" s="87" t="str">
        <f t="shared" si="6"/>
        <v>DELETE_BEFORE
pulves = []
labours = []
DELETE_AFTER</v>
      </c>
      <c r="L241" s="76" t="str">
        <f t="shared" si="7"/>
        <v>DELETE_BEFORE
pulves = []
labours = []
DELETE_AFTER</v>
      </c>
    </row>
    <row r="242" spans="1:12" s="37" customFormat="1">
      <c r="C242" s="38"/>
      <c r="J242" s="37" t="str">
        <f>IF(H242&lt;&gt;"",COUNTIF(PRODUIT!A:A,H242),"")</f>
        <v/>
      </c>
      <c r="K242" s="87" t="str">
        <f t="shared" si="6"/>
        <v/>
      </c>
      <c r="L242" s="76" t="str">
        <f t="shared" si="7"/>
        <v/>
      </c>
    </row>
    <row r="243" spans="1:12">
      <c r="A243" s="1" t="s">
        <v>329</v>
      </c>
      <c r="B243" s="1" t="s">
        <v>321</v>
      </c>
      <c r="C243" s="2" t="s">
        <v>273</v>
      </c>
      <c r="E243" s="1">
        <v>0</v>
      </c>
      <c r="G243" s="1">
        <v>10</v>
      </c>
      <c r="J243" s="37" t="str">
        <f>IF(H243&lt;&gt;"",COUNTIF(PRODUIT!A:A,H243),"")</f>
        <v/>
      </c>
      <c r="K243" s="87" t="str">
        <f t="shared" si="6"/>
        <v>pulve = Pulve.create!(:name =&gt; 'glyphosate', :cout_ha_passage =&gt; 10, :user =&gt; trochet, :saison =&gt; saison_2010_2011, :date =&gt; '2010-09-30', :star =&gt; 0, :desc =&gt; '')</v>
      </c>
      <c r="L243" s="76" t="str">
        <f t="shared" si="7"/>
        <v/>
      </c>
    </row>
    <row r="244" spans="1:12">
      <c r="A244" s="1" t="s">
        <v>306</v>
      </c>
      <c r="H244" s="1" t="s">
        <v>321</v>
      </c>
      <c r="I244" s="1">
        <v>2</v>
      </c>
      <c r="J244" s="37">
        <f>IF(H244&lt;&gt;"",COUNTIF(PRODUIT!A:A,H244),"")</f>
        <v>1</v>
      </c>
      <c r="K244" s="87" t="str">
        <f t="shared" si="6"/>
        <v>putoproduit = Putoproduit.create!(:pulve =&gt; pulve, :produit =&gt; glyphosate, :dosage =&gt; 2, :saison =&gt; saison_2010_2011)</v>
      </c>
      <c r="L244" s="76" t="str">
        <f t="shared" si="7"/>
        <v/>
      </c>
    </row>
    <row r="245" spans="1:12">
      <c r="A245" s="1" t="s">
        <v>306</v>
      </c>
      <c r="H245" s="1" t="s">
        <v>272</v>
      </c>
      <c r="I245" s="1" t="s">
        <v>151</v>
      </c>
      <c r="J245" s="37">
        <f>IF(H245&lt;&gt;"",COUNTIF(PRODUIT!A:A,H245),"")</f>
        <v>1</v>
      </c>
      <c r="K245" s="87" t="str">
        <f t="shared" si="6"/>
        <v>putoproduit = Putoproduit.create!(:pulve =&gt; pulve, :produit =&gt; chardol, :dosage =&gt; 0.6, :saison =&gt; saison_2010_2011)</v>
      </c>
      <c r="L245" s="76" t="str">
        <f t="shared" si="7"/>
        <v/>
      </c>
    </row>
    <row r="246" spans="1:12">
      <c r="A246" s="1" t="s">
        <v>494</v>
      </c>
      <c r="J246" s="37" t="str">
        <f>IF(H246&lt;&gt;"",COUNTIF(PRODUIT!A:A,H246),"")</f>
        <v/>
      </c>
      <c r="K246" s="87" t="str">
        <f t="shared" si="6"/>
        <v>pulves &lt;&lt; pulve</v>
      </c>
      <c r="L246" s="76" t="str">
        <f t="shared" si="7"/>
        <v/>
      </c>
    </row>
    <row r="247" spans="1:12" ht="38.25">
      <c r="A247" s="1" t="s">
        <v>329</v>
      </c>
      <c r="B247" s="1" t="s">
        <v>246</v>
      </c>
      <c r="C247" s="10" t="s">
        <v>286</v>
      </c>
      <c r="D247" s="12" t="s">
        <v>237</v>
      </c>
      <c r="E247" s="1">
        <v>0</v>
      </c>
      <c r="G247" s="1">
        <v>31</v>
      </c>
      <c r="J247" s="37" t="str">
        <f>IF(H247&lt;&gt;"",COUNTIF(PRODUIT!A:A,H247),"")</f>
        <v/>
      </c>
      <c r="K247" s="87" t="str">
        <f t="shared" si="6"/>
        <v>pulve = Pulve.create!(:name =&gt; 'semis', :cout_ha_passage =&gt; 31, :user =&gt; trochet, :saison =&gt; saison_2010_2011, :date =&gt; '2010-10-20', :star =&gt; 0, :desc =&gt; 'dosage reel 175kg/Ha.&lt;/br&gt;N°42.')</v>
      </c>
      <c r="L247" s="76" t="str">
        <f t="shared" si="7"/>
        <v/>
      </c>
    </row>
    <row r="248" spans="1:12">
      <c r="A248" s="1" t="s">
        <v>306</v>
      </c>
      <c r="H248" s="1" t="s">
        <v>249</v>
      </c>
      <c r="I248" s="1" t="s">
        <v>275</v>
      </c>
      <c r="J248" s="37">
        <f>IF(H248&lt;&gt;"",COUNTIF(PRODUIT!A:A,H248),"")</f>
        <v>1</v>
      </c>
      <c r="K248" s="87" t="str">
        <f t="shared" si="6"/>
        <v>putoproduit = Putoproduit.create!(:pulve =&gt; pulve, :produit =&gt; pr, :dosage =&gt; 87.5, :saison =&gt; saison_2010_2011)</v>
      </c>
      <c r="L248" s="76" t="str">
        <f t="shared" si="7"/>
        <v/>
      </c>
    </row>
    <row r="249" spans="1:12">
      <c r="A249" s="1" t="s">
        <v>306</v>
      </c>
      <c r="H249" s="1" t="s">
        <v>274</v>
      </c>
      <c r="I249" s="1" t="s">
        <v>275</v>
      </c>
      <c r="J249" s="37">
        <f>IF(H249&lt;&gt;"",COUNTIF(PRODUIT!A:A,H249),"")</f>
        <v>1</v>
      </c>
      <c r="K249" s="87" t="str">
        <f t="shared" si="6"/>
        <v>putoproduit = Putoproduit.create!(:pulve =&gt; pulve, :produit =&gt; paledor, :dosage =&gt; 87.5, :saison =&gt; saison_2010_2011)</v>
      </c>
      <c r="L249" s="76" t="str">
        <f t="shared" si="7"/>
        <v/>
      </c>
    </row>
    <row r="250" spans="1:12">
      <c r="A250" s="1" t="s">
        <v>494</v>
      </c>
      <c r="J250" s="37" t="str">
        <f>IF(H250&lt;&gt;"",COUNTIF(PRODUIT!A:A,H250),"")</f>
        <v/>
      </c>
      <c r="K250" s="87" t="str">
        <f t="shared" si="6"/>
        <v>pulves &lt;&lt; pulve</v>
      </c>
      <c r="L250" s="76" t="str">
        <f t="shared" si="7"/>
        <v/>
      </c>
    </row>
    <row r="251" spans="1:12">
      <c r="A251" s="1" t="s">
        <v>329</v>
      </c>
      <c r="B251" s="1" t="s">
        <v>250</v>
      </c>
      <c r="C251" s="2" t="s">
        <v>276</v>
      </c>
      <c r="E251" s="1">
        <v>0</v>
      </c>
      <c r="G251" s="1">
        <v>10</v>
      </c>
      <c r="J251" s="37" t="str">
        <f>IF(H251&lt;&gt;"",COUNTIF(PRODUIT!A:A,H251),"")</f>
        <v/>
      </c>
      <c r="K251" s="87" t="str">
        <f t="shared" si="6"/>
        <v>pulve = Pulve.create!(:name =&gt; 'Super 45', :cout_ha_passage =&gt; 10, :user =&gt; trochet, :saison =&gt; saison_2010_2011, :date =&gt; '2011-01-20', :star =&gt; 0, :desc =&gt; '')</v>
      </c>
      <c r="L251" s="76" t="str">
        <f t="shared" si="7"/>
        <v/>
      </c>
    </row>
    <row r="252" spans="1:12">
      <c r="A252" s="1" t="s">
        <v>306</v>
      </c>
      <c r="H252" s="1" t="s">
        <v>251</v>
      </c>
      <c r="I252" s="1">
        <v>153</v>
      </c>
      <c r="J252" s="37">
        <f>IF(H252&lt;&gt;"",COUNTIF(PRODUIT!A:A,H252),"")</f>
        <v>1</v>
      </c>
      <c r="K252" s="87" t="str">
        <f t="shared" si="6"/>
        <v>putoproduit = Putoproduit.create!(:pulve =&gt; pulve, :produit =&gt; super45, :dosage =&gt; 153, :saison =&gt; saison_2010_2011)</v>
      </c>
      <c r="L252" s="76" t="str">
        <f t="shared" si="7"/>
        <v/>
      </c>
    </row>
    <row r="253" spans="1:12">
      <c r="A253" s="1" t="s">
        <v>494</v>
      </c>
      <c r="J253" s="37" t="str">
        <f>IF(H253&lt;&gt;"",COUNTIF(PRODUIT!A:A,H253),"")</f>
        <v/>
      </c>
      <c r="K253" s="87" t="str">
        <f t="shared" si="6"/>
        <v>pulves &lt;&lt; pulve</v>
      </c>
      <c r="L253" s="76" t="str">
        <f t="shared" si="7"/>
        <v/>
      </c>
    </row>
    <row r="254" spans="1:12">
      <c r="A254" s="1" t="s">
        <v>329</v>
      </c>
      <c r="B254" s="1" t="s">
        <v>158</v>
      </c>
      <c r="C254" s="2" t="s">
        <v>159</v>
      </c>
      <c r="E254" s="1">
        <v>0</v>
      </c>
      <c r="G254" s="1">
        <v>10</v>
      </c>
      <c r="J254" s="37" t="str">
        <f>IF(H254&lt;&gt;"",COUNTIF(PRODUIT!A:A,H254),"")</f>
        <v/>
      </c>
      <c r="K254" s="87" t="str">
        <f t="shared" si="6"/>
        <v>pulve = Pulve.create!(:name =&gt; 'Azote', :cout_ha_passage =&gt; 10, :user =&gt; trochet, :saison =&gt; saison_2010_2011, :date =&gt; '2011-02-08', :star =&gt; 0, :desc =&gt; '')</v>
      </c>
      <c r="L254" s="76" t="str">
        <f t="shared" si="7"/>
        <v/>
      </c>
    </row>
    <row r="255" spans="1:12">
      <c r="A255" s="1" t="s">
        <v>306</v>
      </c>
      <c r="D255" s="29" t="s">
        <v>236</v>
      </c>
      <c r="H255" s="1" t="s">
        <v>160</v>
      </c>
      <c r="I255" s="1">
        <v>200</v>
      </c>
      <c r="J255" s="37">
        <f>IF(H255&lt;&gt;"",COUNTIF(PRODUIT!A:A,H255),"")</f>
        <v>1</v>
      </c>
      <c r="K255" s="87" t="str">
        <f t="shared" si="6"/>
        <v>putoproduit = Putoproduit.create!(:pulve =&gt; pulve, :produit =&gt; azote, :dosage =&gt; 200, :saison =&gt; saison_2010_2011)</v>
      </c>
      <c r="L255" s="76" t="str">
        <f t="shared" si="7"/>
        <v/>
      </c>
    </row>
    <row r="256" spans="1:12">
      <c r="A256" s="1" t="s">
        <v>494</v>
      </c>
      <c r="J256" s="37" t="str">
        <f>IF(H256&lt;&gt;"",COUNTIF(PRODUIT!A:A,H256),"")</f>
        <v/>
      </c>
      <c r="K256" s="87" t="str">
        <f t="shared" si="6"/>
        <v>pulves &lt;&lt; pulve</v>
      </c>
      <c r="L256" s="76" t="str">
        <f t="shared" si="7"/>
        <v/>
      </c>
    </row>
    <row r="257" spans="1:12">
      <c r="A257" s="1" t="s">
        <v>329</v>
      </c>
      <c r="B257" s="1" t="s">
        <v>254</v>
      </c>
      <c r="C257" s="2" t="s">
        <v>277</v>
      </c>
      <c r="D257" s="1" t="s">
        <v>262</v>
      </c>
      <c r="E257" s="1">
        <v>1</v>
      </c>
      <c r="G257" s="1">
        <v>10</v>
      </c>
      <c r="J257" s="37" t="str">
        <f>IF(H257&lt;&gt;"",COUNTIF(PRODUIT!A:A,H257),"")</f>
        <v/>
      </c>
      <c r="K257" s="87" t="str">
        <f t="shared" si="6"/>
        <v>pulve = Pulve.create!(:name =&gt; 'Radar', :cout_ha_passage =&gt; 10, :user =&gt; trochet, :saison =&gt; saison_2010_2011, :date =&gt; '2011-02-11', :star =&gt; 1, :desc =&gt; 'dosage huile?')</v>
      </c>
      <c r="L257" s="76" t="str">
        <f t="shared" si="7"/>
        <v/>
      </c>
    </row>
    <row r="258" spans="1:12">
      <c r="A258" s="1" t="s">
        <v>306</v>
      </c>
      <c r="H258" s="1" t="s">
        <v>255</v>
      </c>
      <c r="I258" s="1">
        <v>275</v>
      </c>
      <c r="J258" s="37">
        <f>IF(H258&lt;&gt;"",COUNTIF(PRODUIT!A:A,H258),"")</f>
        <v>1</v>
      </c>
      <c r="K258" s="87" t="str">
        <f t="shared" si="6"/>
        <v>putoproduit = Putoproduit.create!(:pulve =&gt; pulve, :produit =&gt; radar, :dosage =&gt; 275, :saison =&gt; saison_2010_2011)</v>
      </c>
      <c r="L258" s="76" t="str">
        <f t="shared" si="7"/>
        <v/>
      </c>
    </row>
    <row r="259" spans="1:12">
      <c r="A259" s="1" t="s">
        <v>306</v>
      </c>
      <c r="H259" s="1" t="s">
        <v>322</v>
      </c>
      <c r="I259" s="1">
        <v>1</v>
      </c>
      <c r="J259" s="37">
        <f>IF(H259&lt;&gt;"",COUNTIF(PRODUIT!A:A,H259),"")</f>
        <v>1</v>
      </c>
      <c r="K259" s="87" t="str">
        <f t="shared" si="6"/>
        <v>putoproduit = Putoproduit.create!(:pulve =&gt; pulve, :produit =&gt; huile, :dosage =&gt; 1, :saison =&gt; saison_2010_2011)</v>
      </c>
      <c r="L259" s="76" t="str">
        <f t="shared" si="7"/>
        <v/>
      </c>
    </row>
    <row r="260" spans="1:12">
      <c r="A260" s="1" t="s">
        <v>494</v>
      </c>
      <c r="J260" s="37" t="str">
        <f>IF(H260&lt;&gt;"",COUNTIF(PRODUIT!A:A,H260),"")</f>
        <v/>
      </c>
      <c r="K260" s="87" t="str">
        <f t="shared" si="6"/>
        <v>pulves &lt;&lt; pulve</v>
      </c>
      <c r="L260" s="76" t="str">
        <f t="shared" si="7"/>
        <v/>
      </c>
    </row>
    <row r="261" spans="1:12">
      <c r="A261" s="1" t="s">
        <v>329</v>
      </c>
      <c r="B261" s="1" t="s">
        <v>158</v>
      </c>
      <c r="C261" s="2" t="s">
        <v>164</v>
      </c>
      <c r="E261" s="1">
        <v>0</v>
      </c>
      <c r="G261" s="1">
        <v>10</v>
      </c>
      <c r="J261" s="37" t="str">
        <f>IF(H261&lt;&gt;"",COUNTIF(PRODUIT!A:A,H261),"")</f>
        <v/>
      </c>
      <c r="K261" s="87" t="str">
        <f t="shared" ref="K261:K324" si="8">IF(A261="pulve",CONCATENATE("pulve = Pulve.create!(:name =&gt; '",B261,"', :cout_ha_passage =&gt; ",G261,", :user =&gt; trochet, :saison =&gt; saison_2010_2011, :date =&gt; '",C261,"', :star =&gt; ",E261,", :desc =&gt; '",D261,"')"),
IF(A261="produit",CONCATENATE("putoproduit = Putoproduit.create!(:pulve =&gt; pulve, :produit =&gt; ",H261,", :dosage =&gt; ",I261,", :saison =&gt; saison_2010_2011)"),
IF(A261="labour",CONCATENATE("labour = Labour.create!(:name =&gt; '",B261,"', :cout_ha_passage =&gt; ",G261,", :user =&gt; trochet, :saison =&gt; saison_2010_2011, :date =&gt; '",C261,"', :star =&gt; ",E261,", :category =&gt; cat_",F261,", :desc =&gt; '",D261,"')"),
IF(A261="add_p","pulves &lt;&lt; pulve",
IF(A261="add_l","labours &lt;&lt; labour",
IF(A261="PARCELLE",CONCATENATE(" # ",B261," - ",C261," - ",D261, ),
IF(L261&lt;&gt;"",CONCATENATE(L261),
"")))))))</f>
        <v>pulve = Pulve.create!(:name =&gt; 'Azote', :cout_ha_passage =&gt; 10, :user =&gt; trochet, :saison =&gt; saison_2010_2011, :date =&gt; '2011-03-03', :star =&gt; 0, :desc =&gt; '')</v>
      </c>
      <c r="L261" s="76" t="str">
        <f t="shared" si="7"/>
        <v/>
      </c>
    </row>
    <row r="262" spans="1:12">
      <c r="A262" s="1" t="s">
        <v>306</v>
      </c>
      <c r="D262" s="1" t="s">
        <v>252</v>
      </c>
      <c r="H262" s="1" t="s">
        <v>160</v>
      </c>
      <c r="I262" s="1">
        <v>237</v>
      </c>
      <c r="J262" s="37">
        <f>IF(H262&lt;&gt;"",COUNTIF(PRODUIT!A:A,H262),"")</f>
        <v>1</v>
      </c>
      <c r="K262" s="87" t="str">
        <f t="shared" si="8"/>
        <v>putoproduit = Putoproduit.create!(:pulve =&gt; pulve, :produit =&gt; azote, :dosage =&gt; 237, :saison =&gt; saison_2010_2011)</v>
      </c>
      <c r="L262" s="76" t="str">
        <f t="shared" ref="L262:L325" si="9">IF(A262="find_parcelle",CONCATENATE("parcelle = saison_2010_2011.parcelles.find_by_name('",B262,"')"),
IF(A262="add_labours",CONCATENATE("labours.each {|labour| labtoparcelle = Labtoparcelle.create!(:parcelle =&gt; parcelle, :labour =&gt; labour, :value =&gt; 0)}"),
IF(A262="add_pulves",CONCATENATE("pulves.each {|pulve| putoparcelle = Putoparcelle.create!(:parcelle =&gt; parcelle, :pulve =&gt; pulve, :value =&gt; 0)}"),
IF(A262="#",CONCATENATE("# ", B262),
IF(A262="reset",CONCATENATE("DELETE_BEFORE
pulves = []
labours = []
DELETE_AFTER"),
IF(A262="reset_l",CONCATENATE("pulves = []"),
""))))))</f>
        <v/>
      </c>
    </row>
    <row r="263" spans="1:12">
      <c r="A263" s="1" t="s">
        <v>494</v>
      </c>
      <c r="J263" s="37" t="str">
        <f>IF(H263&lt;&gt;"",COUNTIF(PRODUIT!A:A,H263),"")</f>
        <v/>
      </c>
      <c r="K263" s="87" t="str">
        <f t="shared" si="8"/>
        <v>pulves &lt;&lt; pulve</v>
      </c>
      <c r="L263" s="76" t="str">
        <f t="shared" si="9"/>
        <v/>
      </c>
    </row>
    <row r="264" spans="1:12">
      <c r="A264" s="1" t="s">
        <v>329</v>
      </c>
      <c r="B264" s="1" t="s">
        <v>165</v>
      </c>
      <c r="C264" s="2" t="s">
        <v>253</v>
      </c>
      <c r="E264" s="1">
        <v>0</v>
      </c>
      <c r="G264" s="1">
        <v>10</v>
      </c>
      <c r="J264" s="37" t="str">
        <f>IF(H264&lt;&gt;"",COUNTIF(PRODUIT!A:A,H264),"")</f>
        <v/>
      </c>
      <c r="K264" s="87" t="str">
        <f t="shared" si="8"/>
        <v>pulve = Pulve.create!(:name =&gt; 'Soufre', :cout_ha_passage =&gt; 10, :user =&gt; trochet, :saison =&gt; saison_2010_2011, :date =&gt; '2011-03-09', :star =&gt; 0, :desc =&gt; '')</v>
      </c>
      <c r="L264" s="76" t="str">
        <f t="shared" si="9"/>
        <v/>
      </c>
    </row>
    <row r="265" spans="1:12">
      <c r="A265" s="1" t="s">
        <v>306</v>
      </c>
      <c r="H265" s="1" t="s">
        <v>166</v>
      </c>
      <c r="I265" s="1">
        <v>100</v>
      </c>
      <c r="J265" s="37">
        <f>IF(H265&lt;&gt;"",COUNTIF(PRODUIT!A:A,H265),"")</f>
        <v>1</v>
      </c>
      <c r="K265" s="87" t="str">
        <f t="shared" si="8"/>
        <v>putoproduit = Putoproduit.create!(:pulve =&gt; pulve, :produit =&gt; azomag, :dosage =&gt; 100, :saison =&gt; saison_2010_2011)</v>
      </c>
      <c r="L265" s="76" t="str">
        <f t="shared" si="9"/>
        <v/>
      </c>
    </row>
    <row r="266" spans="1:12">
      <c r="A266" s="1" t="s">
        <v>494</v>
      </c>
      <c r="J266" s="37" t="str">
        <f>IF(H266&lt;&gt;"",COUNTIF(PRODUIT!A:A,H266),"")</f>
        <v/>
      </c>
      <c r="K266" s="87" t="str">
        <f t="shared" si="8"/>
        <v>pulves &lt;&lt; pulve</v>
      </c>
      <c r="L266" s="76" t="str">
        <f t="shared" si="9"/>
        <v/>
      </c>
    </row>
    <row r="267" spans="1:12">
      <c r="A267" s="1" t="s">
        <v>329</v>
      </c>
      <c r="B267" s="1" t="s">
        <v>256</v>
      </c>
      <c r="C267" s="2" t="s">
        <v>259</v>
      </c>
      <c r="D267" s="1" t="s">
        <v>258</v>
      </c>
      <c r="E267" s="1">
        <v>1</v>
      </c>
      <c r="G267" s="1">
        <v>10</v>
      </c>
      <c r="J267" s="37" t="str">
        <f>IF(H267&lt;&gt;"",COUNTIF(PRODUIT!A:A,H267),"")</f>
        <v/>
      </c>
      <c r="K267" s="87" t="str">
        <f t="shared" si="8"/>
        <v>pulve = Pulve.create!(:name =&gt; 'Proca', :cout_ha_passage =&gt; 10, :user =&gt; trochet, :saison =&gt; saison_2010_2011, :date =&gt; '2011-04-04', :star =&gt; 1, :desc =&gt; 'PZ (?)')</v>
      </c>
      <c r="L267" s="76" t="str">
        <f t="shared" si="9"/>
        <v/>
      </c>
    </row>
    <row r="268" spans="1:12">
      <c r="A268" s="1" t="s">
        <v>306</v>
      </c>
      <c r="H268" s="1" t="s">
        <v>257</v>
      </c>
      <c r="I268" s="1">
        <v>1</v>
      </c>
      <c r="J268" s="37">
        <f>IF(H268&lt;&gt;"",COUNTIF(PRODUIT!A:A,H268),"")</f>
        <v>1</v>
      </c>
      <c r="K268" s="87" t="str">
        <f t="shared" si="8"/>
        <v>putoproduit = Putoproduit.create!(:pulve =&gt; pulve, :produit =&gt; proca, :dosage =&gt; 1, :saison =&gt; saison_2010_2011)</v>
      </c>
      <c r="L268" s="76" t="str">
        <f t="shared" si="9"/>
        <v/>
      </c>
    </row>
    <row r="269" spans="1:12">
      <c r="A269" s="1" t="s">
        <v>494</v>
      </c>
      <c r="J269" s="37" t="str">
        <f>IF(H269&lt;&gt;"",COUNTIF(PRODUIT!A:A,H269),"")</f>
        <v/>
      </c>
      <c r="K269" s="87" t="str">
        <f t="shared" si="8"/>
        <v>pulves &lt;&lt; pulve</v>
      </c>
      <c r="L269" s="76" t="str">
        <f t="shared" si="9"/>
        <v/>
      </c>
    </row>
    <row r="270" spans="1:12" ht="51">
      <c r="A270" s="1" t="s">
        <v>329</v>
      </c>
      <c r="B270" s="3" t="s">
        <v>260</v>
      </c>
      <c r="C270" s="10" t="s">
        <v>283</v>
      </c>
      <c r="D270" s="29" t="s">
        <v>238</v>
      </c>
      <c r="E270" s="1">
        <v>1</v>
      </c>
      <c r="G270" s="1">
        <v>10</v>
      </c>
      <c r="J270" s="37" t="str">
        <f>IF(H270&lt;&gt;"",COUNTIF(PRODUIT!A:A,H270),"")</f>
        <v/>
      </c>
      <c r="K270" s="87" t="str">
        <f t="shared" si="8"/>
        <v>pulve = Pulve.create!(:name =&gt; 'Vip', :cout_ha_passage =&gt; 10, :user =&gt; trochet, :saison =&gt; saison_2010_2011, :date =&gt; '2011-04-21', :star =&gt; 1, :desc =&gt; 'traxos sur 8,3 Ha&lt;/br&gt;(remplace Vip).&lt;/br&gt;Vip sur 5.7 Ha')</v>
      </c>
      <c r="L270" s="76" t="str">
        <f t="shared" si="9"/>
        <v/>
      </c>
    </row>
    <row r="271" spans="1:12">
      <c r="A271" s="1" t="s">
        <v>306</v>
      </c>
      <c r="H271" s="1" t="s">
        <v>278</v>
      </c>
      <c r="I271" s="1" t="s">
        <v>279</v>
      </c>
      <c r="J271" s="37">
        <f>IF(H271&lt;&gt;"",COUNTIF(PRODUIT!A:A,H271),"")</f>
        <v>1</v>
      </c>
      <c r="K271" s="87" t="str">
        <f t="shared" si="8"/>
        <v>putoproduit = Putoproduit.create!(:pulve =&gt; pulve, :produit =&gt; traxos, :dosage =&gt; 0.711, :saison =&gt; saison_2010_2011)</v>
      </c>
      <c r="L271" s="76" t="str">
        <f t="shared" si="9"/>
        <v/>
      </c>
    </row>
    <row r="272" spans="1:12">
      <c r="A272" s="1" t="s">
        <v>306</v>
      </c>
      <c r="H272" s="1" t="s">
        <v>261</v>
      </c>
      <c r="I272" s="1" t="s">
        <v>280</v>
      </c>
      <c r="J272" s="37">
        <f>IF(H272&lt;&gt;"",COUNTIF(PRODUIT!A:A,H272),"")</f>
        <v>1</v>
      </c>
      <c r="K272" s="87" t="str">
        <f t="shared" si="8"/>
        <v>putoproduit = Putoproduit.create!(:pulve =&gt; pulve, :produit =&gt; vip, :dosage =&gt; 0.2036, :saison =&gt; saison_2010_2011)</v>
      </c>
      <c r="L272" s="76" t="str">
        <f t="shared" si="9"/>
        <v/>
      </c>
    </row>
    <row r="273" spans="1:12">
      <c r="A273" s="1" t="s">
        <v>306</v>
      </c>
      <c r="H273" s="1" t="s">
        <v>322</v>
      </c>
      <c r="I273" s="1">
        <v>1</v>
      </c>
      <c r="J273" s="37">
        <f>IF(H273&lt;&gt;"",COUNTIF(PRODUIT!A:A,H273),"")</f>
        <v>1</v>
      </c>
      <c r="K273" s="87" t="str">
        <f t="shared" si="8"/>
        <v>putoproduit = Putoproduit.create!(:pulve =&gt; pulve, :produit =&gt; huile, :dosage =&gt; 1, :saison =&gt; saison_2010_2011)</v>
      </c>
      <c r="L273" s="76" t="str">
        <f t="shared" si="9"/>
        <v/>
      </c>
    </row>
    <row r="274" spans="1:12">
      <c r="A274" s="1" t="s">
        <v>494</v>
      </c>
      <c r="J274" s="37" t="str">
        <f>IF(H274&lt;&gt;"",COUNTIF(PRODUIT!A:A,H274),"")</f>
        <v/>
      </c>
      <c r="K274" s="87" t="str">
        <f t="shared" si="8"/>
        <v>pulves &lt;&lt; pulve</v>
      </c>
      <c r="L274" s="76" t="str">
        <f t="shared" si="9"/>
        <v/>
      </c>
    </row>
    <row r="275" spans="1:12">
      <c r="A275" s="1" t="s">
        <v>329</v>
      </c>
      <c r="B275" s="3" t="s">
        <v>282</v>
      </c>
      <c r="C275" s="10" t="s">
        <v>264</v>
      </c>
      <c r="E275" s="1">
        <v>0</v>
      </c>
      <c r="G275" s="1">
        <v>10</v>
      </c>
      <c r="J275" s="37" t="str">
        <f>IF(H275&lt;&gt;"",COUNTIF(PRODUIT!A:A,H275),"")</f>
        <v/>
      </c>
      <c r="K275" s="87" t="str">
        <f t="shared" si="8"/>
        <v>pulve = Pulve.create!(:name =&gt; 'Bravo Elite', :cout_ha_passage =&gt; 10, :user =&gt; trochet, :saison =&gt; saison_2010_2011, :date =&gt; '2011-04-30', :star =&gt; 0, :desc =&gt; '')</v>
      </c>
      <c r="L275" s="76" t="str">
        <f t="shared" si="9"/>
        <v/>
      </c>
    </row>
    <row r="276" spans="1:12">
      <c r="A276" s="1" t="s">
        <v>306</v>
      </c>
      <c r="H276" s="1" t="s">
        <v>281</v>
      </c>
      <c r="I276" s="3" t="s">
        <v>266</v>
      </c>
      <c r="J276" s="37">
        <f>IF(H276&lt;&gt;"",COUNTIF(PRODUIT!A:A,H276),"")</f>
        <v>1</v>
      </c>
      <c r="K276" s="87" t="str">
        <f t="shared" si="8"/>
        <v>putoproduit = Putoproduit.create!(:pulve =&gt; pulve, :produit =&gt; bravo_elite, :dosage =&gt; 1.4, :saison =&gt; saison_2010_2011)</v>
      </c>
      <c r="L276" s="76" t="str">
        <f t="shared" si="9"/>
        <v/>
      </c>
    </row>
    <row r="277" spans="1:12">
      <c r="A277" s="1" t="s">
        <v>494</v>
      </c>
      <c r="J277" s="37" t="str">
        <f>IF(H277&lt;&gt;"",COUNTIF(PRODUIT!A:A,H277),"")</f>
        <v/>
      </c>
      <c r="K277" s="87" t="str">
        <f t="shared" si="8"/>
        <v>pulves &lt;&lt; pulve</v>
      </c>
      <c r="L277" s="76" t="str">
        <f t="shared" si="9"/>
        <v/>
      </c>
    </row>
    <row r="278" spans="1:12">
      <c r="J278" s="37" t="str">
        <f>IF(H278&lt;&gt;"",COUNTIF(PRODUIT!A:A,H278),"")</f>
        <v/>
      </c>
      <c r="K278" s="87" t="str">
        <f t="shared" si="8"/>
        <v/>
      </c>
      <c r="L278" s="76" t="str">
        <f t="shared" si="9"/>
        <v/>
      </c>
    </row>
    <row r="279" spans="1:12">
      <c r="J279" s="37" t="str">
        <f>IF(H279&lt;&gt;"",COUNTIF(PRODUIT!A:A,H279),"")</f>
        <v/>
      </c>
      <c r="K279" s="87" t="str">
        <f t="shared" si="8"/>
        <v/>
      </c>
      <c r="L279" s="76" t="str">
        <f t="shared" si="9"/>
        <v/>
      </c>
    </row>
    <row r="280" spans="1:12">
      <c r="A280" s="3"/>
      <c r="D280" s="3"/>
      <c r="J280" s="37" t="str">
        <f>IF(H280&lt;&gt;"",COUNTIF(PRODUIT!A:A,H280),"")</f>
        <v/>
      </c>
      <c r="K280" s="87" t="str">
        <f t="shared" si="8"/>
        <v/>
      </c>
      <c r="L280" s="76" t="str">
        <f t="shared" si="9"/>
        <v/>
      </c>
    </row>
    <row r="281" spans="1:12">
      <c r="A281" s="3"/>
      <c r="D281" s="3"/>
      <c r="J281" s="37" t="str">
        <f>IF(H281&lt;&gt;"",COUNTIF(PRODUIT!A:A,H281),"")</f>
        <v/>
      </c>
      <c r="K281" s="87" t="str">
        <f t="shared" si="8"/>
        <v/>
      </c>
      <c r="L281" s="76" t="str">
        <f t="shared" si="9"/>
        <v/>
      </c>
    </row>
    <row r="282" spans="1:12">
      <c r="A282" s="76" t="s">
        <v>504</v>
      </c>
      <c r="B282" s="76" t="s">
        <v>509</v>
      </c>
      <c r="D282" s="3"/>
      <c r="J282" s="37" t="str">
        <f>IF(H282&lt;&gt;"",COUNTIF(PRODUIT!A:A,H282),"")</f>
        <v/>
      </c>
      <c r="K282" s="87" t="str">
        <f t="shared" si="8"/>
        <v>parcelle = saison_2010_2011.parcelles.find_by_name('Aeromodelisme')</v>
      </c>
      <c r="L282" s="76" t="str">
        <f t="shared" si="9"/>
        <v>parcelle = saison_2010_2011.parcelles.find_by_name('Aeromodelisme')</v>
      </c>
    </row>
    <row r="283" spans="1:12">
      <c r="A283" s="76" t="s">
        <v>505</v>
      </c>
      <c r="D283" s="3"/>
      <c r="J283" s="37" t="str">
        <f>IF(H283&lt;&gt;"",COUNTIF(PRODUIT!A:A,H283),"")</f>
        <v/>
      </c>
      <c r="K283" s="87" t="str">
        <f t="shared" si="8"/>
        <v>labours.each {|labour| labtoparcelle = Labtoparcelle.create!(:parcelle =&gt; parcelle, :labour =&gt; labour, :value =&gt; 0)}</v>
      </c>
      <c r="L283" s="76" t="str">
        <f t="shared" si="9"/>
        <v>labours.each {|labour| labtoparcelle = Labtoparcelle.create!(:parcelle =&gt; parcelle, :labour =&gt; labour, :value =&gt; 0)}</v>
      </c>
    </row>
    <row r="284" spans="1:12">
      <c r="A284" s="76" t="s">
        <v>506</v>
      </c>
      <c r="D284" s="3"/>
      <c r="J284" s="37" t="str">
        <f>IF(H284&lt;&gt;"",COUNTIF(PRODUIT!A:A,H284),"")</f>
        <v/>
      </c>
      <c r="K284" s="87" t="str">
        <f t="shared" si="8"/>
        <v>pulves.each {|pulve| putoparcelle = Putoparcelle.create!(:parcelle =&gt; parcelle, :pulve =&gt; pulve, :value =&gt; 0)}</v>
      </c>
      <c r="L284" s="76" t="str">
        <f t="shared" si="9"/>
        <v>pulves.each {|pulve| putoparcelle = Putoparcelle.create!(:parcelle =&gt; parcelle, :pulve =&gt; pulve, :value =&gt; 0)}</v>
      </c>
    </row>
    <row r="285" spans="1:12">
      <c r="A285" s="3"/>
      <c r="D285" s="3"/>
      <c r="J285" s="37" t="str">
        <f>IF(H285&lt;&gt;"",COUNTIF(PRODUIT!A:A,H285),"")</f>
        <v/>
      </c>
      <c r="K285" s="87" t="str">
        <f t="shared" si="8"/>
        <v/>
      </c>
      <c r="L285" s="76" t="str">
        <f t="shared" si="9"/>
        <v/>
      </c>
    </row>
    <row r="286" spans="1:12">
      <c r="A286" s="3"/>
      <c r="D286" s="3"/>
      <c r="J286" s="37" t="str">
        <f>IF(H286&lt;&gt;"",COUNTIF(PRODUIT!A:A,H286),"")</f>
        <v/>
      </c>
      <c r="K286" s="87" t="str">
        <f t="shared" si="8"/>
        <v/>
      </c>
      <c r="L286" s="76" t="str">
        <f t="shared" si="9"/>
        <v/>
      </c>
    </row>
    <row r="287" spans="1:12">
      <c r="A287" s="3"/>
      <c r="D287" s="3"/>
      <c r="J287" s="37" t="str">
        <f>IF(H287&lt;&gt;"",COUNTIF(PRODUIT!A:A,H287),"")</f>
        <v/>
      </c>
      <c r="K287" s="87" t="str">
        <f t="shared" si="8"/>
        <v/>
      </c>
      <c r="L287" s="76" t="str">
        <f t="shared" si="9"/>
        <v/>
      </c>
    </row>
    <row r="288" spans="1:12">
      <c r="A288" s="3"/>
      <c r="D288" s="3"/>
      <c r="J288" s="37" t="str">
        <f>IF(H288&lt;&gt;"",COUNTIF(PRODUIT!A:A,H288),"")</f>
        <v/>
      </c>
      <c r="K288" s="87" t="str">
        <f t="shared" si="8"/>
        <v/>
      </c>
      <c r="L288" s="76" t="str">
        <f t="shared" si="9"/>
        <v/>
      </c>
    </row>
    <row r="289" spans="1:12">
      <c r="A289" s="3"/>
      <c r="D289" s="3"/>
      <c r="J289" s="37" t="str">
        <f>IF(H289&lt;&gt;"",COUNTIF(PRODUIT!A:A,H289),"")</f>
        <v/>
      </c>
      <c r="K289" s="87" t="str">
        <f t="shared" si="8"/>
        <v/>
      </c>
      <c r="L289" s="76" t="str">
        <f t="shared" si="9"/>
        <v/>
      </c>
    </row>
    <row r="290" spans="1:12">
      <c r="J290" s="37" t="str">
        <f>IF(H290&lt;&gt;"",COUNTIF(PRODUIT!A:A,H290),"")</f>
        <v/>
      </c>
      <c r="K290" s="87" t="str">
        <f t="shared" si="8"/>
        <v/>
      </c>
      <c r="L290" s="76" t="str">
        <f t="shared" si="9"/>
        <v/>
      </c>
    </row>
    <row r="291" spans="1:12" s="36" customFormat="1">
      <c r="A291" s="34" t="s">
        <v>310</v>
      </c>
      <c r="B291" s="34" t="s">
        <v>284</v>
      </c>
      <c r="C291" s="35" t="s">
        <v>178</v>
      </c>
      <c r="D291" s="34" t="s">
        <v>285</v>
      </c>
      <c r="J291" s="37" t="str">
        <f>IF(H291&lt;&gt;"",COUNTIF(PRODUIT!A:A,H291),"")</f>
        <v/>
      </c>
      <c r="K291" s="87" t="str">
        <f t="shared" si="8"/>
        <v xml:space="preserve"> # Mitant - Blé - 5 Ha</v>
      </c>
      <c r="L291" s="76" t="str">
        <f t="shared" si="9"/>
        <v/>
      </c>
    </row>
    <row r="292" spans="1:12" s="37" customFormat="1">
      <c r="A292" s="81" t="s">
        <v>510</v>
      </c>
      <c r="C292" s="38"/>
      <c r="J292" s="37" t="str">
        <f>IF(H292&lt;&gt;"",COUNTIF(PRODUIT!A:A,H292),"")</f>
        <v/>
      </c>
      <c r="K292" s="87" t="str">
        <f t="shared" si="8"/>
        <v>DELETE_BEFORE
pulves = []
labours = []
DELETE_AFTER</v>
      </c>
      <c r="L292" s="76" t="str">
        <f t="shared" si="9"/>
        <v>DELETE_BEFORE
pulves = []
labours = []
DELETE_AFTER</v>
      </c>
    </row>
    <row r="293" spans="1:12" s="37" customFormat="1">
      <c r="A293" s="83"/>
      <c r="C293" s="38"/>
      <c r="J293" s="37" t="str">
        <f>IF(H293&lt;&gt;"",COUNTIF(PRODUIT!A:A,H293),"")</f>
        <v/>
      </c>
      <c r="K293" s="87" t="str">
        <f t="shared" si="8"/>
        <v/>
      </c>
      <c r="L293" s="76" t="str">
        <f t="shared" si="9"/>
        <v/>
      </c>
    </row>
    <row r="294" spans="1:12">
      <c r="A294" s="1" t="s">
        <v>329</v>
      </c>
      <c r="B294" s="1" t="s">
        <v>321</v>
      </c>
      <c r="C294" s="2" t="s">
        <v>273</v>
      </c>
      <c r="E294" s="1">
        <v>0</v>
      </c>
      <c r="G294" s="1">
        <v>10</v>
      </c>
      <c r="J294" s="37" t="str">
        <f>IF(H294&lt;&gt;"",COUNTIF(PRODUIT!A:A,H294),"")</f>
        <v/>
      </c>
      <c r="K294" s="87" t="str">
        <f t="shared" si="8"/>
        <v>pulve = Pulve.create!(:name =&gt; 'glyphosate', :cout_ha_passage =&gt; 10, :user =&gt; trochet, :saison =&gt; saison_2010_2011, :date =&gt; '2010-09-30', :star =&gt; 0, :desc =&gt; '')</v>
      </c>
      <c r="L294" s="76" t="str">
        <f t="shared" si="9"/>
        <v/>
      </c>
    </row>
    <row r="295" spans="1:12">
      <c r="A295" s="1" t="s">
        <v>306</v>
      </c>
      <c r="H295" s="1" t="s">
        <v>321</v>
      </c>
      <c r="I295" s="1">
        <v>2</v>
      </c>
      <c r="J295" s="37">
        <f>IF(H295&lt;&gt;"",COUNTIF(PRODUIT!A:A,H295),"")</f>
        <v>1</v>
      </c>
      <c r="K295" s="87" t="str">
        <f t="shared" si="8"/>
        <v>putoproduit = Putoproduit.create!(:pulve =&gt; pulve, :produit =&gt; glyphosate, :dosage =&gt; 2, :saison =&gt; saison_2010_2011)</v>
      </c>
      <c r="L295" s="76" t="str">
        <f t="shared" si="9"/>
        <v/>
      </c>
    </row>
    <row r="296" spans="1:12">
      <c r="A296" s="1" t="s">
        <v>306</v>
      </c>
      <c r="H296" s="1" t="s">
        <v>272</v>
      </c>
      <c r="I296" s="1" t="s">
        <v>151</v>
      </c>
      <c r="J296" s="37">
        <f>IF(H296&lt;&gt;"",COUNTIF(PRODUIT!A:A,H296),"")</f>
        <v>1</v>
      </c>
      <c r="K296" s="87" t="str">
        <f t="shared" si="8"/>
        <v>putoproduit = Putoproduit.create!(:pulve =&gt; pulve, :produit =&gt; chardol, :dosage =&gt; 0.6, :saison =&gt; saison_2010_2011)</v>
      </c>
      <c r="L296" s="76" t="str">
        <f t="shared" si="9"/>
        <v/>
      </c>
    </row>
    <row r="297" spans="1:12">
      <c r="A297" s="1" t="s">
        <v>494</v>
      </c>
      <c r="J297" s="37" t="str">
        <f>IF(H297&lt;&gt;"",COUNTIF(PRODUIT!A:A,H297),"")</f>
        <v/>
      </c>
      <c r="K297" s="87" t="str">
        <f t="shared" si="8"/>
        <v>pulves &lt;&lt; pulve</v>
      </c>
      <c r="L297" s="76" t="str">
        <f t="shared" si="9"/>
        <v/>
      </c>
    </row>
    <row r="298" spans="1:12" ht="38.25">
      <c r="A298" s="1" t="s">
        <v>329</v>
      </c>
      <c r="B298" s="1" t="s">
        <v>246</v>
      </c>
      <c r="C298" s="10" t="s">
        <v>287</v>
      </c>
      <c r="D298" s="12" t="s">
        <v>239</v>
      </c>
      <c r="E298" s="1">
        <v>0</v>
      </c>
      <c r="G298" s="1">
        <v>31</v>
      </c>
      <c r="J298" s="37" t="str">
        <f>IF(H298&lt;&gt;"",COUNTIF(PRODUIT!A:A,H298),"")</f>
        <v/>
      </c>
      <c r="K298" s="87" t="str">
        <f t="shared" si="8"/>
        <v>pulve = Pulve.create!(:name =&gt; 'semis', :cout_ha_passage =&gt; 31, :user =&gt; trochet, :saison =&gt; saison_2010_2011, :date =&gt; '2010-10-21', :star =&gt; 0, :desc =&gt; 'dosage reel 165kg/Ha.&lt;/br&gt;(Voir plan?)')</v>
      </c>
      <c r="L298" s="76" t="str">
        <f t="shared" si="9"/>
        <v/>
      </c>
    </row>
    <row r="299" spans="1:12">
      <c r="A299" s="1" t="s">
        <v>306</v>
      </c>
      <c r="H299" s="1" t="s">
        <v>249</v>
      </c>
      <c r="I299" s="1">
        <v>55</v>
      </c>
      <c r="J299" s="37">
        <f>IF(H299&lt;&gt;"",COUNTIF(PRODUIT!A:A,H299),"")</f>
        <v>1</v>
      </c>
      <c r="K299" s="87" t="str">
        <f t="shared" si="8"/>
        <v>putoproduit = Putoproduit.create!(:pulve =&gt; pulve, :produit =&gt; pr, :dosage =&gt; 55, :saison =&gt; saison_2010_2011)</v>
      </c>
      <c r="L299" s="76" t="str">
        <f t="shared" si="9"/>
        <v/>
      </c>
    </row>
    <row r="300" spans="1:12">
      <c r="A300" s="3" t="s">
        <v>306</v>
      </c>
      <c r="H300" s="1" t="s">
        <v>274</v>
      </c>
      <c r="I300" s="1">
        <v>55</v>
      </c>
      <c r="J300" s="37">
        <f>IF(H300&lt;&gt;"",COUNTIF(PRODUIT!A:A,H300),"")</f>
        <v>1</v>
      </c>
      <c r="K300" s="87" t="str">
        <f t="shared" si="8"/>
        <v>putoproduit = Putoproduit.create!(:pulve =&gt; pulve, :produit =&gt; paledor, :dosage =&gt; 55, :saison =&gt; saison_2010_2011)</v>
      </c>
      <c r="L300" s="76" t="str">
        <f t="shared" si="9"/>
        <v/>
      </c>
    </row>
    <row r="301" spans="1:12">
      <c r="A301" s="1" t="s">
        <v>306</v>
      </c>
      <c r="H301" s="3" t="s">
        <v>288</v>
      </c>
      <c r="I301" s="1">
        <v>55</v>
      </c>
      <c r="J301" s="37">
        <f>IF(H301&lt;&gt;"",COUNTIF(PRODUIT!A:A,H301),"")</f>
        <v>1</v>
      </c>
      <c r="K301" s="87" t="str">
        <f t="shared" si="8"/>
        <v>putoproduit = Putoproduit.create!(:pulve =&gt; pulve, :produit =&gt; altigo, :dosage =&gt; 55, :saison =&gt; saison_2010_2011)</v>
      </c>
      <c r="L301" s="76" t="str">
        <f t="shared" si="9"/>
        <v/>
      </c>
    </row>
    <row r="302" spans="1:12">
      <c r="A302" s="1" t="s">
        <v>494</v>
      </c>
      <c r="J302" s="37" t="str">
        <f>IF(H302&lt;&gt;"",COUNTIF(PRODUIT!A:A,H302),"")</f>
        <v/>
      </c>
      <c r="K302" s="87" t="str">
        <f t="shared" si="8"/>
        <v>pulves &lt;&lt; pulve</v>
      </c>
      <c r="L302" s="76" t="str">
        <f t="shared" si="9"/>
        <v/>
      </c>
    </row>
    <row r="303" spans="1:12">
      <c r="A303" s="1" t="s">
        <v>329</v>
      </c>
      <c r="B303" s="1" t="s">
        <v>250</v>
      </c>
      <c r="C303" s="2" t="s">
        <v>276</v>
      </c>
      <c r="E303" s="1">
        <v>0</v>
      </c>
      <c r="G303" s="1">
        <v>10</v>
      </c>
      <c r="J303" s="37" t="str">
        <f>IF(H303&lt;&gt;"",COUNTIF(PRODUIT!A:A,H303),"")</f>
        <v/>
      </c>
      <c r="K303" s="87" t="str">
        <f t="shared" si="8"/>
        <v>pulve = Pulve.create!(:name =&gt; 'Super 45', :cout_ha_passage =&gt; 10, :user =&gt; trochet, :saison =&gt; saison_2010_2011, :date =&gt; '2011-01-20', :star =&gt; 0, :desc =&gt; '')</v>
      </c>
      <c r="L303" s="76" t="str">
        <f t="shared" si="9"/>
        <v/>
      </c>
    </row>
    <row r="304" spans="1:12">
      <c r="A304" s="1" t="s">
        <v>306</v>
      </c>
      <c r="H304" s="1" t="s">
        <v>251</v>
      </c>
      <c r="I304" s="1">
        <v>153</v>
      </c>
      <c r="J304" s="37">
        <f>IF(H304&lt;&gt;"",COUNTIF(PRODUIT!A:A,H304),"")</f>
        <v>1</v>
      </c>
      <c r="K304" s="87" t="str">
        <f t="shared" si="8"/>
        <v>putoproduit = Putoproduit.create!(:pulve =&gt; pulve, :produit =&gt; super45, :dosage =&gt; 153, :saison =&gt; saison_2010_2011)</v>
      </c>
      <c r="L304" s="76" t="str">
        <f t="shared" si="9"/>
        <v/>
      </c>
    </row>
    <row r="305" spans="1:12">
      <c r="A305" s="1" t="s">
        <v>494</v>
      </c>
      <c r="J305" s="37" t="str">
        <f>IF(H305&lt;&gt;"",COUNTIF(PRODUIT!A:A,H305),"")</f>
        <v/>
      </c>
      <c r="K305" s="87" t="str">
        <f t="shared" si="8"/>
        <v>pulves &lt;&lt; pulve</v>
      </c>
      <c r="L305" s="76" t="str">
        <f t="shared" si="9"/>
        <v/>
      </c>
    </row>
    <row r="306" spans="1:12">
      <c r="A306" s="1" t="s">
        <v>329</v>
      </c>
      <c r="B306" s="1" t="s">
        <v>158</v>
      </c>
      <c r="C306" s="2" t="s">
        <v>159</v>
      </c>
      <c r="E306" s="1">
        <v>0</v>
      </c>
      <c r="G306" s="1">
        <v>10</v>
      </c>
      <c r="J306" s="37" t="str">
        <f>IF(H306&lt;&gt;"",COUNTIF(PRODUIT!A:A,H306),"")</f>
        <v/>
      </c>
      <c r="K306" s="87" t="str">
        <f t="shared" si="8"/>
        <v>pulve = Pulve.create!(:name =&gt; 'Azote', :cout_ha_passage =&gt; 10, :user =&gt; trochet, :saison =&gt; saison_2010_2011, :date =&gt; '2011-02-08', :star =&gt; 0, :desc =&gt; '')</v>
      </c>
      <c r="L306" s="76" t="str">
        <f t="shared" si="9"/>
        <v/>
      </c>
    </row>
    <row r="307" spans="1:12">
      <c r="A307" s="1" t="s">
        <v>306</v>
      </c>
      <c r="D307" s="29" t="s">
        <v>236</v>
      </c>
      <c r="H307" s="1" t="s">
        <v>160</v>
      </c>
      <c r="I307" s="1">
        <v>200</v>
      </c>
      <c r="J307" s="37">
        <f>IF(H307&lt;&gt;"",COUNTIF(PRODUIT!A:A,H307),"")</f>
        <v>1</v>
      </c>
      <c r="K307" s="87" t="str">
        <f t="shared" si="8"/>
        <v>putoproduit = Putoproduit.create!(:pulve =&gt; pulve, :produit =&gt; azote, :dosage =&gt; 200, :saison =&gt; saison_2010_2011)</v>
      </c>
      <c r="L307" s="76" t="str">
        <f t="shared" si="9"/>
        <v/>
      </c>
    </row>
    <row r="308" spans="1:12">
      <c r="A308" s="1" t="s">
        <v>494</v>
      </c>
      <c r="J308" s="37" t="str">
        <f>IF(H308&lt;&gt;"",COUNTIF(PRODUIT!A:A,H308),"")</f>
        <v/>
      </c>
      <c r="K308" s="87" t="str">
        <f t="shared" si="8"/>
        <v>pulves &lt;&lt; pulve</v>
      </c>
      <c r="L308" s="76" t="str">
        <f t="shared" si="9"/>
        <v/>
      </c>
    </row>
    <row r="309" spans="1:12">
      <c r="A309" s="1" t="s">
        <v>329</v>
      </c>
      <c r="B309" s="1" t="s">
        <v>158</v>
      </c>
      <c r="C309" s="2" t="s">
        <v>164</v>
      </c>
      <c r="E309" s="1">
        <v>0</v>
      </c>
      <c r="G309" s="1">
        <v>10</v>
      </c>
      <c r="J309" s="37" t="str">
        <f>IF(H309&lt;&gt;"",COUNTIF(PRODUIT!A:A,H309),"")</f>
        <v/>
      </c>
      <c r="K309" s="87" t="str">
        <f t="shared" si="8"/>
        <v>pulve = Pulve.create!(:name =&gt; 'Azote', :cout_ha_passage =&gt; 10, :user =&gt; trochet, :saison =&gt; saison_2010_2011, :date =&gt; '2011-03-03', :star =&gt; 0, :desc =&gt; '')</v>
      </c>
      <c r="L309" s="76" t="str">
        <f t="shared" si="9"/>
        <v/>
      </c>
    </row>
    <row r="310" spans="1:12">
      <c r="A310" s="1" t="s">
        <v>306</v>
      </c>
      <c r="D310" s="1" t="s">
        <v>252</v>
      </c>
      <c r="H310" s="1" t="s">
        <v>160</v>
      </c>
      <c r="I310" s="1">
        <v>237</v>
      </c>
      <c r="J310" s="37">
        <f>IF(H310&lt;&gt;"",COUNTIF(PRODUIT!A:A,H310),"")</f>
        <v>1</v>
      </c>
      <c r="K310" s="87" t="str">
        <f t="shared" si="8"/>
        <v>putoproduit = Putoproduit.create!(:pulve =&gt; pulve, :produit =&gt; azote, :dosage =&gt; 237, :saison =&gt; saison_2010_2011)</v>
      </c>
      <c r="L310" s="76" t="str">
        <f t="shared" si="9"/>
        <v/>
      </c>
    </row>
    <row r="311" spans="1:12">
      <c r="A311" s="1" t="s">
        <v>494</v>
      </c>
      <c r="J311" s="37" t="str">
        <f>IF(H311&lt;&gt;"",COUNTIF(PRODUIT!A:A,H311),"")</f>
        <v/>
      </c>
      <c r="K311" s="87" t="str">
        <f t="shared" si="8"/>
        <v>pulves &lt;&lt; pulve</v>
      </c>
      <c r="L311" s="76" t="str">
        <f t="shared" si="9"/>
        <v/>
      </c>
    </row>
    <row r="312" spans="1:12">
      <c r="A312" s="1" t="s">
        <v>329</v>
      </c>
      <c r="B312" s="1" t="s">
        <v>165</v>
      </c>
      <c r="C312" s="2" t="s">
        <v>253</v>
      </c>
      <c r="E312" s="1">
        <v>0</v>
      </c>
      <c r="G312" s="1">
        <v>10</v>
      </c>
      <c r="J312" s="37" t="str">
        <f>IF(H312&lt;&gt;"",COUNTIF(PRODUIT!A:A,H312),"")</f>
        <v/>
      </c>
      <c r="K312" s="87" t="str">
        <f t="shared" si="8"/>
        <v>pulve = Pulve.create!(:name =&gt; 'Soufre', :cout_ha_passage =&gt; 10, :user =&gt; trochet, :saison =&gt; saison_2010_2011, :date =&gt; '2011-03-09', :star =&gt; 0, :desc =&gt; '')</v>
      </c>
      <c r="L312" s="76" t="str">
        <f t="shared" si="9"/>
        <v/>
      </c>
    </row>
    <row r="313" spans="1:12">
      <c r="A313" s="1" t="s">
        <v>306</v>
      </c>
      <c r="H313" s="1" t="s">
        <v>166</v>
      </c>
      <c r="I313" s="1">
        <v>100</v>
      </c>
      <c r="J313" s="37">
        <f>IF(H313&lt;&gt;"",COUNTIF(PRODUIT!A:A,H313),"")</f>
        <v>1</v>
      </c>
      <c r="K313" s="87" t="str">
        <f t="shared" si="8"/>
        <v>putoproduit = Putoproduit.create!(:pulve =&gt; pulve, :produit =&gt; azomag, :dosage =&gt; 100, :saison =&gt; saison_2010_2011)</v>
      </c>
      <c r="L313" s="76" t="str">
        <f t="shared" si="9"/>
        <v/>
      </c>
    </row>
    <row r="314" spans="1:12">
      <c r="A314" s="1" t="s">
        <v>494</v>
      </c>
      <c r="J314" s="37" t="str">
        <f>IF(H314&lt;&gt;"",COUNTIF(PRODUIT!A:A,H314),"")</f>
        <v/>
      </c>
      <c r="K314" s="87" t="str">
        <f t="shared" si="8"/>
        <v>pulves &lt;&lt; pulve</v>
      </c>
      <c r="L314" s="76" t="str">
        <f t="shared" si="9"/>
        <v/>
      </c>
    </row>
    <row r="315" spans="1:12">
      <c r="A315" s="1" t="s">
        <v>329</v>
      </c>
      <c r="B315" s="1" t="s">
        <v>254</v>
      </c>
      <c r="C315" s="10" t="s">
        <v>290</v>
      </c>
      <c r="D315" s="1" t="s">
        <v>262</v>
      </c>
      <c r="E315" s="1">
        <v>1</v>
      </c>
      <c r="G315" s="1">
        <v>10</v>
      </c>
      <c r="J315" s="37" t="str">
        <f>IF(H315&lt;&gt;"",COUNTIF(PRODUIT!A:A,H315),"")</f>
        <v/>
      </c>
      <c r="K315" s="87" t="str">
        <f t="shared" si="8"/>
        <v>pulve = Pulve.create!(:name =&gt; 'Radar', :cout_ha_passage =&gt; 10, :user =&gt; trochet, :saison =&gt; saison_2010_2011, :date =&gt; '2011-03-14', :star =&gt; 1, :desc =&gt; 'dosage huile?')</v>
      </c>
      <c r="L315" s="76" t="str">
        <f t="shared" si="9"/>
        <v/>
      </c>
    </row>
    <row r="316" spans="1:12">
      <c r="A316" s="1" t="s">
        <v>306</v>
      </c>
      <c r="H316" s="1" t="s">
        <v>255</v>
      </c>
      <c r="I316" s="1">
        <v>275</v>
      </c>
      <c r="J316" s="37">
        <f>IF(H316&lt;&gt;"",COUNTIF(PRODUIT!A:A,H316),"")</f>
        <v>1</v>
      </c>
      <c r="K316" s="87" t="str">
        <f t="shared" si="8"/>
        <v>putoproduit = Putoproduit.create!(:pulve =&gt; pulve, :produit =&gt; radar, :dosage =&gt; 275, :saison =&gt; saison_2010_2011)</v>
      </c>
      <c r="L316" s="76" t="str">
        <f t="shared" si="9"/>
        <v/>
      </c>
    </row>
    <row r="317" spans="1:12">
      <c r="A317" s="1" t="s">
        <v>306</v>
      </c>
      <c r="H317" s="1" t="s">
        <v>322</v>
      </c>
      <c r="I317" s="1">
        <v>1</v>
      </c>
      <c r="J317" s="37">
        <f>IF(H317&lt;&gt;"",COUNTIF(PRODUIT!A:A,H317),"")</f>
        <v>1</v>
      </c>
      <c r="K317" s="87" t="str">
        <f t="shared" si="8"/>
        <v>putoproduit = Putoproduit.create!(:pulve =&gt; pulve, :produit =&gt; huile, :dosage =&gt; 1, :saison =&gt; saison_2010_2011)</v>
      </c>
      <c r="L317" s="76" t="str">
        <f t="shared" si="9"/>
        <v/>
      </c>
    </row>
    <row r="318" spans="1:12">
      <c r="A318" s="1" t="s">
        <v>494</v>
      </c>
      <c r="J318" s="37" t="str">
        <f>IF(H318&lt;&gt;"",COUNTIF(PRODUIT!A:A,H318),"")</f>
        <v/>
      </c>
      <c r="K318" s="87" t="str">
        <f t="shared" si="8"/>
        <v>pulves &lt;&lt; pulve</v>
      </c>
      <c r="L318" s="76" t="str">
        <f t="shared" si="9"/>
        <v/>
      </c>
    </row>
    <row r="319" spans="1:12">
      <c r="A319" s="1" t="s">
        <v>329</v>
      </c>
      <c r="B319" s="1" t="s">
        <v>256</v>
      </c>
      <c r="C319" s="2" t="s">
        <v>259</v>
      </c>
      <c r="D319" s="1" t="s">
        <v>258</v>
      </c>
      <c r="E319" s="1">
        <v>1</v>
      </c>
      <c r="G319" s="1">
        <v>10</v>
      </c>
      <c r="J319" s="37" t="str">
        <f>IF(H319&lt;&gt;"",COUNTIF(PRODUIT!A:A,H319),"")</f>
        <v/>
      </c>
      <c r="K319" s="87" t="str">
        <f t="shared" si="8"/>
        <v>pulve = Pulve.create!(:name =&gt; 'Proca', :cout_ha_passage =&gt; 10, :user =&gt; trochet, :saison =&gt; saison_2010_2011, :date =&gt; '2011-04-04', :star =&gt; 1, :desc =&gt; 'PZ (?)')</v>
      </c>
      <c r="L319" s="76" t="str">
        <f t="shared" si="9"/>
        <v/>
      </c>
    </row>
    <row r="320" spans="1:12">
      <c r="A320" s="1" t="s">
        <v>306</v>
      </c>
      <c r="H320" s="1" t="s">
        <v>257</v>
      </c>
      <c r="I320" s="1">
        <v>1</v>
      </c>
      <c r="J320" s="37">
        <f>IF(H320&lt;&gt;"",COUNTIF(PRODUIT!A:A,H320),"")</f>
        <v>1</v>
      </c>
      <c r="K320" s="87" t="str">
        <f t="shared" si="8"/>
        <v>putoproduit = Putoproduit.create!(:pulve =&gt; pulve, :produit =&gt; proca, :dosage =&gt; 1, :saison =&gt; saison_2010_2011)</v>
      </c>
      <c r="L320" s="76" t="str">
        <f t="shared" si="9"/>
        <v/>
      </c>
    </row>
    <row r="321" spans="1:12">
      <c r="A321" s="1" t="s">
        <v>494</v>
      </c>
      <c r="J321" s="37" t="str">
        <f>IF(H321&lt;&gt;"",COUNTIF(PRODUIT!A:A,H321),"")</f>
        <v/>
      </c>
      <c r="K321" s="87" t="str">
        <f t="shared" si="8"/>
        <v>pulves &lt;&lt; pulve</v>
      </c>
      <c r="L321" s="76" t="str">
        <f t="shared" si="9"/>
        <v/>
      </c>
    </row>
    <row r="322" spans="1:12" ht="25.5">
      <c r="A322" s="1" t="s">
        <v>329</v>
      </c>
      <c r="B322" s="3" t="s">
        <v>260</v>
      </c>
      <c r="C322" s="10" t="s">
        <v>283</v>
      </c>
      <c r="D322" s="12" t="s">
        <v>292</v>
      </c>
      <c r="E322" s="1">
        <v>1</v>
      </c>
      <c r="G322" s="1">
        <v>10</v>
      </c>
      <c r="J322" s="37" t="str">
        <f>IF(H322&lt;&gt;"",COUNTIF(PRODUIT!A:A,H322),"")</f>
        <v/>
      </c>
      <c r="K322" s="87" t="str">
        <f t="shared" si="8"/>
        <v>pulve = Pulve.create!(:name =&gt; 'Vip', :cout_ha_passage =&gt; 10, :user =&gt; trochet, :saison =&gt; saison_2010_2011, :date =&gt; '2011-04-21', :star =&gt; 1, :desc =&gt; 'dosage reel : 0,5L/Ha sur 2.5 Ha.')</v>
      </c>
      <c r="L322" s="76" t="str">
        <f t="shared" si="9"/>
        <v/>
      </c>
    </row>
    <row r="323" spans="1:12">
      <c r="A323" s="1" t="s">
        <v>306</v>
      </c>
      <c r="H323" s="1" t="s">
        <v>261</v>
      </c>
      <c r="I323" s="3" t="s">
        <v>291</v>
      </c>
      <c r="J323" s="37">
        <f>IF(H323&lt;&gt;"",COUNTIF(PRODUIT!A:A,H323),"")</f>
        <v>1</v>
      </c>
      <c r="K323" s="87" t="str">
        <f t="shared" si="8"/>
        <v>putoproduit = Putoproduit.create!(:pulve =&gt; pulve, :produit =&gt; vip, :dosage =&gt; 0.25, :saison =&gt; saison_2010_2011)</v>
      </c>
      <c r="L323" s="76" t="str">
        <f t="shared" si="9"/>
        <v/>
      </c>
    </row>
    <row r="324" spans="1:12">
      <c r="A324" s="1" t="s">
        <v>306</v>
      </c>
      <c r="H324" s="1" t="s">
        <v>322</v>
      </c>
      <c r="I324" s="3" t="s">
        <v>173</v>
      </c>
      <c r="J324" s="37">
        <f>IF(H324&lt;&gt;"",COUNTIF(PRODUIT!A:A,H324),"")</f>
        <v>1</v>
      </c>
      <c r="K324" s="87" t="str">
        <f t="shared" si="8"/>
        <v>putoproduit = Putoproduit.create!(:pulve =&gt; pulve, :produit =&gt; huile, :dosage =&gt; 0.5, :saison =&gt; saison_2010_2011)</v>
      </c>
      <c r="L324" s="76" t="str">
        <f t="shared" si="9"/>
        <v/>
      </c>
    </row>
    <row r="325" spans="1:12">
      <c r="A325" s="1" t="s">
        <v>494</v>
      </c>
      <c r="J325" s="37" t="str">
        <f>IF(H325&lt;&gt;"",COUNTIF(PRODUIT!A:A,H325),"")</f>
        <v/>
      </c>
      <c r="K325" s="87" t="str">
        <f t="shared" ref="K325:K393" si="10">IF(A325="pulve",CONCATENATE("pulve = Pulve.create!(:name =&gt; '",B325,"', :cout_ha_passage =&gt; ",G325,", :user =&gt; trochet, :saison =&gt; saison_2010_2011, :date =&gt; '",C325,"', :star =&gt; ",E325,", :desc =&gt; '",D325,"')"),
IF(A325="produit",CONCATENATE("putoproduit = Putoproduit.create!(:pulve =&gt; pulve, :produit =&gt; ",H325,", :dosage =&gt; ",I325,", :saison =&gt; saison_2010_2011)"),
IF(A325="labour",CONCATENATE("labour = Labour.create!(:name =&gt; '",B325,"', :cout_ha_passage =&gt; ",G325,", :user =&gt; trochet, :saison =&gt; saison_2010_2011, :date =&gt; '",C325,"', :star =&gt; ",E325,", :category =&gt; cat_",F325,", :desc =&gt; '",D325,"')"),
IF(A325="add_p","pulves &lt;&lt; pulve",
IF(A325="add_l","labours &lt;&lt; labour",
IF(A325="PARCELLE",CONCATENATE(" # ",B325," - ",C325," - ",D325, ),
IF(L325&lt;&gt;"",CONCATENATE(L325),
"")))))))</f>
        <v>pulves &lt;&lt; pulve</v>
      </c>
      <c r="L325" s="76" t="str">
        <f t="shared" si="9"/>
        <v/>
      </c>
    </row>
    <row r="326" spans="1:12">
      <c r="A326" s="1" t="s">
        <v>329</v>
      </c>
      <c r="B326" s="3" t="s">
        <v>282</v>
      </c>
      <c r="C326" s="10" t="s">
        <v>264</v>
      </c>
      <c r="E326" s="1">
        <v>0</v>
      </c>
      <c r="G326" s="1">
        <v>10</v>
      </c>
      <c r="J326" s="37" t="str">
        <f>IF(H326&lt;&gt;"",COUNTIF(PRODUIT!A:A,H326),"")</f>
        <v/>
      </c>
      <c r="K326" s="87" t="str">
        <f t="shared" si="10"/>
        <v>pulve = Pulve.create!(:name =&gt; 'Bravo Elite', :cout_ha_passage =&gt; 10, :user =&gt; trochet, :saison =&gt; saison_2010_2011, :date =&gt; '2011-04-30', :star =&gt; 0, :desc =&gt; '')</v>
      </c>
      <c r="L326" s="76" t="str">
        <f t="shared" ref="L326:L390" si="11">IF(A326="find_parcelle",CONCATENATE("parcelle = saison_2010_2011.parcelles.find_by_name('",B326,"')"),
IF(A326="add_labours",CONCATENATE("labours.each {|labour| labtoparcelle = Labtoparcelle.create!(:parcelle =&gt; parcelle, :labour =&gt; labour, :value =&gt; 0)}"),
IF(A326="add_pulves",CONCATENATE("pulves.each {|pulve| putoparcelle = Putoparcelle.create!(:parcelle =&gt; parcelle, :pulve =&gt; pulve, :value =&gt; 0)}"),
IF(A326="#",CONCATENATE("# ", B326),
IF(A326="reset",CONCATENATE("DELETE_BEFORE
pulves = []
labours = []
DELETE_AFTER"),
IF(A326="reset_l",CONCATENATE("pulves = []"),
""))))))</f>
        <v/>
      </c>
    </row>
    <row r="327" spans="1:12">
      <c r="A327" s="1" t="s">
        <v>306</v>
      </c>
      <c r="H327" s="1" t="s">
        <v>281</v>
      </c>
      <c r="I327" s="3" t="s">
        <v>266</v>
      </c>
      <c r="J327" s="37">
        <f>IF(H327&lt;&gt;"",COUNTIF(PRODUIT!A:A,H327),"")</f>
        <v>1</v>
      </c>
      <c r="K327" s="87" t="str">
        <f t="shared" si="10"/>
        <v>putoproduit = Putoproduit.create!(:pulve =&gt; pulve, :produit =&gt; bravo_elite, :dosage =&gt; 1.4, :saison =&gt; saison_2010_2011)</v>
      </c>
      <c r="L327" s="76" t="str">
        <f t="shared" si="11"/>
        <v/>
      </c>
    </row>
    <row r="328" spans="1:12">
      <c r="A328" s="1" t="s">
        <v>494</v>
      </c>
      <c r="J328" s="37" t="str">
        <f>IF(H328&lt;&gt;"",COUNTIF(PRODUIT!A:A,H328),"")</f>
        <v/>
      </c>
      <c r="K328" s="87" t="str">
        <f t="shared" si="10"/>
        <v>pulves &lt;&lt; pulve</v>
      </c>
      <c r="L328" s="76" t="str">
        <f t="shared" si="11"/>
        <v/>
      </c>
    </row>
    <row r="329" spans="1:12">
      <c r="A329" s="76"/>
      <c r="J329" s="37" t="str">
        <f>IF(H329&lt;&gt;"",COUNTIF(PRODUIT!A:A,H329),"")</f>
        <v/>
      </c>
      <c r="K329" s="87" t="str">
        <f t="shared" si="10"/>
        <v/>
      </c>
      <c r="L329" s="76" t="str">
        <f t="shared" si="11"/>
        <v/>
      </c>
    </row>
    <row r="330" spans="1:12">
      <c r="J330" s="37" t="str">
        <f>IF(H330&lt;&gt;"",COUNTIF(PRODUIT!A:A,H330),"")</f>
        <v/>
      </c>
      <c r="K330" s="87" t="str">
        <f t="shared" si="10"/>
        <v/>
      </c>
      <c r="L330" s="76" t="str">
        <f t="shared" si="11"/>
        <v/>
      </c>
    </row>
    <row r="331" spans="1:12">
      <c r="A331" s="3"/>
      <c r="D331" s="3"/>
      <c r="J331" s="37" t="str">
        <f>IF(H331&lt;&gt;"",COUNTIF(PRODUIT!A:A,H331),"")</f>
        <v/>
      </c>
      <c r="K331" s="87" t="str">
        <f t="shared" si="10"/>
        <v/>
      </c>
      <c r="L331" s="76" t="str">
        <f t="shared" si="11"/>
        <v/>
      </c>
    </row>
    <row r="332" spans="1:12">
      <c r="A332" s="76" t="s">
        <v>504</v>
      </c>
      <c r="B332" s="76" t="s">
        <v>284</v>
      </c>
      <c r="D332" s="3"/>
      <c r="J332" s="37" t="str">
        <f>IF(H332&lt;&gt;"",COUNTIF(PRODUIT!A:A,H332),"")</f>
        <v/>
      </c>
      <c r="K332" s="87" t="str">
        <f t="shared" si="10"/>
        <v>parcelle = saison_2010_2011.parcelles.find_by_name('Mitant')</v>
      </c>
      <c r="L332" s="76" t="str">
        <f t="shared" si="11"/>
        <v>parcelle = saison_2010_2011.parcelles.find_by_name('Mitant')</v>
      </c>
    </row>
    <row r="333" spans="1:12">
      <c r="A333" s="76" t="s">
        <v>505</v>
      </c>
      <c r="D333" s="3"/>
      <c r="J333" s="37" t="str">
        <f>IF(H333&lt;&gt;"",COUNTIF(PRODUIT!A:A,H333),"")</f>
        <v/>
      </c>
      <c r="K333" s="87" t="str">
        <f t="shared" si="10"/>
        <v>labours.each {|labour| labtoparcelle = Labtoparcelle.create!(:parcelle =&gt; parcelle, :labour =&gt; labour, :value =&gt; 0)}</v>
      </c>
      <c r="L333" s="76" t="str">
        <f t="shared" si="11"/>
        <v>labours.each {|labour| labtoparcelle = Labtoparcelle.create!(:parcelle =&gt; parcelle, :labour =&gt; labour, :value =&gt; 0)}</v>
      </c>
    </row>
    <row r="334" spans="1:12">
      <c r="A334" s="76" t="s">
        <v>506</v>
      </c>
      <c r="D334" s="3"/>
      <c r="J334" s="37" t="str">
        <f>IF(H334&lt;&gt;"",COUNTIF(PRODUIT!A:A,H334),"")</f>
        <v/>
      </c>
      <c r="K334" s="87" t="str">
        <f t="shared" si="10"/>
        <v>pulves.each {|pulve| putoparcelle = Putoparcelle.create!(:parcelle =&gt; parcelle, :pulve =&gt; pulve, :value =&gt; 0)}</v>
      </c>
      <c r="L334" s="76" t="str">
        <f t="shared" si="11"/>
        <v>pulves.each {|pulve| putoparcelle = Putoparcelle.create!(:parcelle =&gt; parcelle, :pulve =&gt; pulve, :value =&gt; 0)}</v>
      </c>
    </row>
    <row r="335" spans="1:12">
      <c r="A335" s="3"/>
      <c r="D335" s="3"/>
      <c r="J335" s="37" t="str">
        <f>IF(H335&lt;&gt;"",COUNTIF(PRODUIT!A:A,H335),"")</f>
        <v/>
      </c>
      <c r="K335" s="87" t="str">
        <f t="shared" si="10"/>
        <v/>
      </c>
      <c r="L335" s="76" t="str">
        <f t="shared" si="11"/>
        <v/>
      </c>
    </row>
    <row r="336" spans="1:12">
      <c r="A336" s="3"/>
      <c r="D336" s="3"/>
      <c r="J336" s="37" t="str">
        <f>IF(H336&lt;&gt;"",COUNTIF(PRODUIT!A:A,H336),"")</f>
        <v/>
      </c>
      <c r="K336" s="87" t="str">
        <f t="shared" si="10"/>
        <v/>
      </c>
      <c r="L336" s="76" t="str">
        <f t="shared" si="11"/>
        <v/>
      </c>
    </row>
    <row r="337" spans="1:12">
      <c r="A337" s="3"/>
      <c r="D337" s="3"/>
      <c r="J337" s="37" t="str">
        <f>IF(H337&lt;&gt;"",COUNTIF(PRODUIT!A:A,H337),"")</f>
        <v/>
      </c>
      <c r="K337" s="87" t="str">
        <f t="shared" si="10"/>
        <v/>
      </c>
      <c r="L337" s="76" t="str">
        <f t="shared" si="11"/>
        <v/>
      </c>
    </row>
    <row r="338" spans="1:12">
      <c r="A338" s="3"/>
      <c r="D338" s="3"/>
      <c r="J338" s="37" t="str">
        <f>IF(H338&lt;&gt;"",COUNTIF(PRODUIT!A:A,H338),"")</f>
        <v/>
      </c>
      <c r="K338" s="87" t="str">
        <f t="shared" si="10"/>
        <v/>
      </c>
      <c r="L338" s="76" t="str">
        <f t="shared" si="11"/>
        <v/>
      </c>
    </row>
    <row r="339" spans="1:12">
      <c r="A339" s="3"/>
      <c r="D339" s="3"/>
      <c r="J339" s="37" t="str">
        <f>IF(H339&lt;&gt;"",COUNTIF(PRODUIT!A:A,H339),"")</f>
        <v/>
      </c>
      <c r="K339" s="87" t="str">
        <f t="shared" si="10"/>
        <v/>
      </c>
      <c r="L339" s="76" t="str">
        <f t="shared" si="11"/>
        <v/>
      </c>
    </row>
    <row r="340" spans="1:12">
      <c r="A340" s="3"/>
      <c r="D340" s="3"/>
      <c r="J340" s="37" t="str">
        <f>IF(H340&lt;&gt;"",COUNTIF(PRODUIT!A:A,H340),"")</f>
        <v/>
      </c>
      <c r="K340" s="87" t="str">
        <f t="shared" si="10"/>
        <v/>
      </c>
      <c r="L340" s="76" t="str">
        <f t="shared" si="11"/>
        <v/>
      </c>
    </row>
    <row r="341" spans="1:12">
      <c r="J341" s="37" t="str">
        <f>IF(H341&lt;&gt;"",COUNTIF(PRODUIT!A:A,H341),"")</f>
        <v/>
      </c>
      <c r="K341" s="87" t="str">
        <f t="shared" si="10"/>
        <v/>
      </c>
      <c r="L341" s="76" t="str">
        <f t="shared" si="11"/>
        <v/>
      </c>
    </row>
    <row r="342" spans="1:12" s="36" customFormat="1">
      <c r="A342" s="34" t="s">
        <v>310</v>
      </c>
      <c r="B342" s="34" t="s">
        <v>294</v>
      </c>
      <c r="C342" s="35" t="s">
        <v>178</v>
      </c>
      <c r="D342" s="34" t="s">
        <v>293</v>
      </c>
      <c r="J342" s="37" t="str">
        <f>IF(H342&lt;&gt;"",COUNTIF(PRODUIT!A:A,H342),"")</f>
        <v/>
      </c>
      <c r="K342" s="87" t="str">
        <f t="shared" si="10"/>
        <v xml:space="preserve"> # Bruneau - Blé - 14 Ha</v>
      </c>
      <c r="L342" s="76" t="str">
        <f t="shared" si="11"/>
        <v/>
      </c>
    </row>
    <row r="343" spans="1:12" s="37" customFormat="1">
      <c r="A343" s="81" t="s">
        <v>510</v>
      </c>
      <c r="C343" s="38"/>
      <c r="J343" s="37" t="str">
        <f>IF(H343&lt;&gt;"",COUNTIF(PRODUIT!A:A,H343),"")</f>
        <v/>
      </c>
      <c r="K343" s="87" t="str">
        <f t="shared" si="10"/>
        <v>DELETE_BEFORE
pulves = []
labours = []
DELETE_AFTER</v>
      </c>
      <c r="L343" s="76" t="str">
        <f t="shared" si="11"/>
        <v>DELETE_BEFORE
pulves = []
labours = []
DELETE_AFTER</v>
      </c>
    </row>
    <row r="344" spans="1:12" s="37" customFormat="1">
      <c r="C344" s="38"/>
      <c r="J344" s="37" t="str">
        <f>IF(H344&lt;&gt;"",COUNTIF(PRODUIT!A:A,H344),"")</f>
        <v/>
      </c>
      <c r="K344" s="87" t="str">
        <f t="shared" si="10"/>
        <v/>
      </c>
      <c r="L344" s="76" t="str">
        <f t="shared" si="11"/>
        <v/>
      </c>
    </row>
    <row r="345" spans="1:12">
      <c r="A345" s="1" t="s">
        <v>329</v>
      </c>
      <c r="B345" s="1" t="s">
        <v>321</v>
      </c>
      <c r="C345" s="2" t="s">
        <v>273</v>
      </c>
      <c r="E345" s="1">
        <v>0</v>
      </c>
      <c r="G345" s="1">
        <v>10</v>
      </c>
      <c r="J345" s="37" t="str">
        <f>IF(H345&lt;&gt;"",COUNTIF(PRODUIT!A:A,H345),"")</f>
        <v/>
      </c>
      <c r="K345" s="87" t="str">
        <f t="shared" si="10"/>
        <v>pulve = Pulve.create!(:name =&gt; 'glyphosate', :cout_ha_passage =&gt; 10, :user =&gt; trochet, :saison =&gt; saison_2010_2011, :date =&gt; '2010-09-30', :star =&gt; 0, :desc =&gt; '')</v>
      </c>
      <c r="L345" s="76" t="str">
        <f t="shared" si="11"/>
        <v/>
      </c>
    </row>
    <row r="346" spans="1:12">
      <c r="A346" s="1" t="s">
        <v>306</v>
      </c>
      <c r="H346" s="1" t="s">
        <v>321</v>
      </c>
      <c r="I346" s="1">
        <v>2</v>
      </c>
      <c r="J346" s="37">
        <f>IF(H346&lt;&gt;"",COUNTIF(PRODUIT!A:A,H346),"")</f>
        <v>1</v>
      </c>
      <c r="K346" s="87" t="str">
        <f t="shared" si="10"/>
        <v>putoproduit = Putoproduit.create!(:pulve =&gt; pulve, :produit =&gt; glyphosate, :dosage =&gt; 2, :saison =&gt; saison_2010_2011)</v>
      </c>
      <c r="L346" s="76" t="str">
        <f t="shared" si="11"/>
        <v/>
      </c>
    </row>
    <row r="347" spans="1:12">
      <c r="A347" s="1" t="s">
        <v>306</v>
      </c>
      <c r="H347" s="1" t="s">
        <v>272</v>
      </c>
      <c r="I347" s="1" t="s">
        <v>151</v>
      </c>
      <c r="J347" s="37">
        <f>IF(H347&lt;&gt;"",COUNTIF(PRODUIT!A:A,H347),"")</f>
        <v>1</v>
      </c>
      <c r="K347" s="87" t="str">
        <f t="shared" si="10"/>
        <v>putoproduit = Putoproduit.create!(:pulve =&gt; pulve, :produit =&gt; chardol, :dosage =&gt; 0.6, :saison =&gt; saison_2010_2011)</v>
      </c>
      <c r="L347" s="76" t="str">
        <f t="shared" si="11"/>
        <v/>
      </c>
    </row>
    <row r="348" spans="1:12">
      <c r="A348" s="1" t="s">
        <v>494</v>
      </c>
      <c r="J348" s="37" t="str">
        <f>IF(H348&lt;&gt;"",COUNTIF(PRODUIT!A:A,H348),"")</f>
        <v/>
      </c>
      <c r="K348" s="87" t="str">
        <f t="shared" si="10"/>
        <v>pulves &lt;&lt; pulve</v>
      </c>
      <c r="L348" s="76" t="str">
        <f t="shared" si="11"/>
        <v/>
      </c>
    </row>
    <row r="349" spans="1:12" ht="51">
      <c r="A349" s="1" t="s">
        <v>329</v>
      </c>
      <c r="B349" s="1" t="s">
        <v>246</v>
      </c>
      <c r="C349" s="10" t="s">
        <v>287</v>
      </c>
      <c r="D349" s="12" t="s">
        <v>240</v>
      </c>
      <c r="E349" s="1">
        <v>0</v>
      </c>
      <c r="G349" s="1">
        <v>31</v>
      </c>
      <c r="J349" s="37" t="str">
        <f>IF(H349&lt;&gt;"",COUNTIF(PRODUIT!A:A,H349),"")</f>
        <v/>
      </c>
      <c r="K349" s="87" t="str">
        <f t="shared" si="10"/>
        <v>pulve = Pulve.create!(:name =&gt; 'semis', :cout_ha_passage =&gt; 31, :user =&gt; trochet, :saison =&gt; saison_2010_2011, :date =&gt; '2010-10-21', :star =&gt; 0, :desc =&gt; 'dosage reel 171kg/Ha.&lt;/br&gt;(Richepain au Tour?)&lt;/br&gt;N°42')</v>
      </c>
      <c r="L349" s="76" t="str">
        <f t="shared" si="11"/>
        <v/>
      </c>
    </row>
    <row r="350" spans="1:12">
      <c r="A350" s="1" t="s">
        <v>306</v>
      </c>
      <c r="H350" s="3" t="s">
        <v>248</v>
      </c>
      <c r="I350" s="3" t="s">
        <v>295</v>
      </c>
      <c r="J350" s="37">
        <f>IF(H350&lt;&gt;"",COUNTIF(PRODUIT!A:A,H350),"")</f>
        <v>1</v>
      </c>
      <c r="K350" s="87" t="str">
        <f t="shared" si="10"/>
        <v>putoproduit = Putoproduit.create!(:pulve =&gt; pulve, :produit =&gt; richepain, :dosage =&gt; 85.5, :saison =&gt; saison_2010_2011)</v>
      </c>
      <c r="L350" s="76" t="str">
        <f t="shared" si="11"/>
        <v/>
      </c>
    </row>
    <row r="351" spans="1:12">
      <c r="A351" s="3" t="s">
        <v>306</v>
      </c>
      <c r="H351" s="1" t="s">
        <v>274</v>
      </c>
      <c r="I351" s="3" t="s">
        <v>295</v>
      </c>
      <c r="J351" s="37">
        <f>IF(H351&lt;&gt;"",COUNTIF(PRODUIT!A:A,H351),"")</f>
        <v>1</v>
      </c>
      <c r="K351" s="87" t="str">
        <f t="shared" si="10"/>
        <v>putoproduit = Putoproduit.create!(:pulve =&gt; pulve, :produit =&gt; paledor, :dosage =&gt; 85.5, :saison =&gt; saison_2010_2011)</v>
      </c>
      <c r="L351" s="76" t="str">
        <f t="shared" si="11"/>
        <v/>
      </c>
    </row>
    <row r="352" spans="1:12">
      <c r="A352" s="1" t="s">
        <v>494</v>
      </c>
      <c r="J352" s="37" t="str">
        <f>IF(H352&lt;&gt;"",COUNTIF(PRODUIT!A:A,H352),"")</f>
        <v/>
      </c>
      <c r="K352" s="87" t="str">
        <f t="shared" si="10"/>
        <v>pulves &lt;&lt; pulve</v>
      </c>
      <c r="L352" s="76" t="str">
        <f t="shared" si="11"/>
        <v/>
      </c>
    </row>
    <row r="353" spans="1:12">
      <c r="A353" s="1" t="s">
        <v>329</v>
      </c>
      <c r="B353" s="1" t="s">
        <v>250</v>
      </c>
      <c r="C353" s="2" t="s">
        <v>276</v>
      </c>
      <c r="E353" s="1">
        <v>0</v>
      </c>
      <c r="G353" s="1">
        <v>10</v>
      </c>
      <c r="J353" s="37" t="str">
        <f>IF(H353&lt;&gt;"",COUNTIF(PRODUIT!A:A,H353),"")</f>
        <v/>
      </c>
      <c r="K353" s="87" t="str">
        <f t="shared" si="10"/>
        <v>pulve = Pulve.create!(:name =&gt; 'Super 45', :cout_ha_passage =&gt; 10, :user =&gt; trochet, :saison =&gt; saison_2010_2011, :date =&gt; '2011-01-20', :star =&gt; 0, :desc =&gt; '')</v>
      </c>
      <c r="L353" s="76" t="str">
        <f t="shared" si="11"/>
        <v/>
      </c>
    </row>
    <row r="354" spans="1:12">
      <c r="A354" s="1" t="s">
        <v>306</v>
      </c>
      <c r="H354" s="1" t="s">
        <v>251</v>
      </c>
      <c r="I354" s="1">
        <v>153</v>
      </c>
      <c r="J354" s="37">
        <f>IF(H354&lt;&gt;"",COUNTIF(PRODUIT!A:A,H354),"")</f>
        <v>1</v>
      </c>
      <c r="K354" s="87" t="str">
        <f t="shared" si="10"/>
        <v>putoproduit = Putoproduit.create!(:pulve =&gt; pulve, :produit =&gt; super45, :dosage =&gt; 153, :saison =&gt; saison_2010_2011)</v>
      </c>
      <c r="L354" s="76" t="str">
        <f t="shared" si="11"/>
        <v/>
      </c>
    </row>
    <row r="355" spans="1:12">
      <c r="A355" s="1" t="s">
        <v>494</v>
      </c>
      <c r="J355" s="37" t="str">
        <f>IF(H355&lt;&gt;"",COUNTIF(PRODUIT!A:A,H355),"")</f>
        <v/>
      </c>
      <c r="K355" s="87" t="str">
        <f t="shared" si="10"/>
        <v>pulves &lt;&lt; pulve</v>
      </c>
      <c r="L355" s="76" t="str">
        <f t="shared" si="11"/>
        <v/>
      </c>
    </row>
    <row r="356" spans="1:12">
      <c r="A356" s="1" t="s">
        <v>329</v>
      </c>
      <c r="B356" s="1" t="s">
        <v>158</v>
      </c>
      <c r="C356" s="2" t="s">
        <v>159</v>
      </c>
      <c r="E356" s="1">
        <v>0</v>
      </c>
      <c r="G356" s="1">
        <v>10</v>
      </c>
      <c r="J356" s="37" t="str">
        <f>IF(H356&lt;&gt;"",COUNTIF(PRODUIT!A:A,H356),"")</f>
        <v/>
      </c>
      <c r="K356" s="87" t="str">
        <f t="shared" si="10"/>
        <v>pulve = Pulve.create!(:name =&gt; 'Azote', :cout_ha_passage =&gt; 10, :user =&gt; trochet, :saison =&gt; saison_2010_2011, :date =&gt; '2011-02-08', :star =&gt; 0, :desc =&gt; '')</v>
      </c>
      <c r="L356" s="76" t="str">
        <f t="shared" si="11"/>
        <v/>
      </c>
    </row>
    <row r="357" spans="1:12">
      <c r="A357" s="1" t="s">
        <v>306</v>
      </c>
      <c r="D357" s="29" t="s">
        <v>236</v>
      </c>
      <c r="H357" s="1" t="s">
        <v>160</v>
      </c>
      <c r="I357" s="1">
        <v>200</v>
      </c>
      <c r="J357" s="37">
        <f>IF(H357&lt;&gt;"",COUNTIF(PRODUIT!A:A,H357),"")</f>
        <v>1</v>
      </c>
      <c r="K357" s="87" t="str">
        <f t="shared" si="10"/>
        <v>putoproduit = Putoproduit.create!(:pulve =&gt; pulve, :produit =&gt; azote, :dosage =&gt; 200, :saison =&gt; saison_2010_2011)</v>
      </c>
      <c r="L357" s="76" t="str">
        <f t="shared" si="11"/>
        <v/>
      </c>
    </row>
    <row r="358" spans="1:12">
      <c r="A358" s="1" t="s">
        <v>494</v>
      </c>
      <c r="J358" s="37" t="str">
        <f>IF(H358&lt;&gt;"",COUNTIF(PRODUIT!A:A,H358),"")</f>
        <v/>
      </c>
      <c r="K358" s="87" t="str">
        <f t="shared" si="10"/>
        <v>pulves &lt;&lt; pulve</v>
      </c>
      <c r="L358" s="76" t="str">
        <f t="shared" si="11"/>
        <v/>
      </c>
    </row>
    <row r="359" spans="1:12">
      <c r="A359" s="1" t="s">
        <v>329</v>
      </c>
      <c r="B359" s="1" t="s">
        <v>254</v>
      </c>
      <c r="C359" s="10" t="s">
        <v>277</v>
      </c>
      <c r="D359" s="1" t="s">
        <v>262</v>
      </c>
      <c r="E359" s="1">
        <v>1</v>
      </c>
      <c r="G359" s="1">
        <v>10</v>
      </c>
      <c r="J359" s="37" t="str">
        <f>IF(H359&lt;&gt;"",COUNTIF(PRODUIT!A:A,H359),"")</f>
        <v/>
      </c>
      <c r="K359" s="87" t="str">
        <f t="shared" si="10"/>
        <v>pulve = Pulve.create!(:name =&gt; 'Radar', :cout_ha_passage =&gt; 10, :user =&gt; trochet, :saison =&gt; saison_2010_2011, :date =&gt; '2011-02-11', :star =&gt; 1, :desc =&gt; 'dosage huile?')</v>
      </c>
      <c r="L359" s="76" t="str">
        <f t="shared" si="11"/>
        <v/>
      </c>
    </row>
    <row r="360" spans="1:12">
      <c r="A360" s="1" t="s">
        <v>306</v>
      </c>
      <c r="H360" s="1" t="s">
        <v>255</v>
      </c>
      <c r="I360" s="1">
        <v>275</v>
      </c>
      <c r="J360" s="37">
        <f>IF(H360&lt;&gt;"",COUNTIF(PRODUIT!A:A,H360),"")</f>
        <v>1</v>
      </c>
      <c r="K360" s="87" t="str">
        <f t="shared" si="10"/>
        <v>putoproduit = Putoproduit.create!(:pulve =&gt; pulve, :produit =&gt; radar, :dosage =&gt; 275, :saison =&gt; saison_2010_2011)</v>
      </c>
      <c r="L360" s="76" t="str">
        <f t="shared" si="11"/>
        <v/>
      </c>
    </row>
    <row r="361" spans="1:12">
      <c r="A361" s="1" t="s">
        <v>306</v>
      </c>
      <c r="H361" s="1" t="s">
        <v>322</v>
      </c>
      <c r="I361" s="1">
        <v>1</v>
      </c>
      <c r="J361" s="37">
        <f>IF(H361&lt;&gt;"",COUNTIF(PRODUIT!A:A,H361),"")</f>
        <v>1</v>
      </c>
      <c r="K361" s="87" t="str">
        <f t="shared" si="10"/>
        <v>putoproduit = Putoproduit.create!(:pulve =&gt; pulve, :produit =&gt; huile, :dosage =&gt; 1, :saison =&gt; saison_2010_2011)</v>
      </c>
      <c r="L361" s="76" t="str">
        <f t="shared" si="11"/>
        <v/>
      </c>
    </row>
    <row r="362" spans="1:12">
      <c r="A362" s="1" t="s">
        <v>494</v>
      </c>
      <c r="J362" s="37" t="str">
        <f>IF(H362&lt;&gt;"",COUNTIF(PRODUIT!A:A,H362),"")</f>
        <v/>
      </c>
      <c r="K362" s="87" t="str">
        <f t="shared" si="10"/>
        <v>pulves &lt;&lt; pulve</v>
      </c>
      <c r="L362" s="76" t="str">
        <f t="shared" si="11"/>
        <v/>
      </c>
    </row>
    <row r="363" spans="1:12">
      <c r="A363" s="1" t="s">
        <v>329</v>
      </c>
      <c r="B363" s="1" t="s">
        <v>158</v>
      </c>
      <c r="C363" s="2" t="s">
        <v>164</v>
      </c>
      <c r="E363" s="1">
        <v>0</v>
      </c>
      <c r="G363" s="1">
        <v>10</v>
      </c>
      <c r="J363" s="37" t="str">
        <f>IF(H363&lt;&gt;"",COUNTIF(PRODUIT!A:A,H363),"")</f>
        <v/>
      </c>
      <c r="K363" s="87" t="str">
        <f t="shared" si="10"/>
        <v>pulve = Pulve.create!(:name =&gt; 'Azote', :cout_ha_passage =&gt; 10, :user =&gt; trochet, :saison =&gt; saison_2010_2011, :date =&gt; '2011-03-03', :star =&gt; 0, :desc =&gt; '')</v>
      </c>
      <c r="L363" s="76" t="str">
        <f t="shared" si="11"/>
        <v/>
      </c>
    </row>
    <row r="364" spans="1:12">
      <c r="A364" s="1" t="s">
        <v>306</v>
      </c>
      <c r="D364" s="1" t="s">
        <v>252</v>
      </c>
      <c r="H364" s="1" t="s">
        <v>160</v>
      </c>
      <c r="I364" s="1">
        <v>237</v>
      </c>
      <c r="J364" s="37">
        <f>IF(H364&lt;&gt;"",COUNTIF(PRODUIT!A:A,H364),"")</f>
        <v>1</v>
      </c>
      <c r="K364" s="87" t="str">
        <f t="shared" si="10"/>
        <v>putoproduit = Putoproduit.create!(:pulve =&gt; pulve, :produit =&gt; azote, :dosage =&gt; 237, :saison =&gt; saison_2010_2011)</v>
      </c>
      <c r="L364" s="76" t="str">
        <f t="shared" si="11"/>
        <v/>
      </c>
    </row>
    <row r="365" spans="1:12">
      <c r="A365" s="1" t="s">
        <v>494</v>
      </c>
      <c r="J365" s="37" t="str">
        <f>IF(H365&lt;&gt;"",COUNTIF(PRODUIT!A:A,H365),"")</f>
        <v/>
      </c>
      <c r="K365" s="87" t="str">
        <f t="shared" si="10"/>
        <v>pulves &lt;&lt; pulve</v>
      </c>
      <c r="L365" s="76" t="str">
        <f t="shared" si="11"/>
        <v/>
      </c>
    </row>
    <row r="366" spans="1:12">
      <c r="A366" s="1" t="s">
        <v>329</v>
      </c>
      <c r="B366" s="1" t="s">
        <v>165</v>
      </c>
      <c r="C366" s="2" t="s">
        <v>253</v>
      </c>
      <c r="E366" s="1">
        <v>0</v>
      </c>
      <c r="G366" s="1">
        <v>10</v>
      </c>
      <c r="J366" s="37" t="str">
        <f>IF(H366&lt;&gt;"",COUNTIF(PRODUIT!A:A,H366),"")</f>
        <v/>
      </c>
      <c r="K366" s="87" t="str">
        <f t="shared" si="10"/>
        <v>pulve = Pulve.create!(:name =&gt; 'Soufre', :cout_ha_passage =&gt; 10, :user =&gt; trochet, :saison =&gt; saison_2010_2011, :date =&gt; '2011-03-09', :star =&gt; 0, :desc =&gt; '')</v>
      </c>
      <c r="L366" s="76" t="str">
        <f t="shared" si="11"/>
        <v/>
      </c>
    </row>
    <row r="367" spans="1:12">
      <c r="A367" s="1" t="s">
        <v>306</v>
      </c>
      <c r="H367" s="1" t="s">
        <v>166</v>
      </c>
      <c r="I367" s="1">
        <v>100</v>
      </c>
      <c r="J367" s="37">
        <f>IF(H367&lt;&gt;"",COUNTIF(PRODUIT!A:A,H367),"")</f>
        <v>1</v>
      </c>
      <c r="K367" s="87" t="str">
        <f t="shared" si="10"/>
        <v>putoproduit = Putoproduit.create!(:pulve =&gt; pulve, :produit =&gt; azomag, :dosage =&gt; 100, :saison =&gt; saison_2010_2011)</v>
      </c>
      <c r="L367" s="76" t="str">
        <f t="shared" si="11"/>
        <v/>
      </c>
    </row>
    <row r="368" spans="1:12">
      <c r="A368" s="1" t="s">
        <v>494</v>
      </c>
      <c r="J368" s="37" t="str">
        <f>IF(H368&lt;&gt;"",COUNTIF(PRODUIT!A:A,H368),"")</f>
        <v/>
      </c>
      <c r="K368" s="87" t="str">
        <f t="shared" si="10"/>
        <v>pulves &lt;&lt; pulve</v>
      </c>
      <c r="L368" s="76" t="str">
        <f t="shared" si="11"/>
        <v/>
      </c>
    </row>
    <row r="369" spans="1:12">
      <c r="A369" s="1" t="s">
        <v>329</v>
      </c>
      <c r="B369" s="1" t="s">
        <v>256</v>
      </c>
      <c r="C369" s="2" t="s">
        <v>259</v>
      </c>
      <c r="D369" s="1" t="s">
        <v>258</v>
      </c>
      <c r="E369" s="1">
        <v>1</v>
      </c>
      <c r="G369" s="1">
        <v>10</v>
      </c>
      <c r="J369" s="37" t="str">
        <f>IF(H369&lt;&gt;"",COUNTIF(PRODUIT!A:A,H369),"")</f>
        <v/>
      </c>
      <c r="K369" s="87" t="str">
        <f t="shared" si="10"/>
        <v>pulve = Pulve.create!(:name =&gt; 'Proca', :cout_ha_passage =&gt; 10, :user =&gt; trochet, :saison =&gt; saison_2010_2011, :date =&gt; '2011-04-04', :star =&gt; 1, :desc =&gt; 'PZ (?)')</v>
      </c>
      <c r="L369" s="76" t="str">
        <f t="shared" si="11"/>
        <v/>
      </c>
    </row>
    <row r="370" spans="1:12">
      <c r="A370" s="1" t="s">
        <v>306</v>
      </c>
      <c r="H370" s="1" t="s">
        <v>257</v>
      </c>
      <c r="I370" s="1">
        <v>1</v>
      </c>
      <c r="J370" s="37">
        <f>IF(H370&lt;&gt;"",COUNTIF(PRODUIT!A:A,H370),"")</f>
        <v>1</v>
      </c>
      <c r="K370" s="87" t="str">
        <f t="shared" si="10"/>
        <v>putoproduit = Putoproduit.create!(:pulve =&gt; pulve, :produit =&gt; proca, :dosage =&gt; 1, :saison =&gt; saison_2010_2011)</v>
      </c>
      <c r="L370" s="76" t="str">
        <f t="shared" si="11"/>
        <v/>
      </c>
    </row>
    <row r="371" spans="1:12">
      <c r="A371" s="1" t="s">
        <v>494</v>
      </c>
      <c r="J371" s="37" t="str">
        <f>IF(H371&lt;&gt;"",COUNTIF(PRODUIT!A:A,H371),"")</f>
        <v/>
      </c>
      <c r="K371" s="87" t="str">
        <f t="shared" si="10"/>
        <v>pulves &lt;&lt; pulve</v>
      </c>
      <c r="L371" s="76" t="str">
        <f t="shared" si="11"/>
        <v/>
      </c>
    </row>
    <row r="372" spans="1:12">
      <c r="A372" s="1" t="s">
        <v>329</v>
      </c>
      <c r="B372" s="3" t="s">
        <v>282</v>
      </c>
      <c r="C372" s="10" t="s">
        <v>264</v>
      </c>
      <c r="E372" s="1">
        <v>0</v>
      </c>
      <c r="G372" s="1">
        <v>10</v>
      </c>
      <c r="J372" s="37" t="str">
        <f>IF(H372&lt;&gt;"",COUNTIF(PRODUIT!A:A,H372),"")</f>
        <v/>
      </c>
      <c r="K372" s="87" t="str">
        <f t="shared" si="10"/>
        <v>pulve = Pulve.create!(:name =&gt; 'Bravo Elite', :cout_ha_passage =&gt; 10, :user =&gt; trochet, :saison =&gt; saison_2010_2011, :date =&gt; '2011-04-30', :star =&gt; 0, :desc =&gt; '')</v>
      </c>
      <c r="L372" s="76" t="str">
        <f t="shared" si="11"/>
        <v/>
      </c>
    </row>
    <row r="373" spans="1:12">
      <c r="A373" s="1" t="s">
        <v>306</v>
      </c>
      <c r="H373" s="1" t="s">
        <v>281</v>
      </c>
      <c r="I373" s="3" t="s">
        <v>266</v>
      </c>
      <c r="J373" s="37">
        <f>IF(H373&lt;&gt;"",COUNTIF(PRODUIT!A:A,H373),"")</f>
        <v>1</v>
      </c>
      <c r="K373" s="87" t="str">
        <f t="shared" si="10"/>
        <v>putoproduit = Putoproduit.create!(:pulve =&gt; pulve, :produit =&gt; bravo_elite, :dosage =&gt; 1.4, :saison =&gt; saison_2010_2011)</v>
      </c>
      <c r="L373" s="76" t="str">
        <f t="shared" si="11"/>
        <v/>
      </c>
    </row>
    <row r="374" spans="1:12">
      <c r="A374" s="1" t="s">
        <v>494</v>
      </c>
      <c r="J374" s="37" t="str">
        <f>IF(H374&lt;&gt;"",COUNTIF(PRODUIT!A:A,H374),"")</f>
        <v/>
      </c>
      <c r="K374" s="87" t="str">
        <f t="shared" si="10"/>
        <v>pulves &lt;&lt; pulve</v>
      </c>
      <c r="L374" s="76" t="str">
        <f t="shared" si="11"/>
        <v/>
      </c>
    </row>
    <row r="375" spans="1:12">
      <c r="J375" s="37" t="str">
        <f>IF(H375&lt;&gt;"",COUNTIF(PRODUIT!A:A,H375),"")</f>
        <v/>
      </c>
      <c r="K375" s="87" t="str">
        <f t="shared" si="10"/>
        <v/>
      </c>
      <c r="L375" s="76" t="str">
        <f t="shared" si="11"/>
        <v/>
      </c>
    </row>
    <row r="376" spans="1:12">
      <c r="A376" s="76" t="s">
        <v>504</v>
      </c>
      <c r="B376" s="76" t="s">
        <v>294</v>
      </c>
      <c r="J376" s="37" t="str">
        <f>IF(H376&lt;&gt;"",COUNTIF(PRODUIT!A:A,H376),"")</f>
        <v/>
      </c>
      <c r="K376" s="87" t="str">
        <f t="shared" si="10"/>
        <v>parcelle = saison_2010_2011.parcelles.find_by_name('Bruneau')</v>
      </c>
      <c r="L376" s="76" t="str">
        <f t="shared" si="11"/>
        <v>parcelle = saison_2010_2011.parcelles.find_by_name('Bruneau')</v>
      </c>
    </row>
    <row r="377" spans="1:12">
      <c r="A377" s="76" t="s">
        <v>505</v>
      </c>
      <c r="D377" s="3"/>
      <c r="J377" s="37" t="str">
        <f>IF(H377&lt;&gt;"",COUNTIF(PRODUIT!A:A,H377),"")</f>
        <v/>
      </c>
      <c r="K377" s="87" t="str">
        <f t="shared" si="10"/>
        <v>labours.each {|labour| labtoparcelle = Labtoparcelle.create!(:parcelle =&gt; parcelle, :labour =&gt; labour, :value =&gt; 0)}</v>
      </c>
      <c r="L377" s="76" t="str">
        <f t="shared" si="11"/>
        <v>labours.each {|labour| labtoparcelle = Labtoparcelle.create!(:parcelle =&gt; parcelle, :labour =&gt; labour, :value =&gt; 0)}</v>
      </c>
    </row>
    <row r="378" spans="1:12">
      <c r="A378" s="76" t="s">
        <v>506</v>
      </c>
      <c r="D378" s="3"/>
      <c r="J378" s="37" t="str">
        <f>IF(H378&lt;&gt;"",COUNTIF(PRODUIT!A:A,H378),"")</f>
        <v/>
      </c>
      <c r="K378" s="87" t="str">
        <f t="shared" si="10"/>
        <v>pulves.each {|pulve| putoparcelle = Putoparcelle.create!(:parcelle =&gt; parcelle, :pulve =&gt; pulve, :value =&gt; 0)}</v>
      </c>
      <c r="L378" s="76" t="str">
        <f t="shared" si="11"/>
        <v>pulves.each {|pulve| putoparcelle = Putoparcelle.create!(:parcelle =&gt; parcelle, :pulve =&gt; pulve, :value =&gt; 0)}</v>
      </c>
    </row>
    <row r="379" spans="1:12">
      <c r="A379" s="76"/>
      <c r="D379" s="3"/>
      <c r="J379" s="37" t="str">
        <f>IF(H379&lt;&gt;"",COUNTIF(PRODUIT!A:A,H379),"")</f>
        <v/>
      </c>
      <c r="K379" s="87" t="str">
        <f t="shared" si="10"/>
        <v/>
      </c>
      <c r="L379" s="76" t="str">
        <f t="shared" si="11"/>
        <v/>
      </c>
    </row>
    <row r="380" spans="1:12">
      <c r="A380" s="76"/>
      <c r="D380" s="3"/>
      <c r="J380" s="37" t="str">
        <f>IF(H380&lt;&gt;"",COUNTIF(PRODUIT!A:A,H380),"")</f>
        <v/>
      </c>
      <c r="K380" s="87" t="str">
        <f t="shared" si="10"/>
        <v/>
      </c>
      <c r="L380" s="76" t="str">
        <f t="shared" si="11"/>
        <v/>
      </c>
    </row>
    <row r="381" spans="1:12">
      <c r="A381" s="76"/>
      <c r="D381" s="3"/>
      <c r="J381" s="37" t="str">
        <f>IF(H381&lt;&gt;"",COUNTIF(PRODUIT!A:A,H381),"")</f>
        <v/>
      </c>
      <c r="K381" s="87" t="str">
        <f t="shared" si="10"/>
        <v/>
      </c>
      <c r="L381" s="76" t="str">
        <f t="shared" si="11"/>
        <v/>
      </c>
    </row>
    <row r="382" spans="1:12">
      <c r="A382" s="76" t="s">
        <v>447</v>
      </c>
      <c r="B382" s="76" t="s">
        <v>513</v>
      </c>
      <c r="D382" s="3"/>
      <c r="J382" s="37" t="str">
        <f>IF(H382&lt;&gt;"",COUNTIF(PRODUIT!A:A,H382),"")</f>
        <v/>
      </c>
      <c r="K382" s="87" t="str">
        <f t="shared" si="10"/>
        <v># Ajouter ces 3 labours pour toutes les parcelles de blé, colza et tournesol</v>
      </c>
      <c r="L382" s="76" t="str">
        <f t="shared" si="11"/>
        <v># Ajouter ces 3 labours pour toutes les parcelles de blé, colza et tournesol</v>
      </c>
    </row>
    <row r="383" spans="1:12">
      <c r="A383" s="76" t="s">
        <v>510</v>
      </c>
      <c r="B383" s="76"/>
      <c r="D383" s="3"/>
      <c r="J383" s="37" t="str">
        <f>IF(H383&lt;&gt;"",COUNTIF(PRODUIT!A:A,H383),"")</f>
        <v/>
      </c>
      <c r="K383" s="87" t="str">
        <f t="shared" si="10"/>
        <v>DELETE_BEFORE
pulves = []
labours = []
DELETE_AFTER</v>
      </c>
      <c r="L383" s="76" t="str">
        <f t="shared" si="11"/>
        <v>DELETE_BEFORE
pulves = []
labours = []
DELETE_AFTER</v>
      </c>
    </row>
    <row r="384" spans="1:12">
      <c r="A384" s="76" t="s">
        <v>489</v>
      </c>
      <c r="B384" s="76" t="s">
        <v>495</v>
      </c>
      <c r="C384" s="77" t="s">
        <v>498</v>
      </c>
      <c r="D384" s="76" t="s">
        <v>496</v>
      </c>
      <c r="E384" s="1">
        <v>0</v>
      </c>
      <c r="F384" s="76" t="s">
        <v>497</v>
      </c>
      <c r="G384" s="1">
        <v>10</v>
      </c>
      <c r="J384" s="37" t="str">
        <f>IF(H384&lt;&gt;"",COUNTIF(PRODUIT!A:A,H384),"")</f>
        <v/>
      </c>
      <c r="K384" s="87" t="str">
        <f t="shared" si="10"/>
        <v>labour = Labour.create!(:name =&gt; 'déchaumage blé - 1', :cout_ha_passage =&gt; 10, :user =&gt; trochet, :saison =&gt; saison_2010_2011, :date =&gt; '2010-05-01', :star =&gt; 0, :category =&gt; cat_covercrop, :desc =&gt; 'date inconnue')</v>
      </c>
      <c r="L384" s="76" t="str">
        <f t="shared" si="11"/>
        <v/>
      </c>
    </row>
    <row r="385" spans="1:12">
      <c r="A385" s="76" t="s">
        <v>493</v>
      </c>
      <c r="D385" s="3"/>
      <c r="J385" s="37" t="str">
        <f>IF(H385&lt;&gt;"",COUNTIF(PRODUIT!A:A,H385),"")</f>
        <v/>
      </c>
      <c r="K385" s="87" t="str">
        <f t="shared" si="10"/>
        <v>labours &lt;&lt; labour</v>
      </c>
      <c r="L385" s="76" t="str">
        <f t="shared" si="11"/>
        <v/>
      </c>
    </row>
    <row r="386" spans="1:12">
      <c r="A386" s="76" t="s">
        <v>489</v>
      </c>
      <c r="B386" s="76" t="s">
        <v>499</v>
      </c>
      <c r="C386" s="77" t="s">
        <v>501</v>
      </c>
      <c r="D386" s="76" t="s">
        <v>496</v>
      </c>
      <c r="E386" s="1">
        <v>0</v>
      </c>
      <c r="F386" s="76" t="s">
        <v>497</v>
      </c>
      <c r="G386" s="1">
        <v>10</v>
      </c>
      <c r="J386" s="37" t="str">
        <f>IF(H386&lt;&gt;"",COUNTIF(PRODUIT!A:A,H386),"")</f>
        <v/>
      </c>
      <c r="K386" s="87" t="str">
        <f t="shared" si="10"/>
        <v>labour = Labour.create!(:name =&gt; 'déchaumage blé - 2', :cout_ha_passage =&gt; 10, :user =&gt; trochet, :saison =&gt; saison_2010_2011, :date =&gt; '2010-05-02', :star =&gt; 0, :category =&gt; cat_covercrop, :desc =&gt; 'date inconnue')</v>
      </c>
      <c r="L386" s="76" t="str">
        <f t="shared" si="11"/>
        <v/>
      </c>
    </row>
    <row r="387" spans="1:12">
      <c r="A387" s="76" t="s">
        <v>493</v>
      </c>
      <c r="D387" s="3"/>
      <c r="J387" s="37" t="str">
        <f>IF(H387&lt;&gt;"",COUNTIF(PRODUIT!A:A,H387),"")</f>
        <v/>
      </c>
      <c r="K387" s="87" t="str">
        <f t="shared" si="10"/>
        <v>labours &lt;&lt; labour</v>
      </c>
      <c r="L387" s="76" t="str">
        <f t="shared" si="11"/>
        <v/>
      </c>
    </row>
    <row r="388" spans="1:12">
      <c r="A388" s="76" t="s">
        <v>489</v>
      </c>
      <c r="B388" s="76" t="s">
        <v>500</v>
      </c>
      <c r="C388" s="77" t="s">
        <v>502</v>
      </c>
      <c r="D388" s="76" t="s">
        <v>496</v>
      </c>
      <c r="E388" s="1">
        <v>0</v>
      </c>
      <c r="F388" s="76" t="s">
        <v>497</v>
      </c>
      <c r="G388" s="1">
        <v>10</v>
      </c>
      <c r="J388" s="37" t="str">
        <f>IF(H388&lt;&gt;"",COUNTIF(PRODUIT!A:A,H388),"")</f>
        <v/>
      </c>
      <c r="K388" s="87" t="str">
        <f t="shared" si="10"/>
        <v>labour = Labour.create!(:name =&gt; 'déchaumage blé - 3', :cout_ha_passage =&gt; 10, :user =&gt; trochet, :saison =&gt; saison_2010_2011, :date =&gt; '2010-05-03', :star =&gt; 0, :category =&gt; cat_covercrop, :desc =&gt; 'date inconnue')</v>
      </c>
      <c r="L388" s="76" t="str">
        <f t="shared" si="11"/>
        <v/>
      </c>
    </row>
    <row r="389" spans="1:12">
      <c r="A389" s="76" t="s">
        <v>493</v>
      </c>
      <c r="D389" s="3"/>
      <c r="J389" s="37" t="str">
        <f>IF(H389&lt;&gt;"",COUNTIF(PRODUIT!A:A,H389),"")</f>
        <v/>
      </c>
      <c r="K389" s="87" t="str">
        <f t="shared" si="10"/>
        <v>labours &lt;&lt; labour</v>
      </c>
      <c r="L389" s="76" t="str">
        <f t="shared" si="11"/>
        <v/>
      </c>
    </row>
    <row r="390" spans="1:12">
      <c r="A390" s="3"/>
      <c r="D390" s="3"/>
      <c r="J390" s="37" t="str">
        <f>IF(H390&lt;&gt;"",COUNTIF(PRODUIT!A:A,H390),"")</f>
        <v/>
      </c>
      <c r="K390" s="87" t="str">
        <f t="shared" si="10"/>
        <v/>
      </c>
      <c r="L390" s="76" t="str">
        <f t="shared" si="11"/>
        <v/>
      </c>
    </row>
    <row r="391" spans="1:12">
      <c r="A391" s="76" t="s">
        <v>447</v>
      </c>
      <c r="B391" s="76" t="s">
        <v>516</v>
      </c>
      <c r="D391" s="3"/>
      <c r="J391" s="37" t="str">
        <f>IF(H391&lt;&gt;"",COUNTIF(PRODUIT!A:A,H391),"")</f>
        <v/>
      </c>
      <c r="K391" s="87" t="str">
        <f t="shared" si="10"/>
        <v># Ajouter moisson sur parcelles de colza</v>
      </c>
      <c r="L391" s="76" t="str">
        <f t="shared" ref="L391:L413" si="12">IF(A391="find_parcelle",CONCATENATE("parcelle = saison_2010_2011.parcelles.find_by_name('",B391,"')"),
IF(A391="add_labours",CONCATENATE("labours.each {|labour| labtoparcelle = Labtoparcelle.create!(:parcelle =&gt; parcelle, :labour =&gt; labour, :value =&gt; 0)}"),
IF(A391="add_pulves",CONCATENATE("pulves.each {|pulve| putoparcelle = Putoparcelle.create!(:parcelle =&gt; parcelle, :pulve =&gt; pulve, :value =&gt; 0)}"),
IF(A391="#",CONCATENATE("# ", B391),
IF(A391="reset",CONCATENATE("DELETE_BEFORE
pulves = []
labours = []
DELETE_AFTER"),
IF(A391="reset_l",CONCATENATE("pulves = []"),
""))))))</f>
        <v># Ajouter moisson sur parcelles de colza</v>
      </c>
    </row>
    <row r="392" spans="1:12">
      <c r="A392" s="76" t="s">
        <v>510</v>
      </c>
      <c r="B392" s="76"/>
      <c r="D392" s="3"/>
      <c r="J392" s="37" t="str">
        <f>IF(H392&lt;&gt;"",COUNTIF(PRODUIT!A:A,H392),"")</f>
        <v/>
      </c>
      <c r="K392" s="87"/>
      <c r="L392" s="76"/>
    </row>
    <row r="393" spans="1:12">
      <c r="A393" s="76" t="s">
        <v>489</v>
      </c>
      <c r="B393" s="76" t="s">
        <v>511</v>
      </c>
      <c r="C393" s="77" t="s">
        <v>498</v>
      </c>
      <c r="D393" s="76" t="s">
        <v>496</v>
      </c>
      <c r="E393" s="1">
        <v>0</v>
      </c>
      <c r="F393" s="76" t="s">
        <v>514</v>
      </c>
      <c r="G393" s="1">
        <v>30</v>
      </c>
      <c r="J393" s="37" t="str">
        <f>IF(H393&lt;&gt;"",COUNTIF(PRODUIT!A:A,H393),"")</f>
        <v/>
      </c>
      <c r="K393" s="87" t="str">
        <f t="shared" si="10"/>
        <v>labour = Labour.create!(:name =&gt; 'moisson colza', :cout_ha_passage =&gt; 30, :user =&gt; trochet, :saison =&gt; saison_2010_2011, :date =&gt; '2010-05-01', :star =&gt; 0, :category =&gt; cat_moisson, :desc =&gt; 'date inconnue')</v>
      </c>
      <c r="L393" s="76" t="str">
        <f t="shared" si="12"/>
        <v/>
      </c>
    </row>
    <row r="394" spans="1:12">
      <c r="A394" s="76"/>
      <c r="D394" s="3"/>
      <c r="J394" s="37" t="str">
        <f>IF(H394&lt;&gt;"",COUNTIF(PRODUIT!A:A,H394),"")</f>
        <v/>
      </c>
      <c r="K394" s="87" t="str">
        <f t="shared" ref="K394:K413" si="13">IF(A394="pulve",CONCATENATE("pulve = Pulve.create!(:name =&gt; '",B394,"', :cout_ha_passage =&gt; ",G394,", :user =&gt; trochet, :saison =&gt; saison_2010_2011, :date =&gt; '",C394,"', :star =&gt; ",E394,", :desc =&gt; '",D394,"')"),
IF(A394="produit",CONCATENATE("putoproduit = Putoproduit.create!(:pulve =&gt; pulve, :produit =&gt; ",H394,", :dosage =&gt; ",I394,", :saison =&gt; saison_2010_2011)"),
IF(A394="labour",CONCATENATE("labour = Labour.create!(:name =&gt; '",B394,"', :cout_ha_passage =&gt; ",G394,", :user =&gt; trochet, :saison =&gt; saison_2010_2011, :date =&gt; '",C394,"', :star =&gt; ",E394,", :category =&gt; cat_",F394,", :desc =&gt; '",D394,"')"),
IF(A394="add_p","pulves &lt;&lt; pulve",
IF(A394="add_l","labours &lt;&lt; labour",
IF(A394="PARCELLE",CONCATENATE(" # ",B394," - ",C394," - ",D394, ),
IF(L394&lt;&gt;"",CONCATENATE(L394),
"")))))))</f>
        <v/>
      </c>
      <c r="L394" s="76" t="str">
        <f t="shared" si="12"/>
        <v/>
      </c>
    </row>
    <row r="395" spans="1:12">
      <c r="A395" s="76" t="s">
        <v>447</v>
      </c>
      <c r="B395" s="76" t="s">
        <v>512</v>
      </c>
      <c r="D395" s="3"/>
      <c r="J395" s="37" t="str">
        <f>IF(H395&lt;&gt;"",COUNTIF(PRODUIT!A:A,H395),"")</f>
        <v/>
      </c>
      <c r="K395" s="87" t="str">
        <f t="shared" si="13"/>
        <v># Ajouter moisson sur parcelles de blé</v>
      </c>
      <c r="L395" s="76" t="str">
        <f t="shared" si="12"/>
        <v># Ajouter moisson sur parcelles de blé</v>
      </c>
    </row>
    <row r="396" spans="1:12">
      <c r="A396" s="76" t="s">
        <v>510</v>
      </c>
      <c r="B396" s="76"/>
      <c r="D396" s="3"/>
      <c r="J396" s="37" t="str">
        <f>IF(H396&lt;&gt;"",COUNTIF(PRODUIT!A:A,H396),"")</f>
        <v/>
      </c>
      <c r="K396" s="87" t="str">
        <f t="shared" si="13"/>
        <v>DELETE_BEFORE
pulves = []
labours = []
DELETE_AFTER</v>
      </c>
      <c r="L396" s="76" t="str">
        <f t="shared" si="12"/>
        <v>DELETE_BEFORE
pulves = []
labours = []
DELETE_AFTER</v>
      </c>
    </row>
    <row r="397" spans="1:12">
      <c r="A397" s="76" t="s">
        <v>489</v>
      </c>
      <c r="B397" s="76" t="s">
        <v>515</v>
      </c>
      <c r="C397" s="77" t="s">
        <v>498</v>
      </c>
      <c r="D397" s="76" t="s">
        <v>496</v>
      </c>
      <c r="E397" s="1">
        <v>0</v>
      </c>
      <c r="F397" s="76" t="s">
        <v>514</v>
      </c>
      <c r="G397" s="1">
        <v>30</v>
      </c>
      <c r="J397" s="37" t="str">
        <f>IF(H397&lt;&gt;"",COUNTIF(PRODUIT!A:A,H397),"")</f>
        <v/>
      </c>
      <c r="K397" s="87" t="str">
        <f t="shared" si="13"/>
        <v>labour = Labour.create!(:name =&gt; 'moisson blé', :cout_ha_passage =&gt; 30, :user =&gt; trochet, :saison =&gt; saison_2010_2011, :date =&gt; '2010-05-01', :star =&gt; 0, :category =&gt; cat_moisson, :desc =&gt; 'date inconnue')</v>
      </c>
      <c r="L397" s="76" t="str">
        <f t="shared" si="12"/>
        <v/>
      </c>
    </row>
    <row r="398" spans="1:12">
      <c r="J398" s="37" t="str">
        <f>IF(H398&lt;&gt;"",COUNTIF(PRODUIT!A:A,H398),"")</f>
        <v/>
      </c>
      <c r="K398" s="87" t="str">
        <f t="shared" si="13"/>
        <v/>
      </c>
      <c r="L398" s="76" t="str">
        <f t="shared" si="12"/>
        <v/>
      </c>
    </row>
    <row r="399" spans="1:12">
      <c r="A399" s="76" t="s">
        <v>447</v>
      </c>
      <c r="B399" s="76" t="s">
        <v>517</v>
      </c>
      <c r="D399" s="3"/>
      <c r="J399" s="37" t="str">
        <f>IF(H399&lt;&gt;"",COUNTIF(PRODUIT!A:A,H399),"")</f>
        <v/>
      </c>
      <c r="K399" s="87" t="str">
        <f t="shared" si="13"/>
        <v># Ajouter moisson sur parcelles de tournesol</v>
      </c>
      <c r="L399" s="76" t="str">
        <f t="shared" si="12"/>
        <v># Ajouter moisson sur parcelles de tournesol</v>
      </c>
    </row>
    <row r="400" spans="1:12">
      <c r="A400" s="76" t="s">
        <v>510</v>
      </c>
      <c r="B400" s="76"/>
      <c r="D400" s="3"/>
      <c r="J400" s="37" t="str">
        <f>IF(H400&lt;&gt;"",COUNTIF(PRODUIT!A:A,H400),"")</f>
        <v/>
      </c>
      <c r="K400" s="87" t="str">
        <f t="shared" si="13"/>
        <v>DELETE_BEFORE
pulves = []
labours = []
DELETE_AFTER</v>
      </c>
      <c r="L400" s="76" t="str">
        <f t="shared" si="12"/>
        <v>DELETE_BEFORE
pulves = []
labours = []
DELETE_AFTER</v>
      </c>
    </row>
    <row r="401" spans="1:12">
      <c r="A401" s="76" t="s">
        <v>489</v>
      </c>
      <c r="B401" s="76" t="s">
        <v>518</v>
      </c>
      <c r="C401" s="77" t="s">
        <v>498</v>
      </c>
      <c r="D401" s="76" t="s">
        <v>496</v>
      </c>
      <c r="E401" s="1">
        <v>0</v>
      </c>
      <c r="F401" s="76" t="s">
        <v>514</v>
      </c>
      <c r="G401" s="1">
        <v>30</v>
      </c>
      <c r="J401" s="37" t="str">
        <f>IF(H401&lt;&gt;"",COUNTIF(PRODUIT!A:A,H401),"")</f>
        <v/>
      </c>
      <c r="K401" s="87" t="str">
        <f t="shared" si="13"/>
        <v>labour = Labour.create!(:name =&gt; 'moisson tournesol', :cout_ha_passage =&gt; 30, :user =&gt; trochet, :saison =&gt; saison_2010_2011, :date =&gt; '2010-05-01', :star =&gt; 0, :category =&gt; cat_moisson, :desc =&gt; 'date inconnue')</v>
      </c>
      <c r="L401" s="76" t="str">
        <f t="shared" si="12"/>
        <v/>
      </c>
    </row>
    <row r="402" spans="1:12">
      <c r="J402" s="37" t="str">
        <f>IF(H402&lt;&gt;"",COUNTIF(PRODUIT!A:A,H402),"")</f>
        <v/>
      </c>
      <c r="K402" s="87" t="str">
        <f t="shared" si="13"/>
        <v/>
      </c>
      <c r="L402" s="76" t="str">
        <f t="shared" si="12"/>
        <v/>
      </c>
    </row>
    <row r="403" spans="1:12">
      <c r="K403" s="87" t="str">
        <f t="shared" si="13"/>
        <v/>
      </c>
      <c r="L403" s="76" t="str">
        <f t="shared" si="12"/>
        <v/>
      </c>
    </row>
    <row r="404" spans="1:12">
      <c r="K404" s="87" t="str">
        <f t="shared" si="13"/>
        <v/>
      </c>
      <c r="L404" s="76" t="str">
        <f t="shared" si="12"/>
        <v/>
      </c>
    </row>
    <row r="405" spans="1:12">
      <c r="K405" s="87" t="str">
        <f t="shared" si="13"/>
        <v/>
      </c>
      <c r="L405" s="76" t="str">
        <f t="shared" si="12"/>
        <v/>
      </c>
    </row>
    <row r="406" spans="1:12">
      <c r="K406" s="87" t="str">
        <f t="shared" si="13"/>
        <v/>
      </c>
      <c r="L406" s="76" t="str">
        <f t="shared" si="12"/>
        <v/>
      </c>
    </row>
    <row r="407" spans="1:12">
      <c r="K407" s="87" t="str">
        <f t="shared" si="13"/>
        <v/>
      </c>
      <c r="L407" s="76" t="str">
        <f t="shared" si="12"/>
        <v/>
      </c>
    </row>
    <row r="408" spans="1:12">
      <c r="K408" s="87" t="str">
        <f t="shared" si="13"/>
        <v/>
      </c>
      <c r="L408" s="76" t="str">
        <f t="shared" si="12"/>
        <v/>
      </c>
    </row>
    <row r="409" spans="1:12">
      <c r="K409" s="87" t="str">
        <f t="shared" si="13"/>
        <v/>
      </c>
      <c r="L409" s="76" t="str">
        <f t="shared" si="12"/>
        <v/>
      </c>
    </row>
    <row r="410" spans="1:12">
      <c r="K410" s="87" t="str">
        <f t="shared" si="13"/>
        <v/>
      </c>
      <c r="L410" s="76" t="str">
        <f t="shared" si="12"/>
        <v/>
      </c>
    </row>
    <row r="411" spans="1:12">
      <c r="K411" s="87" t="str">
        <f t="shared" si="13"/>
        <v/>
      </c>
      <c r="L411" s="76" t="str">
        <f t="shared" si="12"/>
        <v/>
      </c>
    </row>
    <row r="412" spans="1:12">
      <c r="K412" s="87" t="str">
        <f t="shared" si="13"/>
        <v/>
      </c>
      <c r="L412" s="76" t="str">
        <f t="shared" si="12"/>
        <v/>
      </c>
    </row>
    <row r="413" spans="1:12">
      <c r="K413" s="87" t="str">
        <f t="shared" si="13"/>
        <v/>
      </c>
      <c r="L413" s="76" t="str">
        <f t="shared" si="12"/>
        <v/>
      </c>
    </row>
    <row r="414" spans="1:12">
      <c r="K414" s="78" t="s">
        <v>492</v>
      </c>
    </row>
  </sheetData>
  <sheetCalcPr fullCalcOnLoad="1"/>
  <phoneticPr fontId="1" type="noConversion"/>
  <conditionalFormatting sqref="J1:J1048576">
    <cfRule type="cellIs" dxfId="0" priority="1" stopIfTrue="1" operator="lessThan">
      <formula>1</formula>
    </cfRule>
  </conditionalFormatting>
  <pageMargins left="0.78740157499999996" right="0.78740157499999996" top="0.984251969" bottom="0.984251969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31"/>
  <sheetViews>
    <sheetView workbookViewId="0">
      <pane ySplit="1" topLeftCell="A77" activePane="bottomLeft" state="frozen"/>
      <selection pane="bottomLeft" activeCell="C120" sqref="C120"/>
    </sheetView>
  </sheetViews>
  <sheetFormatPr baseColWidth="10" defaultColWidth="10.75" defaultRowHeight="12.75"/>
  <cols>
    <col min="1" max="1" width="3" style="69" customWidth="1"/>
    <col min="2" max="2" width="7.125" style="41" customWidth="1"/>
    <col min="3" max="3" width="16" style="41" bestFit="1" customWidth="1"/>
    <col min="4" max="4" width="10.75" style="91" bestFit="1"/>
    <col min="5" max="5" width="9.125" style="41" bestFit="1" customWidth="1"/>
    <col min="6" max="6" width="7.25" style="91" customWidth="1"/>
    <col min="7" max="7" width="3.75" style="41" customWidth="1"/>
    <col min="8" max="8" width="3" style="41" customWidth="1"/>
    <col min="9" max="9" width="1.375" style="41" customWidth="1"/>
    <col min="10" max="10" width="1.625" style="41" customWidth="1"/>
    <col min="11" max="11" width="9.875" style="41" bestFit="1" customWidth="1"/>
    <col min="12" max="12" width="4.25" style="41" customWidth="1"/>
    <col min="13" max="13" width="5.375" style="41" bestFit="1" customWidth="1"/>
    <col min="14" max="14" width="4.375" style="41" customWidth="1"/>
    <col min="15" max="15" width="3.75" style="41" customWidth="1"/>
    <col min="16" max="16" width="3.875" style="41" customWidth="1"/>
    <col min="17" max="17" width="4.875" style="41" customWidth="1"/>
    <col min="18" max="18" width="5.25" style="41" customWidth="1"/>
    <col min="19" max="19" width="11.125" style="41" customWidth="1"/>
    <col min="20" max="20" width="29" style="41" customWidth="1"/>
    <col min="21" max="16384" width="10.75" style="41"/>
  </cols>
  <sheetData>
    <row r="1" spans="1:21" s="4" customFormat="1" ht="25.5">
      <c r="A1" s="67" t="s">
        <v>17</v>
      </c>
      <c r="B1" s="55" t="s">
        <v>313</v>
      </c>
      <c r="C1" s="56" t="s">
        <v>314</v>
      </c>
      <c r="D1" s="57" t="s">
        <v>315</v>
      </c>
      <c r="E1" s="57" t="s">
        <v>408</v>
      </c>
      <c r="F1" s="57" t="s">
        <v>189</v>
      </c>
      <c r="G1" s="57" t="s">
        <v>190</v>
      </c>
      <c r="H1" s="57" t="s">
        <v>179</v>
      </c>
      <c r="I1" s="57" t="s">
        <v>180</v>
      </c>
      <c r="J1" s="57" t="s">
        <v>181</v>
      </c>
      <c r="K1" s="57" t="s">
        <v>182</v>
      </c>
      <c r="L1" s="56" t="s">
        <v>316</v>
      </c>
      <c r="M1" s="56" t="s">
        <v>319</v>
      </c>
      <c r="N1" s="58" t="s">
        <v>317</v>
      </c>
      <c r="O1" s="58" t="s">
        <v>187</v>
      </c>
      <c r="P1" s="58" t="s">
        <v>188</v>
      </c>
      <c r="Q1" s="63" t="s">
        <v>316</v>
      </c>
      <c r="R1" s="65" t="s">
        <v>319</v>
      </c>
      <c r="S1" s="59" t="s">
        <v>204</v>
      </c>
      <c r="T1" s="39" t="s">
        <v>13</v>
      </c>
    </row>
    <row r="2" spans="1:21" s="4" customFormat="1">
      <c r="A2" s="3"/>
      <c r="D2" s="5"/>
      <c r="E2" s="5"/>
      <c r="F2" s="5"/>
      <c r="G2" s="5"/>
      <c r="H2" s="5"/>
      <c r="I2" s="5"/>
      <c r="J2" s="5"/>
      <c r="K2" s="5"/>
      <c r="O2" s="47"/>
      <c r="P2" s="47"/>
      <c r="Q2" s="47"/>
      <c r="R2" s="5"/>
      <c r="S2" s="47"/>
      <c r="T2" s="40" t="str">
        <f t="shared" ref="T2:T65" si="0">CONCATENATE(A2,
IF(B2="facture",CONCATENATE("facture = Debit.create!(:name =&gt; '",C2,"', :date =&gt; '",D2,"', :cout =&gt; ",E2,", :ref_client =&gt; '",F2,"', :ref =&gt; '",G2,"', :user =&gt; ",H2,", :factype =&gt; factype_",I2,",:factcat =&gt; factcat_",J2,",:category =&gt; cat_",K2,", :desc =&gt; '",L2,"',:saison =&gt; saison_2010_2011, :star =&gt; ",M2,")"),
IF(B2="protofacture",CONCATENATE("protofacture = Protofacture.create!(:facture =&gt; facture, :produit =&gt; ",N2,", :prix =&gt; ",P2,", :quantite =&gt; ",O2,", :saison =&gt; saison_2010_2011)"),
IF(B2="reportable",CONCATENATE("reportable = Reportable.create!(:name =&gt; '",C2,"', :date =&gt; '",D2,"', :cout =&gt; ",E2,", :ref_client =&gt; '",F2,"', :ref =&gt; '",G2,"', :user =&gt; ",H2,", :factype =&gt; factype_",I2,",:factcat =&gt; factcat_",J2,",:category =&gt; cat_",K2,", :desc =&gt; '",L2,"',:saison =&gt; saison_2010_2011, :star =&gt; ",M2,")"),
IF(B2="report",CONCATENATE("facture = Report.create!(:reportable =&gt; reportable, :name =&gt; '",C2,"', :date =&gt; '",D2,"', :cout =&gt; ",E2,", :ref_client =&gt; '",F2,"', :ref =&gt; '",G2,"', :user =&gt; ",H2,", :factype =&gt; factype_",I2,",:factcat =&gt; factcat_",J2,",:category =&gt; cat_",K2,", :desc =&gt; '",L2,"',:saison =&gt; saison_2010_2011, :star =&gt; ",M2,")"),
)))))</f>
        <v/>
      </c>
      <c r="U2" s="52"/>
    </row>
    <row r="3" spans="1:21" s="37" customFormat="1">
      <c r="A3" s="68"/>
      <c r="B3" s="42" t="s">
        <v>191</v>
      </c>
      <c r="C3" s="42" t="s">
        <v>192</v>
      </c>
      <c r="D3" s="43" t="s">
        <v>214</v>
      </c>
      <c r="E3" s="43">
        <v>2.5</v>
      </c>
      <c r="F3" s="43" t="s">
        <v>193</v>
      </c>
      <c r="G3" s="43" t="s">
        <v>198</v>
      </c>
      <c r="H3" s="43" t="s">
        <v>183</v>
      </c>
      <c r="I3" s="43" t="s">
        <v>184</v>
      </c>
      <c r="J3" s="43" t="s">
        <v>185</v>
      </c>
      <c r="K3" s="43" t="s">
        <v>445</v>
      </c>
      <c r="L3" s="42" t="s">
        <v>207</v>
      </c>
      <c r="M3" s="42">
        <v>0</v>
      </c>
      <c r="N3" s="42"/>
      <c r="O3" s="49"/>
      <c r="P3" s="49"/>
      <c r="Q3" s="49"/>
      <c r="R3" s="43"/>
      <c r="S3" s="48" t="str">
        <f>IF(O3*P3&lt;&gt;0,O3*P3,"")</f>
        <v/>
      </c>
      <c r="T3" s="40" t="str">
        <f t="shared" si="0"/>
        <v>facture = Debit.create!(:name =&gt; 'Sacs B.B Adivalor', :date =&gt; '2010-11-30', :cout =&gt; 2,5, :ref_client =&gt; '01-2010-1187', :ref =&gt; '001', :user =&gt; dauger, :factype =&gt; factype_diff,:factcat =&gt; factcat_agri,:category =&gt; cat_phyto, :desc =&gt; '1 sac big bag',:saison =&gt; saison_2010_2011, :star =&gt; 0)</v>
      </c>
      <c r="U3" s="54"/>
    </row>
    <row r="4" spans="1:21" s="37" customFormat="1">
      <c r="A4" s="68"/>
      <c r="B4" s="42" t="s">
        <v>191</v>
      </c>
      <c r="C4" s="42" t="s">
        <v>194</v>
      </c>
      <c r="D4" s="43" t="s">
        <v>195</v>
      </c>
      <c r="E4" s="43" t="s">
        <v>196</v>
      </c>
      <c r="F4" s="43" t="s">
        <v>197</v>
      </c>
      <c r="G4" s="43" t="s">
        <v>199</v>
      </c>
      <c r="H4" s="43" t="s">
        <v>183</v>
      </c>
      <c r="I4" s="43" t="s">
        <v>184</v>
      </c>
      <c r="J4" s="43" t="s">
        <v>185</v>
      </c>
      <c r="K4" s="43" t="s">
        <v>445</v>
      </c>
      <c r="L4" s="42"/>
      <c r="M4" s="42">
        <v>0</v>
      </c>
      <c r="N4" s="42"/>
      <c r="O4" s="50"/>
      <c r="P4" s="50"/>
      <c r="Q4" s="50"/>
      <c r="R4" s="38"/>
      <c r="S4" s="48" t="str">
        <f t="shared" ref="S4:S67" si="1">IF(O4*P4&lt;&gt;0,O4*P4,"")</f>
        <v/>
      </c>
      <c r="T4" s="40" t="str">
        <f t="shared" si="0"/>
        <v>facture = Debit.create!(:name =&gt; 'Super 45% BB', :date =&gt; '2011-01-21', :cout =&gt; 3069, :ref_client =&gt; '01-2010-1429', :ref =&gt; '002', :user =&gt; dauger, :factype =&gt; factype_diff,:factcat =&gt; factcat_agri,:category =&gt; cat_phyto, :desc =&gt; '',:saison =&gt; saison_2010_2011, :star =&gt; 0)</v>
      </c>
      <c r="U4" s="54"/>
    </row>
    <row r="5" spans="1:21" s="37" customFormat="1">
      <c r="A5" s="68"/>
      <c r="B5" s="42" t="s">
        <v>186</v>
      </c>
      <c r="C5" s="42"/>
      <c r="D5" s="43"/>
      <c r="E5" s="43"/>
      <c r="F5" s="43"/>
      <c r="G5" s="43"/>
      <c r="H5" s="43"/>
      <c r="I5" s="43"/>
      <c r="J5" s="43"/>
      <c r="K5" s="43"/>
      <c r="L5" s="42"/>
      <c r="M5" s="42"/>
      <c r="N5" s="42" t="s">
        <v>251</v>
      </c>
      <c r="O5" s="49">
        <v>66</v>
      </c>
      <c r="P5" s="49" t="s">
        <v>11</v>
      </c>
      <c r="Q5" s="49"/>
      <c r="R5" s="43" t="s">
        <v>18</v>
      </c>
      <c r="S5" s="48" t="e">
        <f t="shared" si="1"/>
        <v>#VALUE!</v>
      </c>
      <c r="T5" s="40" t="str">
        <f t="shared" si="0"/>
        <v>protofacture = Protofacture.create!(:facture =&gt; facture, :produit =&gt; super45, :prix =&gt; 46.5, :quantite =&gt; 66, :saison =&gt; saison_2010_2011)</v>
      </c>
      <c r="U5" s="54"/>
    </row>
    <row r="6" spans="1:21" s="1" customFormat="1">
      <c r="A6" s="68"/>
      <c r="B6" s="44" t="s">
        <v>191</v>
      </c>
      <c r="C6" s="44" t="s">
        <v>200</v>
      </c>
      <c r="D6" s="45" t="s">
        <v>201</v>
      </c>
      <c r="E6" s="45">
        <v>1260.8</v>
      </c>
      <c r="F6" s="45" t="s">
        <v>202</v>
      </c>
      <c r="G6" s="45" t="s">
        <v>203</v>
      </c>
      <c r="H6" s="43" t="s">
        <v>183</v>
      </c>
      <c r="I6" s="43" t="s">
        <v>184</v>
      </c>
      <c r="J6" s="43" t="s">
        <v>185</v>
      </c>
      <c r="K6" s="43" t="s">
        <v>445</v>
      </c>
      <c r="L6" s="46"/>
      <c r="M6" s="44">
        <v>0</v>
      </c>
      <c r="N6" s="44"/>
      <c r="O6" s="51">
        <v>2</v>
      </c>
      <c r="P6" s="51"/>
      <c r="Q6" s="51"/>
      <c r="R6" s="45"/>
      <c r="S6" s="48" t="str">
        <f t="shared" si="1"/>
        <v/>
      </c>
      <c r="T6" s="40" t="str">
        <f t="shared" si="0"/>
        <v>facture = Debit.create!(:name =&gt; 'engrais 0-20-30', :date =&gt; '2011-01-24', :cout =&gt; 1260,8, :ref_client =&gt; '01-2011-1448', :ref =&gt; '003', :user =&gt; dauger, :factype =&gt; factype_diff,:factcat =&gt; factcat_agri,:category =&gt; cat_phyto, :desc =&gt; '',:saison =&gt; saison_2010_2011, :star =&gt; 0)</v>
      </c>
      <c r="U6" s="53"/>
    </row>
    <row r="7" spans="1:21" s="1" customFormat="1">
      <c r="A7" s="68"/>
      <c r="B7" s="42" t="s">
        <v>186</v>
      </c>
      <c r="C7" s="44"/>
      <c r="D7" s="45"/>
      <c r="E7" s="45"/>
      <c r="F7" s="45"/>
      <c r="G7" s="45"/>
      <c r="H7" s="44"/>
      <c r="I7" s="44"/>
      <c r="J7" s="44"/>
      <c r="K7" s="44"/>
      <c r="L7" s="44"/>
      <c r="M7" s="44"/>
      <c r="N7" s="44" t="s">
        <v>111</v>
      </c>
      <c r="O7" s="51">
        <v>32</v>
      </c>
      <c r="P7" s="51" t="s">
        <v>86</v>
      </c>
      <c r="Q7" s="51"/>
      <c r="R7" s="45" t="s">
        <v>18</v>
      </c>
      <c r="S7" s="48" t="e">
        <f t="shared" si="1"/>
        <v>#VALUE!</v>
      </c>
      <c r="T7" s="40" t="str">
        <f t="shared" si="0"/>
        <v>protofacture = Protofacture.create!(:facture =&gt; facture, :produit =&gt; zero2030, :prix =&gt; 39.4, :quantite =&gt; 32, :saison =&gt; saison_2010_2011)</v>
      </c>
      <c r="U7" s="53"/>
    </row>
    <row r="8" spans="1:21" s="1" customFormat="1">
      <c r="A8" s="68"/>
      <c r="B8" s="44" t="s">
        <v>191</v>
      </c>
      <c r="C8" s="44" t="s">
        <v>192</v>
      </c>
      <c r="D8" s="45" t="s">
        <v>264</v>
      </c>
      <c r="E8" s="45">
        <v>5</v>
      </c>
      <c r="F8" s="45" t="s">
        <v>205</v>
      </c>
      <c r="G8" s="45" t="s">
        <v>208</v>
      </c>
      <c r="H8" s="44" t="s">
        <v>183</v>
      </c>
      <c r="I8" s="44" t="s">
        <v>184</v>
      </c>
      <c r="J8" s="44" t="s">
        <v>185</v>
      </c>
      <c r="K8" s="44" t="s">
        <v>445</v>
      </c>
      <c r="L8" s="42" t="s">
        <v>206</v>
      </c>
      <c r="M8" s="44">
        <v>0</v>
      </c>
      <c r="N8" s="44"/>
      <c r="O8" s="51"/>
      <c r="P8" s="51"/>
      <c r="Q8" s="51"/>
      <c r="R8" s="45"/>
      <c r="S8" s="48" t="str">
        <f t="shared" si="1"/>
        <v/>
      </c>
      <c r="T8" s="40" t="str">
        <f t="shared" si="0"/>
        <v>facture = Debit.create!(:name =&gt; 'Sacs B.B Adivalor', :date =&gt; '2011-04-30', :cout =&gt; 5, :ref_client =&gt; '01-2010-2593', :ref =&gt; '004', :user =&gt; dauger, :factype =&gt; factype_diff,:factcat =&gt; factcat_agri,:category =&gt; cat_phyto, :desc =&gt; '2 sac big bag',:saison =&gt; saison_2010_2011, :star =&gt; 0)</v>
      </c>
      <c r="U8" s="53"/>
    </row>
    <row r="9" spans="1:21" s="1" customFormat="1">
      <c r="A9" s="68"/>
      <c r="B9" s="44" t="s">
        <v>191</v>
      </c>
      <c r="C9" s="44" t="s">
        <v>200</v>
      </c>
      <c r="D9" s="45" t="s">
        <v>215</v>
      </c>
      <c r="E9" s="45">
        <v>2000</v>
      </c>
      <c r="F9" s="45" t="s">
        <v>209</v>
      </c>
      <c r="G9" s="45" t="s">
        <v>210</v>
      </c>
      <c r="H9" s="44" t="s">
        <v>183</v>
      </c>
      <c r="I9" s="44" t="s">
        <v>184</v>
      </c>
      <c r="J9" s="44" t="s">
        <v>185</v>
      </c>
      <c r="K9" s="44" t="s">
        <v>445</v>
      </c>
      <c r="L9" s="44"/>
      <c r="M9" s="44">
        <v>0</v>
      </c>
      <c r="N9" s="44"/>
      <c r="O9" s="51"/>
      <c r="P9" s="51"/>
      <c r="Q9" s="51"/>
      <c r="R9" s="45"/>
      <c r="S9" s="48" t="str">
        <f t="shared" si="1"/>
        <v/>
      </c>
      <c r="T9" s="40" t="str">
        <f t="shared" si="0"/>
        <v>facture = Debit.create!(:name =&gt; 'engrais 0-20-30', :date =&gt; '2011-03-29', :cout =&gt; 2000, :ref_client =&gt; '01-2010-1982', :ref =&gt; '005', :user =&gt; dauger, :factype =&gt; factype_diff,:factcat =&gt; factcat_agri,:category =&gt; cat_phyto, :desc =&gt; '',:saison =&gt; saison_2010_2011, :star =&gt; 0)</v>
      </c>
      <c r="U9" s="53"/>
    </row>
    <row r="10" spans="1:21">
      <c r="A10" s="68"/>
      <c r="B10" s="42" t="s">
        <v>186</v>
      </c>
      <c r="C10" s="44"/>
      <c r="D10" s="45"/>
      <c r="E10" s="45"/>
      <c r="F10" s="45"/>
      <c r="G10" s="45"/>
      <c r="H10" s="44" t="s">
        <v>183</v>
      </c>
      <c r="I10" s="44" t="s">
        <v>184</v>
      </c>
      <c r="J10" s="44" t="s">
        <v>185</v>
      </c>
      <c r="K10" s="44" t="s">
        <v>445</v>
      </c>
      <c r="L10" s="44"/>
      <c r="M10" s="44"/>
      <c r="N10" s="44" t="s">
        <v>111</v>
      </c>
      <c r="O10" s="51">
        <v>50</v>
      </c>
      <c r="P10" s="51">
        <v>40</v>
      </c>
      <c r="Q10" s="51"/>
      <c r="R10" s="45" t="s">
        <v>18</v>
      </c>
      <c r="S10" s="48">
        <f t="shared" si="1"/>
        <v>2000</v>
      </c>
      <c r="T10" s="40" t="str">
        <f t="shared" si="0"/>
        <v>protofacture = Protofacture.create!(:facture =&gt; facture, :produit =&gt; zero2030, :prix =&gt; 40, :quantite =&gt; 50, :saison =&gt; saison_2010_2011)</v>
      </c>
    </row>
    <row r="11" spans="1:21">
      <c r="A11" s="68"/>
      <c r="B11" s="44" t="s">
        <v>191</v>
      </c>
      <c r="C11" s="44" t="s">
        <v>211</v>
      </c>
      <c r="D11" s="45" t="s">
        <v>320</v>
      </c>
      <c r="E11" s="61">
        <v>11710.55</v>
      </c>
      <c r="F11" s="45" t="s">
        <v>212</v>
      </c>
      <c r="G11" s="45" t="s">
        <v>213</v>
      </c>
      <c r="H11" s="44" t="s">
        <v>183</v>
      </c>
      <c r="I11" s="44" t="s">
        <v>184</v>
      </c>
      <c r="J11" s="44" t="s">
        <v>185</v>
      </c>
      <c r="K11" s="44" t="s">
        <v>445</v>
      </c>
      <c r="L11" s="44"/>
      <c r="M11" s="44">
        <v>1</v>
      </c>
      <c r="N11" s="44"/>
      <c r="O11" s="51"/>
      <c r="P11" s="51"/>
      <c r="Q11" s="51"/>
      <c r="R11" s="45"/>
      <c r="S11" s="48" t="str">
        <f t="shared" si="1"/>
        <v/>
      </c>
      <c r="T11" s="40" t="str">
        <f t="shared" si="0"/>
        <v>facture = Debit.create!(:name =&gt; 'Semance Campus', :date =&gt; '2011-03-11', :cout =&gt; 11710,55, :ref_client =&gt; '01-2010-1767', :ref =&gt; '006', :user =&gt; dauger, :factype =&gt; factype_diff,:factcat =&gt; factcat_agri,:category =&gt; cat_phyto, :desc =&gt; '',:saison =&gt; saison_2010_2011, :star =&gt; 1)</v>
      </c>
    </row>
    <row r="12" spans="1:21">
      <c r="A12" s="68"/>
      <c r="B12" s="42" t="s">
        <v>186</v>
      </c>
      <c r="C12" s="44"/>
      <c r="D12" s="45"/>
      <c r="E12" s="45"/>
      <c r="F12" s="45"/>
      <c r="G12" s="45"/>
      <c r="H12" s="44" t="s">
        <v>183</v>
      </c>
      <c r="I12" s="44" t="s">
        <v>184</v>
      </c>
      <c r="J12" s="44" t="s">
        <v>185</v>
      </c>
      <c r="K12" s="44" t="s">
        <v>445</v>
      </c>
      <c r="L12" s="44"/>
      <c r="M12" s="44"/>
      <c r="N12" s="44" t="s">
        <v>130</v>
      </c>
      <c r="O12" s="51">
        <v>7</v>
      </c>
      <c r="P12" s="51">
        <v>142</v>
      </c>
      <c r="Q12" s="51"/>
      <c r="R12" s="45" t="s">
        <v>18</v>
      </c>
      <c r="S12" s="48">
        <f t="shared" si="1"/>
        <v>994</v>
      </c>
      <c r="T12" s="40" t="str">
        <f t="shared" si="0"/>
        <v>protofacture = Protofacture.create!(:facture =&gt; facture, :produit =&gt; campus, :prix =&gt; 142, :quantite =&gt; 7, :saison =&gt; saison_2010_2011)</v>
      </c>
    </row>
    <row r="13" spans="1:21">
      <c r="A13" s="68"/>
      <c r="B13" s="44" t="s">
        <v>191</v>
      </c>
      <c r="C13" s="44" t="s">
        <v>33</v>
      </c>
      <c r="D13" s="45" t="s">
        <v>320</v>
      </c>
      <c r="E13" s="61">
        <v>4402.2</v>
      </c>
      <c r="F13" s="45" t="s">
        <v>212</v>
      </c>
      <c r="G13" s="45" t="s">
        <v>216</v>
      </c>
      <c r="H13" s="44" t="s">
        <v>183</v>
      </c>
      <c r="I13" s="44" t="s">
        <v>184</v>
      </c>
      <c r="J13" s="44" t="s">
        <v>185</v>
      </c>
      <c r="K13" s="44" t="s">
        <v>445</v>
      </c>
      <c r="L13" s="44" t="s">
        <v>34</v>
      </c>
      <c r="M13" s="44">
        <v>1</v>
      </c>
      <c r="N13" s="44"/>
      <c r="O13" s="51"/>
      <c r="P13" s="51"/>
      <c r="Q13" s="51"/>
      <c r="R13" s="45"/>
      <c r="S13" s="48" t="str">
        <f t="shared" si="1"/>
        <v/>
      </c>
      <c r="T13" s="40" t="str">
        <f t="shared" si="0"/>
        <v>facture = Debit.create!(:name =&gt; 'produits phyto 1', :date =&gt; '2011-03-11', :cout =&gt; 4402,2, :ref_client =&gt; '01-2010-1767', :ref =&gt; '007', :user =&gt; dauger, :factype =&gt; factype_diff,:factcat =&gt; factcat_agri,:category =&gt; cat_phyto, :desc =&gt; 'pas de prix HT. Verifier la somme.',:saison =&gt; saison_2010_2011, :star =&gt; 1)</v>
      </c>
    </row>
    <row r="14" spans="1:21">
      <c r="A14" s="68"/>
      <c r="B14" s="42" t="s">
        <v>186</v>
      </c>
      <c r="C14" s="44"/>
      <c r="D14" s="45"/>
      <c r="E14" s="45"/>
      <c r="F14" s="45"/>
      <c r="G14" s="45"/>
      <c r="H14" s="44" t="s">
        <v>183</v>
      </c>
      <c r="I14" s="44" t="s">
        <v>184</v>
      </c>
      <c r="J14" s="44" t="s">
        <v>185</v>
      </c>
      <c r="K14" s="44" t="s">
        <v>445</v>
      </c>
      <c r="L14" s="44"/>
      <c r="M14" s="44"/>
      <c r="N14" s="44" t="s">
        <v>217</v>
      </c>
      <c r="O14" s="51">
        <v>10</v>
      </c>
      <c r="P14" s="51" t="s">
        <v>87</v>
      </c>
      <c r="Q14" s="51" t="s">
        <v>218</v>
      </c>
      <c r="R14" s="45" t="s">
        <v>18</v>
      </c>
      <c r="S14" s="48" t="e">
        <f t="shared" si="1"/>
        <v>#VALUE!</v>
      </c>
      <c r="T14" s="40" t="str">
        <f t="shared" si="0"/>
        <v>protofacture = Protofacture.create!(:facture =&gt; facture, :produit =&gt; amistar_xtra, :prix =&gt; 43.9, :quantite =&gt; 10, :saison =&gt; saison_2010_2011)</v>
      </c>
    </row>
    <row r="15" spans="1:21">
      <c r="A15" s="68"/>
      <c r="B15" s="42" t="s">
        <v>186</v>
      </c>
      <c r="C15" s="44"/>
      <c r="D15" s="45"/>
      <c r="E15" s="45"/>
      <c r="F15" s="45"/>
      <c r="G15" s="45"/>
      <c r="H15" s="44" t="s">
        <v>183</v>
      </c>
      <c r="I15" s="44" t="s">
        <v>184</v>
      </c>
      <c r="J15" s="44" t="s">
        <v>185</v>
      </c>
      <c r="K15" s="44" t="s">
        <v>445</v>
      </c>
      <c r="L15" s="44"/>
      <c r="M15" s="44"/>
      <c r="N15" s="44" t="s">
        <v>115</v>
      </c>
      <c r="O15" s="51">
        <v>15</v>
      </c>
      <c r="P15" s="51" t="s">
        <v>12</v>
      </c>
      <c r="Q15" s="51" t="s">
        <v>218</v>
      </c>
      <c r="R15" s="45" t="s">
        <v>18</v>
      </c>
      <c r="S15" s="48" t="e">
        <f t="shared" si="1"/>
        <v>#VALUE!</v>
      </c>
      <c r="T15" s="40" t="str">
        <f t="shared" si="0"/>
        <v>protofacture = Protofacture.create!(:facture =&gt; facture, :produit =&gt; cline, :prix =&gt; 20.9, :quantite =&gt; 15, :saison =&gt; saison_2010_2011)</v>
      </c>
    </row>
    <row r="16" spans="1:21">
      <c r="A16" s="68"/>
      <c r="B16" s="42" t="s">
        <v>186</v>
      </c>
      <c r="C16" s="44"/>
      <c r="D16" s="45"/>
      <c r="E16" s="45"/>
      <c r="F16" s="45"/>
      <c r="G16" s="45"/>
      <c r="H16" s="44" t="s">
        <v>183</v>
      </c>
      <c r="I16" s="44" t="s">
        <v>184</v>
      </c>
      <c r="J16" s="44" t="s">
        <v>185</v>
      </c>
      <c r="K16" s="44" t="s">
        <v>445</v>
      </c>
      <c r="L16" s="44"/>
      <c r="M16" s="44"/>
      <c r="N16" s="44" t="s">
        <v>128</v>
      </c>
      <c r="O16" s="51">
        <v>10</v>
      </c>
      <c r="P16" s="51" t="s">
        <v>88</v>
      </c>
      <c r="Q16" s="51" t="s">
        <v>219</v>
      </c>
      <c r="R16" s="45" t="s">
        <v>18</v>
      </c>
      <c r="S16" s="48" t="e">
        <f t="shared" si="1"/>
        <v>#VALUE!</v>
      </c>
      <c r="T16" s="40" t="str">
        <f t="shared" si="0"/>
        <v>protofacture = Protofacture.create!(:facture =&gt; facture, :produit =&gt; pulsar, :prix =&gt; 56.6, :quantite =&gt; 10, :saison =&gt; saison_2010_2011)</v>
      </c>
    </row>
    <row r="17" spans="1:20">
      <c r="A17" s="68" t="s">
        <v>16</v>
      </c>
      <c r="B17" s="42" t="s">
        <v>186</v>
      </c>
      <c r="C17" s="44"/>
      <c r="D17" s="45"/>
      <c r="E17" s="45"/>
      <c r="F17" s="45"/>
      <c r="G17" s="45"/>
      <c r="H17" s="44" t="s">
        <v>183</v>
      </c>
      <c r="I17" s="44" t="s">
        <v>184</v>
      </c>
      <c r="J17" s="44" t="s">
        <v>185</v>
      </c>
      <c r="K17" s="44" t="s">
        <v>445</v>
      </c>
      <c r="L17" s="44"/>
      <c r="M17" s="44"/>
      <c r="N17" s="62" t="s">
        <v>220</v>
      </c>
      <c r="O17" s="51">
        <v>200</v>
      </c>
      <c r="P17" s="51" t="s">
        <v>89</v>
      </c>
      <c r="Q17" s="51" t="s">
        <v>221</v>
      </c>
      <c r="R17" s="45" t="s">
        <v>18</v>
      </c>
      <c r="S17" s="48" t="e">
        <f t="shared" si="1"/>
        <v>#VALUE!</v>
      </c>
      <c r="T17" s="40" t="str">
        <f t="shared" si="0"/>
        <v>#protofacture = Protofacture.create!(:facture =&gt; facture, :produit =&gt; glifonet, :prix =&gt; 3.8, :quantite =&gt; 200, :saison =&gt; saison_2010_2011)</v>
      </c>
    </row>
    <row r="18" spans="1:20">
      <c r="A18" s="68" t="s">
        <v>16</v>
      </c>
      <c r="B18" s="42" t="s">
        <v>186</v>
      </c>
      <c r="C18" s="44"/>
      <c r="D18" s="45"/>
      <c r="E18" s="45"/>
      <c r="F18" s="45"/>
      <c r="G18" s="45"/>
      <c r="H18" s="44" t="s">
        <v>183</v>
      </c>
      <c r="I18" s="44" t="s">
        <v>184</v>
      </c>
      <c r="J18" s="44" t="s">
        <v>185</v>
      </c>
      <c r="K18" s="44" t="s">
        <v>445</v>
      </c>
      <c r="L18" s="44"/>
      <c r="M18" s="44"/>
      <c r="N18" s="62" t="s">
        <v>220</v>
      </c>
      <c r="O18" s="51">
        <v>100</v>
      </c>
      <c r="P18" s="51" t="s">
        <v>89</v>
      </c>
      <c r="Q18" s="51" t="s">
        <v>221</v>
      </c>
      <c r="R18" s="45" t="s">
        <v>18</v>
      </c>
      <c r="S18" s="48" t="e">
        <f t="shared" si="1"/>
        <v>#VALUE!</v>
      </c>
      <c r="T18" s="40" t="str">
        <f t="shared" si="0"/>
        <v>#protofacture = Protofacture.create!(:facture =&gt; facture, :produit =&gt; glifonet, :prix =&gt; 3.8, :quantite =&gt; 100, :saison =&gt; saison_2010_2011)</v>
      </c>
    </row>
    <row r="19" spans="1:20">
      <c r="A19" s="68"/>
      <c r="B19" s="42" t="s">
        <v>186</v>
      </c>
      <c r="C19" s="44"/>
      <c r="D19" s="45"/>
      <c r="E19" s="45"/>
      <c r="F19" s="45"/>
      <c r="G19" s="45"/>
      <c r="H19" s="44" t="s">
        <v>183</v>
      </c>
      <c r="I19" s="44" t="s">
        <v>184</v>
      </c>
      <c r="J19" s="44" t="s">
        <v>185</v>
      </c>
      <c r="K19" s="44" t="s">
        <v>445</v>
      </c>
      <c r="L19" s="44"/>
      <c r="M19" s="44"/>
      <c r="N19" s="44" t="s">
        <v>322</v>
      </c>
      <c r="O19" s="51">
        <v>60</v>
      </c>
      <c r="P19" s="51" t="s">
        <v>90</v>
      </c>
      <c r="Q19" s="51" t="s">
        <v>222</v>
      </c>
      <c r="R19" s="45" t="s">
        <v>18</v>
      </c>
      <c r="S19" s="48" t="e">
        <f t="shared" si="1"/>
        <v>#VALUE!</v>
      </c>
      <c r="T19" s="40" t="str">
        <f t="shared" si="0"/>
        <v>protofacture = Protofacture.create!(:facture =&gt; facture, :produit =&gt; huile, :prix =&gt; 2.4, :quantite =&gt; 60, :saison =&gt; saison_2010_2011)</v>
      </c>
    </row>
    <row r="20" spans="1:20">
      <c r="A20" s="68"/>
      <c r="B20" s="42" t="s">
        <v>186</v>
      </c>
      <c r="C20" s="44"/>
      <c r="D20" s="45"/>
      <c r="E20" s="45"/>
      <c r="F20" s="45"/>
      <c r="G20" s="45"/>
      <c r="H20" s="44" t="s">
        <v>183</v>
      </c>
      <c r="I20" s="44" t="s">
        <v>184</v>
      </c>
      <c r="J20" s="44" t="s">
        <v>185</v>
      </c>
      <c r="K20" s="44" t="s">
        <v>445</v>
      </c>
      <c r="L20" s="44"/>
      <c r="M20" s="44"/>
      <c r="N20" s="44" t="s">
        <v>170</v>
      </c>
      <c r="O20" s="51">
        <v>12</v>
      </c>
      <c r="P20" s="51" t="s">
        <v>91</v>
      </c>
      <c r="Q20" s="51" t="s">
        <v>223</v>
      </c>
      <c r="R20" s="45" t="s">
        <v>18</v>
      </c>
      <c r="S20" s="48" t="e">
        <f t="shared" si="1"/>
        <v>#VALUE!</v>
      </c>
      <c r="T20" s="40" t="str">
        <f t="shared" si="0"/>
        <v>protofacture = Protofacture.create!(:facture =&gt; facture, :produit =&gt; lontrel, :prix =&gt; 52.95, :quantite =&gt; 12, :saison =&gt; saison_2010_2011)</v>
      </c>
    </row>
    <row r="21" spans="1:20">
      <c r="A21" s="68"/>
      <c r="B21" s="42" t="s">
        <v>186</v>
      </c>
      <c r="C21" s="44"/>
      <c r="D21" s="45"/>
      <c r="E21" s="45"/>
      <c r="F21" s="45"/>
      <c r="G21" s="45"/>
      <c r="H21" s="44" t="s">
        <v>183</v>
      </c>
      <c r="I21" s="44" t="s">
        <v>184</v>
      </c>
      <c r="J21" s="44" t="s">
        <v>185</v>
      </c>
      <c r="K21" s="44" t="s">
        <v>445</v>
      </c>
      <c r="L21" s="44"/>
      <c r="M21" s="44"/>
      <c r="N21" s="44" t="s">
        <v>168</v>
      </c>
      <c r="O21" s="51">
        <v>15</v>
      </c>
      <c r="P21" s="51" t="s">
        <v>92</v>
      </c>
      <c r="Q21" s="51" t="s">
        <v>224</v>
      </c>
      <c r="R21" s="45" t="s">
        <v>18</v>
      </c>
      <c r="S21" s="48" t="e">
        <f t="shared" si="1"/>
        <v>#VALUE!</v>
      </c>
      <c r="T21" s="40" t="str">
        <f t="shared" si="0"/>
        <v>protofacture = Protofacture.create!(:facture =&gt; facture, :produit =&gt; chrono, :prix =&gt; 37.9, :quantite =&gt; 15, :saison =&gt; saison_2010_2011)</v>
      </c>
    </row>
    <row r="22" spans="1:20">
      <c r="A22" s="68"/>
      <c r="B22" s="42" t="s">
        <v>186</v>
      </c>
      <c r="C22" s="44"/>
      <c r="D22" s="45"/>
      <c r="E22" s="45"/>
      <c r="F22" s="45"/>
      <c r="G22" s="45"/>
      <c r="H22" s="44" t="s">
        <v>183</v>
      </c>
      <c r="I22" s="44" t="s">
        <v>184</v>
      </c>
      <c r="J22" s="44" t="s">
        <v>185</v>
      </c>
      <c r="K22" s="44" t="s">
        <v>445</v>
      </c>
      <c r="L22" s="44"/>
      <c r="M22" s="44"/>
      <c r="N22" s="44" t="s">
        <v>131</v>
      </c>
      <c r="O22" s="51">
        <v>3</v>
      </c>
      <c r="P22" s="51" t="s">
        <v>93</v>
      </c>
      <c r="Q22" s="51" t="s">
        <v>225</v>
      </c>
      <c r="R22" s="45" t="s">
        <v>18</v>
      </c>
      <c r="S22" s="48" t="e">
        <f t="shared" si="1"/>
        <v>#VALUE!</v>
      </c>
      <c r="T22" s="40" t="str">
        <f t="shared" si="0"/>
        <v>protofacture = Protofacture.create!(:facture =&gt; facture, :produit =&gt; mas91, :prix =&gt; 198.6, :quantite =&gt; 3, :saison =&gt; saison_2010_2011)</v>
      </c>
    </row>
    <row r="23" spans="1:20">
      <c r="A23" s="68"/>
      <c r="B23" s="44" t="s">
        <v>191</v>
      </c>
      <c r="C23" s="44" t="s">
        <v>166</v>
      </c>
      <c r="D23" s="45" t="s">
        <v>226</v>
      </c>
      <c r="E23" s="45" t="s">
        <v>227</v>
      </c>
      <c r="F23" s="45" t="s">
        <v>228</v>
      </c>
      <c r="G23" s="45" t="s">
        <v>231</v>
      </c>
      <c r="H23" s="44" t="s">
        <v>183</v>
      </c>
      <c r="I23" s="44" t="s">
        <v>184</v>
      </c>
      <c r="J23" s="44" t="s">
        <v>185</v>
      </c>
      <c r="K23" s="44" t="s">
        <v>445</v>
      </c>
      <c r="L23" s="44" t="s">
        <v>229</v>
      </c>
      <c r="M23" s="44">
        <v>0</v>
      </c>
      <c r="N23" s="44"/>
      <c r="O23" s="51"/>
      <c r="P23" s="51"/>
      <c r="Q23" s="51"/>
      <c r="R23" s="45"/>
      <c r="S23" s="48" t="str">
        <f t="shared" si="1"/>
        <v/>
      </c>
      <c r="T23" s="40" t="str">
        <f t="shared" si="0"/>
        <v>facture = Debit.create!(:name =&gt; 'azomag', :date =&gt; '2011-02-28', :cout =&gt; 1680, :ref_client =&gt; '01-2010-1737', :ref =&gt; '008', :user =&gt; dauger, :factype =&gt; factype_diff,:factcat =&gt; factcat_agri,:category =&gt; cat_phyto, :desc =&gt; 'azomag 16 BB',:saison =&gt; saison_2010_2011, :star =&gt; 0)</v>
      </c>
    </row>
    <row r="24" spans="1:20">
      <c r="A24" s="68"/>
      <c r="B24" s="42" t="s">
        <v>186</v>
      </c>
      <c r="C24" s="44"/>
      <c r="D24" s="45"/>
      <c r="E24" s="45"/>
      <c r="F24" s="45"/>
      <c r="G24" s="45"/>
      <c r="H24" s="44" t="s">
        <v>183</v>
      </c>
      <c r="I24" s="44" t="s">
        <v>184</v>
      </c>
      <c r="J24" s="44" t="s">
        <v>185</v>
      </c>
      <c r="K24" s="44" t="s">
        <v>445</v>
      </c>
      <c r="L24" s="44"/>
      <c r="M24" s="44"/>
      <c r="N24" s="62" t="s">
        <v>166</v>
      </c>
      <c r="O24" s="51">
        <v>60</v>
      </c>
      <c r="P24" s="51">
        <v>28</v>
      </c>
      <c r="Q24" s="51" t="s">
        <v>230</v>
      </c>
      <c r="R24" s="45" t="s">
        <v>18</v>
      </c>
      <c r="S24" s="48">
        <f t="shared" si="1"/>
        <v>1680</v>
      </c>
      <c r="T24" s="40" t="str">
        <f t="shared" si="0"/>
        <v>protofacture = Protofacture.create!(:facture =&gt; facture, :produit =&gt; azomag, :prix =&gt; 28, :quantite =&gt; 60, :saison =&gt; saison_2010_2011)</v>
      </c>
    </row>
    <row r="25" spans="1:20">
      <c r="A25" s="68"/>
      <c r="B25" s="44" t="s">
        <v>191</v>
      </c>
      <c r="C25" s="44" t="s">
        <v>31</v>
      </c>
      <c r="D25" s="45" t="s">
        <v>264</v>
      </c>
      <c r="E25" s="45" t="s">
        <v>233</v>
      </c>
      <c r="F25" s="45" t="s">
        <v>234</v>
      </c>
      <c r="G25" s="45" t="s">
        <v>232</v>
      </c>
      <c r="H25" s="44" t="s">
        <v>183</v>
      </c>
      <c r="I25" s="44" t="s">
        <v>184</v>
      </c>
      <c r="J25" s="44" t="s">
        <v>185</v>
      </c>
      <c r="K25" s="44" t="s">
        <v>445</v>
      </c>
      <c r="L25" s="44" t="s">
        <v>14</v>
      </c>
      <c r="M25" s="44">
        <v>0</v>
      </c>
      <c r="N25" s="44"/>
      <c r="O25" s="51"/>
      <c r="P25" s="51"/>
      <c r="Q25" s="51"/>
      <c r="R25" s="45"/>
      <c r="S25" s="48" t="str">
        <f t="shared" si="1"/>
        <v/>
      </c>
      <c r="T25" s="40" t="str">
        <f t="shared" si="0"/>
        <v>facture = Debit.create!(:name =&gt; 'produits phyto 2', :date =&gt; '2011-04-30', :cout =&gt; 1654, :ref_client =&gt; '01-2010-2594', :ref =&gt; '009', :user =&gt; dauger, :factype =&gt; factype_diff,:factcat =&gt; factcat_agri,:category =&gt; cat_phyto, :desc =&gt; 'avoir de 2% sous condition',:saison =&gt; saison_2010_2011, :star =&gt; 0)</v>
      </c>
    </row>
    <row r="26" spans="1:20">
      <c r="A26" s="68" t="s">
        <v>16</v>
      </c>
      <c r="B26" s="42" t="s">
        <v>186</v>
      </c>
      <c r="C26" s="1"/>
      <c r="D26" s="2"/>
      <c r="E26" s="2"/>
      <c r="F26" s="2"/>
      <c r="G26" s="45"/>
      <c r="H26" s="44" t="s">
        <v>183</v>
      </c>
      <c r="I26" s="44" t="s">
        <v>184</v>
      </c>
      <c r="J26" s="44" t="s">
        <v>185</v>
      </c>
      <c r="K26" s="44" t="s">
        <v>445</v>
      </c>
      <c r="L26" s="1"/>
      <c r="M26" s="1"/>
      <c r="N26" s="64" t="s">
        <v>23</v>
      </c>
      <c r="O26" s="48" t="s">
        <v>173</v>
      </c>
      <c r="P26" s="48">
        <v>50</v>
      </c>
      <c r="Q26" s="51" t="s">
        <v>24</v>
      </c>
      <c r="R26" s="2" t="s">
        <v>18</v>
      </c>
      <c r="S26" s="48" t="e">
        <f t="shared" si="1"/>
        <v>#VALUE!</v>
      </c>
      <c r="T26" s="40" t="str">
        <f t="shared" si="0"/>
        <v>#protofacture = Protofacture.create!(:facture =&gt; facture, :produit =&gt; cp151515, :prix =&gt; 50, :quantite =&gt; 0.5, :saison =&gt; saison_2010_2011)</v>
      </c>
    </row>
    <row r="27" spans="1:20">
      <c r="A27" s="68"/>
      <c r="B27" s="42" t="s">
        <v>186</v>
      </c>
      <c r="C27" s="1"/>
      <c r="D27" s="2"/>
      <c r="E27" s="2"/>
      <c r="F27" s="2"/>
      <c r="G27" s="45"/>
      <c r="H27" s="1"/>
      <c r="I27" s="1"/>
      <c r="J27" s="1"/>
      <c r="K27" s="1"/>
      <c r="L27" s="1"/>
      <c r="M27" s="1"/>
      <c r="N27" s="44" t="s">
        <v>322</v>
      </c>
      <c r="O27" s="48">
        <v>20</v>
      </c>
      <c r="P27" s="48" t="s">
        <v>90</v>
      </c>
      <c r="Q27" s="51" t="s">
        <v>222</v>
      </c>
      <c r="R27" s="2" t="s">
        <v>18</v>
      </c>
      <c r="S27" s="48" t="e">
        <f t="shared" si="1"/>
        <v>#VALUE!</v>
      </c>
      <c r="T27" s="40" t="str">
        <f t="shared" si="0"/>
        <v>protofacture = Protofacture.create!(:facture =&gt; facture, :produit =&gt; huile, :prix =&gt; 2.4, :quantite =&gt; 20, :saison =&gt; saison_2010_2011)</v>
      </c>
    </row>
    <row r="28" spans="1:20">
      <c r="A28" s="68"/>
      <c r="B28" s="42" t="s">
        <v>186</v>
      </c>
      <c r="C28" s="1"/>
      <c r="D28" s="2"/>
      <c r="E28" s="2"/>
      <c r="F28" s="2"/>
      <c r="G28" s="45"/>
      <c r="H28" s="1"/>
      <c r="I28" s="1"/>
      <c r="J28" s="1"/>
      <c r="K28" s="1"/>
      <c r="L28" s="1"/>
      <c r="M28" s="1"/>
      <c r="N28" s="44" t="s">
        <v>261</v>
      </c>
      <c r="O28" s="48">
        <v>10</v>
      </c>
      <c r="P28" s="48">
        <v>67</v>
      </c>
      <c r="Q28" s="51" t="s">
        <v>25</v>
      </c>
      <c r="R28" s="2" t="s">
        <v>18</v>
      </c>
      <c r="S28" s="48">
        <f t="shared" si="1"/>
        <v>670</v>
      </c>
      <c r="T28" s="40" t="str">
        <f t="shared" si="0"/>
        <v>protofacture = Protofacture.create!(:facture =&gt; facture, :produit =&gt; vip, :prix =&gt; 67, :quantite =&gt; 10, :saison =&gt; saison_2010_2011)</v>
      </c>
    </row>
    <row r="29" spans="1:20">
      <c r="A29" s="68"/>
      <c r="B29" s="42" t="s">
        <v>186</v>
      </c>
      <c r="C29" s="1"/>
      <c r="D29" s="2"/>
      <c r="E29" s="2"/>
      <c r="F29" s="2"/>
      <c r="G29" s="45"/>
      <c r="H29" s="1"/>
      <c r="I29" s="1"/>
      <c r="J29" s="1"/>
      <c r="K29" s="1"/>
      <c r="L29" s="1"/>
      <c r="M29" s="1"/>
      <c r="N29" s="44" t="s">
        <v>268</v>
      </c>
      <c r="O29" s="48">
        <v>30</v>
      </c>
      <c r="P29" s="48" t="s">
        <v>94</v>
      </c>
      <c r="Q29" s="51" t="s">
        <v>26</v>
      </c>
      <c r="R29" s="2" t="s">
        <v>18</v>
      </c>
      <c r="S29" s="48" t="e">
        <f t="shared" si="1"/>
        <v>#VALUE!</v>
      </c>
      <c r="T29" s="40" t="str">
        <f t="shared" si="0"/>
        <v>protofacture = Protofacture.create!(:facture =&gt; facture, :produit =&gt; ariane, :prix =&gt; 15.4, :quantite =&gt; 30, :saison =&gt; saison_2010_2011)</v>
      </c>
    </row>
    <row r="30" spans="1:20">
      <c r="A30" s="68" t="s">
        <v>16</v>
      </c>
      <c r="B30" s="42" t="s">
        <v>186</v>
      </c>
      <c r="C30" s="1"/>
      <c r="D30" s="2"/>
      <c r="E30" s="2"/>
      <c r="F30" s="2"/>
      <c r="G30" s="45"/>
      <c r="H30" s="1"/>
      <c r="I30" s="1"/>
      <c r="J30" s="1"/>
      <c r="K30" s="1"/>
      <c r="L30" s="1"/>
      <c r="M30" s="1"/>
      <c r="N30" s="62" t="s">
        <v>278</v>
      </c>
      <c r="O30" s="48">
        <v>10</v>
      </c>
      <c r="P30" s="48" t="s">
        <v>95</v>
      </c>
      <c r="Q30" s="51" t="s">
        <v>27</v>
      </c>
      <c r="R30" s="2" t="s">
        <v>18</v>
      </c>
      <c r="S30" s="48" t="e">
        <f t="shared" si="1"/>
        <v>#VALUE!</v>
      </c>
      <c r="T30" s="40" t="str">
        <f t="shared" si="0"/>
        <v>#protofacture = Protofacture.create!(:facture =&gt; facture, :produit =&gt; traxos, :prix =&gt; 31.65, :quantite =&gt; 10, :saison =&gt; saison_2010_2011)</v>
      </c>
    </row>
    <row r="31" spans="1:20">
      <c r="A31" s="68" t="s">
        <v>16</v>
      </c>
      <c r="B31" s="42" t="s">
        <v>186</v>
      </c>
      <c r="C31" s="1"/>
      <c r="D31" s="2"/>
      <c r="E31" s="2"/>
      <c r="F31" s="2"/>
      <c r="G31" s="45"/>
      <c r="H31" s="1"/>
      <c r="I31" s="1"/>
      <c r="J31" s="1"/>
      <c r="K31" s="1"/>
      <c r="L31" s="1"/>
      <c r="M31" s="1"/>
      <c r="N31" s="62" t="s">
        <v>28</v>
      </c>
      <c r="O31" s="48">
        <v>1</v>
      </c>
      <c r="P31" s="48" t="s">
        <v>96</v>
      </c>
      <c r="Q31" s="51" t="s">
        <v>29</v>
      </c>
      <c r="R31" s="2" t="s">
        <v>18</v>
      </c>
      <c r="S31" s="48" t="e">
        <f t="shared" si="1"/>
        <v>#VALUE!</v>
      </c>
      <c r="T31" s="40" t="str">
        <f t="shared" si="0"/>
        <v>#protofacture = Protofacture.create!(:facture =&gt; facture, :produit =&gt; karate, :prix =&gt; 132.5, :quantite =&gt; 1, :saison =&gt; saison_2010_2011)</v>
      </c>
    </row>
    <row r="32" spans="1:20">
      <c r="A32" s="68"/>
      <c r="B32" s="44" t="s">
        <v>191</v>
      </c>
      <c r="C32" s="44" t="s">
        <v>32</v>
      </c>
      <c r="D32" s="45" t="s">
        <v>320</v>
      </c>
      <c r="E32" s="61">
        <v>6314.35</v>
      </c>
      <c r="F32" s="45" t="s">
        <v>212</v>
      </c>
      <c r="G32" s="45" t="s">
        <v>30</v>
      </c>
      <c r="H32" s="44" t="s">
        <v>183</v>
      </c>
      <c r="I32" s="44" t="s">
        <v>184</v>
      </c>
      <c r="J32" s="44" t="s">
        <v>185</v>
      </c>
      <c r="K32" s="44" t="s">
        <v>445</v>
      </c>
      <c r="L32" s="44" t="s">
        <v>35</v>
      </c>
      <c r="M32" s="1">
        <v>0</v>
      </c>
      <c r="N32" s="1"/>
      <c r="O32" s="48"/>
      <c r="P32" s="48"/>
      <c r="Q32" s="48"/>
      <c r="R32" s="2"/>
      <c r="S32" s="48" t="str">
        <f t="shared" si="1"/>
        <v/>
      </c>
      <c r="T32" s="40" t="str">
        <f t="shared" si="0"/>
        <v>facture = Debit.create!(:name =&gt; 'produits phyto 3', :date =&gt; '2011-03-11', :cout =&gt; 6314,35, :ref_client =&gt; '01-2010-1767', :ref =&gt; '010', :user =&gt; dauger, :factype =&gt; factype_diff,:factcat =&gt; factcat_agri,:category =&gt; cat_phyto, :desc =&gt; 'avoir de 2% + 3% sauf glifonet -0,30€',:saison =&gt; saison_2010_2011, :star =&gt; 0)</v>
      </c>
    </row>
    <row r="33" spans="1:20">
      <c r="A33" s="68"/>
      <c r="B33" s="42" t="s">
        <v>186</v>
      </c>
      <c r="C33" s="1"/>
      <c r="D33" s="2"/>
      <c r="E33" s="2"/>
      <c r="F33" s="2"/>
      <c r="G33" s="45"/>
      <c r="H33" s="1"/>
      <c r="I33" s="1"/>
      <c r="J33" s="1"/>
      <c r="K33" s="1"/>
      <c r="L33" s="1"/>
      <c r="M33" s="1"/>
      <c r="N33" s="44" t="s">
        <v>163</v>
      </c>
      <c r="O33" s="48">
        <v>10</v>
      </c>
      <c r="P33" s="48" t="s">
        <v>97</v>
      </c>
      <c r="Q33" s="51" t="s">
        <v>36</v>
      </c>
      <c r="R33" s="2" t="s">
        <v>18</v>
      </c>
      <c r="S33" s="48" t="e">
        <f t="shared" si="1"/>
        <v>#VALUE!</v>
      </c>
      <c r="T33" s="40" t="str">
        <f t="shared" si="0"/>
        <v>protofacture = Protofacture.create!(:facture =&gt; facture, :produit =&gt; stratos, :prix =&gt; 18.8, :quantite =&gt; 10, :saison =&gt; saison_2010_2011)</v>
      </c>
    </row>
    <row r="34" spans="1:20">
      <c r="A34" s="68"/>
      <c r="B34" s="42" t="s">
        <v>186</v>
      </c>
      <c r="C34" s="1"/>
      <c r="D34" s="2"/>
      <c r="E34" s="2"/>
      <c r="F34" s="2"/>
      <c r="G34" s="45"/>
      <c r="H34" s="1"/>
      <c r="I34" s="1"/>
      <c r="J34" s="1"/>
      <c r="K34" s="1"/>
      <c r="L34" s="1"/>
      <c r="M34" s="1"/>
      <c r="N34" s="44" t="s">
        <v>255</v>
      </c>
      <c r="O34" s="48">
        <v>12</v>
      </c>
      <c r="P34" s="48" t="s">
        <v>98</v>
      </c>
      <c r="Q34" s="51" t="s">
        <v>37</v>
      </c>
      <c r="R34" s="2" t="s">
        <v>18</v>
      </c>
      <c r="S34" s="48" t="e">
        <f t="shared" si="1"/>
        <v>#VALUE!</v>
      </c>
      <c r="T34" s="40" t="str">
        <f t="shared" si="0"/>
        <v>protofacture = Protofacture.create!(:facture =&gt; facture, :produit =&gt; radar, :prix =&gt; 212.5, :quantite =&gt; 12, :saison =&gt; saison_2010_2011)</v>
      </c>
    </row>
    <row r="35" spans="1:20">
      <c r="A35" s="68" t="s">
        <v>16</v>
      </c>
      <c r="B35" s="42" t="s">
        <v>186</v>
      </c>
      <c r="C35" s="1"/>
      <c r="D35" s="2"/>
      <c r="E35" s="2"/>
      <c r="F35" s="2"/>
      <c r="G35" s="45"/>
      <c r="H35" s="1"/>
      <c r="I35" s="1"/>
      <c r="J35" s="1"/>
      <c r="K35" s="1"/>
      <c r="L35" s="1"/>
      <c r="M35" s="1"/>
      <c r="N35" s="44" t="s">
        <v>38</v>
      </c>
      <c r="O35" s="48">
        <v>5</v>
      </c>
      <c r="P35" s="48" t="s">
        <v>99</v>
      </c>
      <c r="Q35" s="51" t="s">
        <v>39</v>
      </c>
      <c r="R35" s="2" t="s">
        <v>18</v>
      </c>
      <c r="S35" s="48" t="e">
        <f t="shared" si="1"/>
        <v>#VALUE!</v>
      </c>
      <c r="T35" s="40" t="str">
        <f t="shared" si="0"/>
        <v>#protofacture = Protofacture.create!(:facture =&gt; facture, :produit =&gt; spartan, :prix =&gt; 33.9, :quantite =&gt; 5, :saison =&gt; saison_2010_2011)</v>
      </c>
    </row>
    <row r="36" spans="1:20">
      <c r="A36" s="68"/>
      <c r="B36" s="42" t="s">
        <v>186</v>
      </c>
      <c r="C36" s="1"/>
      <c r="D36" s="2"/>
      <c r="E36" s="2"/>
      <c r="F36" s="2"/>
      <c r="G36" s="45"/>
      <c r="H36" s="1"/>
      <c r="I36" s="1"/>
      <c r="J36" s="1"/>
      <c r="K36" s="1"/>
      <c r="L36" s="1"/>
      <c r="M36" s="1"/>
      <c r="N36" s="44" t="s">
        <v>170</v>
      </c>
      <c r="O36" s="48">
        <v>1</v>
      </c>
      <c r="P36" s="48" t="s">
        <v>91</v>
      </c>
      <c r="Q36" s="51" t="s">
        <v>39</v>
      </c>
      <c r="R36" s="2" t="s">
        <v>18</v>
      </c>
      <c r="S36" s="48" t="e">
        <f t="shared" si="1"/>
        <v>#VALUE!</v>
      </c>
      <c r="T36" s="40" t="str">
        <f t="shared" si="0"/>
        <v>protofacture = Protofacture.create!(:facture =&gt; facture, :produit =&gt; lontrel, :prix =&gt; 52.95, :quantite =&gt; 1, :saison =&gt; saison_2010_2011)</v>
      </c>
    </row>
    <row r="37" spans="1:20">
      <c r="A37" s="68"/>
      <c r="B37" s="42" t="s">
        <v>186</v>
      </c>
      <c r="C37" s="1"/>
      <c r="D37" s="2"/>
      <c r="E37" s="2"/>
      <c r="F37" s="2"/>
      <c r="G37" s="45"/>
      <c r="H37" s="1"/>
      <c r="I37" s="1"/>
      <c r="J37" s="1"/>
      <c r="K37" s="1"/>
      <c r="L37" s="1"/>
      <c r="M37" s="1"/>
      <c r="N37" s="44" t="s">
        <v>322</v>
      </c>
      <c r="O37" s="48">
        <v>20</v>
      </c>
      <c r="P37" s="48" t="s">
        <v>90</v>
      </c>
      <c r="Q37" s="51" t="s">
        <v>40</v>
      </c>
      <c r="R37" s="2" t="s">
        <v>18</v>
      </c>
      <c r="S37" s="48" t="e">
        <f t="shared" si="1"/>
        <v>#VALUE!</v>
      </c>
      <c r="T37" s="40" t="str">
        <f t="shared" si="0"/>
        <v>protofacture = Protofacture.create!(:facture =&gt; facture, :produit =&gt; huile, :prix =&gt; 2.4, :quantite =&gt; 20, :saison =&gt; saison_2010_2011)</v>
      </c>
    </row>
    <row r="38" spans="1:20">
      <c r="A38" s="68"/>
      <c r="B38" s="42" t="s">
        <v>186</v>
      </c>
      <c r="C38" s="1"/>
      <c r="D38" s="2"/>
      <c r="E38" s="2"/>
      <c r="F38" s="2"/>
      <c r="G38" s="45"/>
      <c r="H38" s="1"/>
      <c r="I38" s="1"/>
      <c r="J38" s="1"/>
      <c r="K38" s="1"/>
      <c r="L38" s="1"/>
      <c r="M38" s="1"/>
      <c r="N38" s="44" t="s">
        <v>255</v>
      </c>
      <c r="O38" s="48" t="s">
        <v>100</v>
      </c>
      <c r="P38" s="48" t="s">
        <v>98</v>
      </c>
      <c r="Q38" s="51" t="s">
        <v>41</v>
      </c>
      <c r="R38" s="2" t="s">
        <v>18</v>
      </c>
      <c r="S38" s="48" t="e">
        <f t="shared" si="1"/>
        <v>#VALUE!</v>
      </c>
      <c r="T38" s="40" t="str">
        <f t="shared" si="0"/>
        <v>protofacture = Protofacture.create!(:facture =&gt; facture, :produit =&gt; radar, :prix =&gt; 212.5, :quantite =&gt; 2.2, :saison =&gt; saison_2010_2011)</v>
      </c>
    </row>
    <row r="39" spans="1:20">
      <c r="A39" s="68" t="s">
        <v>16</v>
      </c>
      <c r="B39" s="42" t="s">
        <v>186</v>
      </c>
      <c r="C39" s="1"/>
      <c r="D39" s="2"/>
      <c r="E39" s="2"/>
      <c r="F39" s="2"/>
      <c r="G39" s="45"/>
      <c r="H39" s="1"/>
      <c r="I39" s="1"/>
      <c r="J39" s="1"/>
      <c r="K39" s="1"/>
      <c r="L39" s="1"/>
      <c r="M39" s="1"/>
      <c r="N39" s="44" t="s">
        <v>42</v>
      </c>
      <c r="O39" s="48">
        <v>45</v>
      </c>
      <c r="P39" s="48" t="s">
        <v>101</v>
      </c>
      <c r="Q39" s="51" t="s">
        <v>43</v>
      </c>
      <c r="R39" s="2" t="s">
        <v>18</v>
      </c>
      <c r="S39" s="48" t="e">
        <f t="shared" si="1"/>
        <v>#VALUE!</v>
      </c>
      <c r="T39" s="40" t="str">
        <f t="shared" si="0"/>
        <v>#protofacture = Protofacture.create!(:facture =&gt; facture, :produit =&gt; prochloraze, :prix =&gt; 10.2, :quantite =&gt; 45, :saison =&gt; saison_2010_2011)</v>
      </c>
    </row>
    <row r="40" spans="1:20">
      <c r="A40" s="68"/>
      <c r="B40" s="42" t="s">
        <v>186</v>
      </c>
      <c r="C40" s="1"/>
      <c r="D40" s="2"/>
      <c r="E40" s="2"/>
      <c r="F40" s="2"/>
      <c r="G40" s="45"/>
      <c r="H40" s="1"/>
      <c r="I40" s="1"/>
      <c r="J40" s="1"/>
      <c r="K40" s="1"/>
      <c r="L40" s="1"/>
      <c r="M40" s="1"/>
      <c r="N40" s="44" t="s">
        <v>281</v>
      </c>
      <c r="O40" s="48">
        <v>60</v>
      </c>
      <c r="P40" s="48" t="s">
        <v>102</v>
      </c>
      <c r="Q40" s="51" t="s">
        <v>44</v>
      </c>
      <c r="R40" s="2" t="s">
        <v>18</v>
      </c>
      <c r="S40" s="48" t="e">
        <f t="shared" si="1"/>
        <v>#VALUE!</v>
      </c>
      <c r="T40" s="40" t="str">
        <f t="shared" si="0"/>
        <v>protofacture = Protofacture.create!(:facture =&gt; facture, :produit =&gt; bravo_elite, :prix =&gt; 18.3, :quantite =&gt; 60, :saison =&gt; saison_2010_2011)</v>
      </c>
    </row>
    <row r="41" spans="1:20">
      <c r="A41" s="68"/>
      <c r="B41" s="42" t="s">
        <v>186</v>
      </c>
      <c r="C41" s="1"/>
      <c r="D41" s="2"/>
      <c r="E41" s="2"/>
      <c r="F41" s="2"/>
      <c r="G41" s="45"/>
      <c r="H41" s="1"/>
      <c r="I41" s="1"/>
      <c r="J41" s="1"/>
      <c r="K41" s="1"/>
      <c r="L41" s="1"/>
      <c r="M41" s="1"/>
      <c r="N41" s="44" t="s">
        <v>45</v>
      </c>
      <c r="O41" s="48">
        <v>6</v>
      </c>
      <c r="P41" s="48" t="s">
        <v>103</v>
      </c>
      <c r="Q41" s="51" t="s">
        <v>46</v>
      </c>
      <c r="R41" s="2" t="s">
        <v>18</v>
      </c>
      <c r="S41" s="48" t="e">
        <f t="shared" si="1"/>
        <v>#VALUE!</v>
      </c>
      <c r="T41" s="40" t="str">
        <f t="shared" si="0"/>
        <v>protofacture = Protofacture.create!(:facture =&gt; facture, :produit =&gt; comet_player, :prix =&gt; 159.9, :quantite =&gt; 6, :saison =&gt; saison_2010_2011)</v>
      </c>
    </row>
    <row r="42" spans="1:20">
      <c r="A42" s="68"/>
      <c r="B42" s="42" t="s">
        <v>186</v>
      </c>
      <c r="C42" s="1"/>
      <c r="D42" s="2"/>
      <c r="E42" s="2"/>
      <c r="F42" s="2"/>
      <c r="G42" s="45"/>
      <c r="H42" s="1"/>
      <c r="I42" s="1"/>
      <c r="J42" s="1"/>
      <c r="K42" s="1"/>
      <c r="L42" s="1"/>
      <c r="M42" s="1"/>
      <c r="N42" s="44" t="s">
        <v>172</v>
      </c>
      <c r="O42" s="48">
        <v>10</v>
      </c>
      <c r="P42" s="48" t="s">
        <v>104</v>
      </c>
      <c r="Q42" s="51" t="s">
        <v>47</v>
      </c>
      <c r="R42" s="2" t="s">
        <v>18</v>
      </c>
      <c r="S42" s="48" t="e">
        <f t="shared" si="1"/>
        <v>#VALUE!</v>
      </c>
      <c r="T42" s="40" t="str">
        <f t="shared" si="0"/>
        <v>protofacture = Protofacture.create!(:facture =&gt; facture, :produit =&gt; surnog, :prix =&gt; 32.2, :quantite =&gt; 10, :saison =&gt; saison_2010_2011)</v>
      </c>
    </row>
    <row r="43" spans="1:20">
      <c r="A43" s="68"/>
      <c r="B43" s="44" t="s">
        <v>191</v>
      </c>
      <c r="C43" s="44" t="s">
        <v>52</v>
      </c>
      <c r="D43" s="45" t="s">
        <v>141</v>
      </c>
      <c r="E43" s="45" t="s">
        <v>49</v>
      </c>
      <c r="F43" s="45" t="s">
        <v>50</v>
      </c>
      <c r="G43" s="45" t="s">
        <v>51</v>
      </c>
      <c r="H43" s="44" t="s">
        <v>183</v>
      </c>
      <c r="I43" s="44" t="s">
        <v>184</v>
      </c>
      <c r="J43" s="44" t="s">
        <v>185</v>
      </c>
      <c r="K43" s="44" t="s">
        <v>445</v>
      </c>
      <c r="L43" s="44" t="s">
        <v>62</v>
      </c>
      <c r="M43" s="1">
        <v>1</v>
      </c>
      <c r="N43" s="1"/>
      <c r="O43" s="48"/>
      <c r="P43" s="48"/>
      <c r="Q43" s="48"/>
      <c r="R43" s="2"/>
      <c r="S43" s="48" t="str">
        <f t="shared" si="1"/>
        <v/>
      </c>
      <c r="T43" s="40" t="str">
        <f t="shared" si="0"/>
        <v>facture = Debit.create!(:name =&gt; 'ammontrate', :date =&gt; '2010-08-31', :cout =&gt; 9204, :ref_client =&gt; '01-2010-250', :ref =&gt; '011', :user =&gt; dauger, :factype =&gt; factype_diff,:factcat =&gt; factcat_agri,:category =&gt; cat_phyto, :desc =&gt; 'voire indications manuscrites sur la facture',:saison =&gt; saison_2010_2011, :star =&gt; 1)</v>
      </c>
    </row>
    <row r="44" spans="1:20">
      <c r="A44" s="68" t="s">
        <v>16</v>
      </c>
      <c r="B44" s="42" t="s">
        <v>186</v>
      </c>
      <c r="C44" s="1"/>
      <c r="D44" s="2"/>
      <c r="E44" s="2"/>
      <c r="F44" s="2"/>
      <c r="G44" s="45"/>
      <c r="H44" s="1"/>
      <c r="I44" s="1"/>
      <c r="J44" s="1"/>
      <c r="K44" s="1"/>
      <c r="L44" s="1"/>
      <c r="M44" s="1"/>
      <c r="N44" s="62" t="s">
        <v>53</v>
      </c>
      <c r="O44" s="48">
        <v>252</v>
      </c>
      <c r="P44" s="48">
        <v>26</v>
      </c>
      <c r="Q44" s="48"/>
      <c r="R44" s="61" t="s">
        <v>19</v>
      </c>
      <c r="S44" s="48">
        <f t="shared" si="1"/>
        <v>6552</v>
      </c>
      <c r="T44" s="40" t="str">
        <f t="shared" si="0"/>
        <v>#protofacture = Protofacture.create!(:facture =&gt; facture, :produit =&gt; ammonitrate, :prix =&gt; 26, :quantite =&gt; 252, :saison =&gt; saison_2010_2011)</v>
      </c>
    </row>
    <row r="45" spans="1:20">
      <c r="A45" s="68" t="s">
        <v>16</v>
      </c>
      <c r="B45" s="42" t="s">
        <v>186</v>
      </c>
      <c r="C45" s="1"/>
      <c r="D45" s="2"/>
      <c r="E45" s="2"/>
      <c r="F45" s="2"/>
      <c r="G45" s="45"/>
      <c r="H45" s="1"/>
      <c r="I45" s="1"/>
      <c r="J45" s="1"/>
      <c r="K45" s="1"/>
      <c r="L45" s="1"/>
      <c r="M45" s="1"/>
      <c r="N45" s="62" t="s">
        <v>53</v>
      </c>
      <c r="O45" s="48">
        <v>102</v>
      </c>
      <c r="P45" s="48">
        <v>26</v>
      </c>
      <c r="Q45" s="48"/>
      <c r="R45" s="61" t="s">
        <v>19</v>
      </c>
      <c r="S45" s="48">
        <f t="shared" si="1"/>
        <v>2652</v>
      </c>
      <c r="T45" s="40" t="str">
        <f t="shared" si="0"/>
        <v>#protofacture = Protofacture.create!(:facture =&gt; facture, :produit =&gt; ammonitrate, :prix =&gt; 26, :quantite =&gt; 102, :saison =&gt; saison_2010_2011)</v>
      </c>
    </row>
    <row r="46" spans="1:20">
      <c r="A46" s="68"/>
      <c r="B46" s="44" t="s">
        <v>191</v>
      </c>
      <c r="C46" s="44" t="s">
        <v>48</v>
      </c>
      <c r="D46" s="45" t="s">
        <v>57</v>
      </c>
      <c r="E46" s="66">
        <v>998.99</v>
      </c>
      <c r="F46" s="45" t="s">
        <v>56</v>
      </c>
      <c r="G46" s="45" t="s">
        <v>55</v>
      </c>
      <c r="H46" s="44" t="s">
        <v>183</v>
      </c>
      <c r="I46" s="44" t="s">
        <v>184</v>
      </c>
      <c r="J46" s="44" t="s">
        <v>185</v>
      </c>
      <c r="K46" s="44" t="s">
        <v>445</v>
      </c>
      <c r="L46" s="44" t="s">
        <v>61</v>
      </c>
      <c r="M46" s="1">
        <v>1</v>
      </c>
      <c r="N46" s="1"/>
      <c r="O46" s="48"/>
      <c r="P46" s="48"/>
      <c r="Q46" s="48"/>
      <c r="R46" s="2"/>
      <c r="S46" s="48" t="str">
        <f t="shared" si="1"/>
        <v/>
      </c>
      <c r="T46" s="40" t="str">
        <f t="shared" si="0"/>
        <v>facture = Debit.create!(:name =&gt; 'produits phyto 4', :date =&gt; '2010-10-31', :cout =&gt; 998,99, :ref_client =&gt; '01-2010-975', :ref =&gt; '012', :user =&gt; dauger, :factype =&gt; factype_diff,:factcat =&gt; factcat_agri,:category =&gt; cat_phyto, :desc =&gt; 'avoir de 13,25 à prendre en compte',:saison =&gt; saison_2010_2011, :star =&gt; 1)</v>
      </c>
    </row>
    <row r="47" spans="1:20">
      <c r="A47" s="68"/>
      <c r="B47" s="42" t="s">
        <v>186</v>
      </c>
      <c r="C47" s="1"/>
      <c r="D47" s="2"/>
      <c r="E47" s="2"/>
      <c r="F47" s="2"/>
      <c r="G47" s="45"/>
      <c r="H47" s="1"/>
      <c r="I47" s="1"/>
      <c r="J47" s="1"/>
      <c r="K47" s="1"/>
      <c r="L47" s="1"/>
      <c r="M47" s="1"/>
      <c r="N47" s="44" t="s">
        <v>155</v>
      </c>
      <c r="O47" s="48">
        <v>5</v>
      </c>
      <c r="P47" s="48" t="s">
        <v>105</v>
      </c>
      <c r="Q47" s="51" t="s">
        <v>44</v>
      </c>
      <c r="R47" s="2" t="s">
        <v>18</v>
      </c>
      <c r="S47" s="48" t="e">
        <f t="shared" si="1"/>
        <v>#VALUE!</v>
      </c>
      <c r="T47" s="40" t="str">
        <f t="shared" si="0"/>
        <v>protofacture = Protofacture.create!(:facture =&gt; facture, :produit =&gt; fury, :prix =&gt; 44.5, :quantite =&gt; 5, :saison =&gt; saison_2010_2011)</v>
      </c>
    </row>
    <row r="48" spans="1:20">
      <c r="A48" s="68"/>
      <c r="B48" s="42" t="s">
        <v>186</v>
      </c>
      <c r="C48" s="1"/>
      <c r="D48" s="2"/>
      <c r="E48" s="2"/>
      <c r="F48" s="2"/>
      <c r="G48" s="45"/>
      <c r="H48" s="1"/>
      <c r="I48" s="1"/>
      <c r="J48" s="1"/>
      <c r="K48" s="1"/>
      <c r="L48" s="1"/>
      <c r="M48" s="1"/>
      <c r="N48" s="44" t="s">
        <v>322</v>
      </c>
      <c r="O48" s="48">
        <v>20</v>
      </c>
      <c r="P48" s="48" t="s">
        <v>106</v>
      </c>
      <c r="Q48" s="51" t="s">
        <v>40</v>
      </c>
      <c r="R48" s="2" t="s">
        <v>18</v>
      </c>
      <c r="S48" s="48" t="e">
        <f t="shared" si="1"/>
        <v>#VALUE!</v>
      </c>
      <c r="T48" s="40" t="str">
        <f t="shared" si="0"/>
        <v>protofacture = Protofacture.create!(:facture =&gt; facture, :produit =&gt; huile, :prix =&gt; 2.65, :quantite =&gt; 20, :saison =&gt; saison_2010_2011)</v>
      </c>
    </row>
    <row r="49" spans="1:20">
      <c r="A49" s="68"/>
      <c r="B49" s="42" t="s">
        <v>186</v>
      </c>
      <c r="C49" s="1"/>
      <c r="D49" s="2"/>
      <c r="E49" s="2"/>
      <c r="F49" s="2"/>
      <c r="G49" s="45"/>
      <c r="H49" s="1"/>
      <c r="I49" s="1"/>
      <c r="J49" s="1"/>
      <c r="K49" s="1"/>
      <c r="L49" s="1"/>
      <c r="M49" s="1"/>
      <c r="N49" s="44" t="s">
        <v>150</v>
      </c>
      <c r="O49" s="48">
        <v>10</v>
      </c>
      <c r="P49" s="48" t="s">
        <v>107</v>
      </c>
      <c r="Q49" s="51" t="s">
        <v>44</v>
      </c>
      <c r="R49" s="2" t="s">
        <v>18</v>
      </c>
      <c r="S49" s="48" t="e">
        <f t="shared" si="1"/>
        <v>#VALUE!</v>
      </c>
      <c r="T49" s="40" t="str">
        <f t="shared" si="0"/>
        <v>protofacture = Protofacture.create!(:facture =&gt; facture, :produit =&gt; folyr, :prix =&gt; 30.8, :quantite =&gt; 10, :saison =&gt; saison_2010_2011)</v>
      </c>
    </row>
    <row r="50" spans="1:20">
      <c r="A50" s="68"/>
      <c r="B50" s="42" t="s">
        <v>186</v>
      </c>
      <c r="C50" s="1"/>
      <c r="D50" s="2"/>
      <c r="E50" s="2"/>
      <c r="F50" s="2"/>
      <c r="G50" s="45"/>
      <c r="H50" s="1"/>
      <c r="I50" s="1"/>
      <c r="J50" s="1"/>
      <c r="K50" s="1"/>
      <c r="L50" s="1"/>
      <c r="M50" s="1"/>
      <c r="N50" s="44" t="s">
        <v>274</v>
      </c>
      <c r="O50" s="48">
        <v>2</v>
      </c>
      <c r="P50" s="48" t="s">
        <v>108</v>
      </c>
      <c r="Q50" s="51" t="s">
        <v>58</v>
      </c>
      <c r="R50" s="2" t="s">
        <v>18</v>
      </c>
      <c r="S50" s="48" t="e">
        <f t="shared" si="1"/>
        <v>#VALUE!</v>
      </c>
      <c r="T50" s="40" t="str">
        <f t="shared" si="0"/>
        <v>protofacture = Protofacture.create!(:facture =&gt; facture, :produit =&gt; paledor, :prix =&gt; 61.8, :quantite =&gt; 2, :saison =&gt; saison_2010_2011)</v>
      </c>
    </row>
    <row r="51" spans="1:20">
      <c r="A51" s="68"/>
      <c r="B51" s="42" t="s">
        <v>186</v>
      </c>
      <c r="C51" s="1"/>
      <c r="D51" s="2"/>
      <c r="E51" s="2"/>
      <c r="F51" s="2"/>
      <c r="G51" s="2"/>
      <c r="H51" s="1"/>
      <c r="I51" s="1"/>
      <c r="J51" s="1"/>
      <c r="K51" s="1"/>
      <c r="L51" s="1"/>
      <c r="M51" s="1"/>
      <c r="N51" s="44" t="s">
        <v>288</v>
      </c>
      <c r="O51" s="48">
        <v>2</v>
      </c>
      <c r="P51" s="48" t="s">
        <v>0</v>
      </c>
      <c r="Q51" s="51" t="s">
        <v>59</v>
      </c>
      <c r="R51" s="2" t="s">
        <v>18</v>
      </c>
      <c r="S51" s="48" t="e">
        <f t="shared" si="1"/>
        <v>#VALUE!</v>
      </c>
      <c r="T51" s="40" t="str">
        <f t="shared" si="0"/>
        <v>protofacture = Protofacture.create!(:facture =&gt; facture, :produit =&gt; altigo, :prix =&gt; 63.8, :quantite =&gt; 2, :saison =&gt; saison_2010_2011)</v>
      </c>
    </row>
    <row r="52" spans="1:20">
      <c r="A52" s="68"/>
      <c r="B52" s="42" t="s">
        <v>186</v>
      </c>
      <c r="C52" s="1"/>
      <c r="D52" s="2"/>
      <c r="E52" s="2"/>
      <c r="F52" s="2"/>
      <c r="G52" s="2"/>
      <c r="H52" s="1"/>
      <c r="I52" s="1"/>
      <c r="J52" s="1"/>
      <c r="K52" s="1"/>
      <c r="L52" s="1"/>
      <c r="M52" s="1"/>
      <c r="N52" s="44" t="s">
        <v>249</v>
      </c>
      <c r="O52" s="48">
        <v>7</v>
      </c>
      <c r="P52" s="48" t="s">
        <v>1</v>
      </c>
      <c r="Q52" s="51" t="s">
        <v>22</v>
      </c>
      <c r="R52" s="45" t="s">
        <v>54</v>
      </c>
      <c r="S52" s="48" t="e">
        <f t="shared" si="1"/>
        <v>#VALUE!</v>
      </c>
      <c r="T52" s="40" t="str">
        <f t="shared" si="0"/>
        <v>protofacture = Protofacture.create!(:facture =&gt; facture, :produit =&gt; pr, :prix =&gt; 23.47, :quantite =&gt; 7, :saison =&gt; saison_2010_2011)</v>
      </c>
    </row>
    <row r="53" spans="1:20">
      <c r="A53" s="68"/>
      <c r="B53" s="44" t="s">
        <v>191</v>
      </c>
      <c r="C53" s="44" t="s">
        <v>63</v>
      </c>
      <c r="D53" s="45" t="s">
        <v>64</v>
      </c>
      <c r="E53" s="45">
        <v>4907.3999999999996</v>
      </c>
      <c r="F53" s="45" t="s">
        <v>65</v>
      </c>
      <c r="G53" s="45" t="s">
        <v>68</v>
      </c>
      <c r="H53" s="44" t="s">
        <v>183</v>
      </c>
      <c r="I53" s="44" t="s">
        <v>184</v>
      </c>
      <c r="J53" s="44" t="s">
        <v>185</v>
      </c>
      <c r="K53" s="44" t="s">
        <v>445</v>
      </c>
      <c r="L53" s="1"/>
      <c r="M53" s="1">
        <v>0</v>
      </c>
      <c r="N53" s="1"/>
      <c r="O53" s="48"/>
      <c r="P53" s="48"/>
      <c r="Q53" s="48"/>
      <c r="R53" s="2"/>
      <c r="S53" s="48" t="str">
        <f t="shared" si="1"/>
        <v/>
      </c>
      <c r="T53" s="40" t="str">
        <f t="shared" si="0"/>
        <v>facture = Debit.create!(:name =&gt; 'produits phyto 5', :date =&gt; '2010-09-27', :cout =&gt; 4907,4, :ref_client =&gt; '01-2010-471', :ref =&gt; '013', :user =&gt; dauger, :factype =&gt; factype_diff,:factcat =&gt; factcat_agri,:category =&gt; cat_phyto, :desc =&gt; '',:saison =&gt; saison_2010_2011, :star =&gt; 0)</v>
      </c>
    </row>
    <row r="54" spans="1:20">
      <c r="A54" s="68" t="s">
        <v>16</v>
      </c>
      <c r="B54" s="42" t="s">
        <v>186</v>
      </c>
      <c r="C54" s="1"/>
      <c r="D54" s="2"/>
      <c r="E54" s="2"/>
      <c r="F54" s="2"/>
      <c r="G54" s="2"/>
      <c r="H54" s="1"/>
      <c r="I54" s="1"/>
      <c r="J54" s="1"/>
      <c r="K54" s="1"/>
      <c r="L54" s="1"/>
      <c r="M54" s="1"/>
      <c r="N54" s="44" t="s">
        <v>66</v>
      </c>
      <c r="O54" s="48">
        <v>130</v>
      </c>
      <c r="P54" s="48" t="s">
        <v>2</v>
      </c>
      <c r="Q54" s="51" t="s">
        <v>67</v>
      </c>
      <c r="R54" s="2" t="s">
        <v>18</v>
      </c>
      <c r="S54" s="48" t="e">
        <f t="shared" si="1"/>
        <v>#VALUE!</v>
      </c>
      <c r="T54" s="40" t="str">
        <f t="shared" si="0"/>
        <v>#protofacture = Protofacture.create!(:facture =&gt; facture, :produit =&gt; dactyle, :prix =&gt; 5.2, :quantite =&gt; 130, :saison =&gt; saison_2010_2011)</v>
      </c>
    </row>
    <row r="55" spans="1:20">
      <c r="A55" s="68" t="s">
        <v>16</v>
      </c>
      <c r="B55" s="42" t="s">
        <v>186</v>
      </c>
      <c r="C55" s="1"/>
      <c r="D55" s="2"/>
      <c r="E55" s="2"/>
      <c r="F55" s="2"/>
      <c r="G55" s="2"/>
      <c r="H55" s="1"/>
      <c r="I55" s="1"/>
      <c r="J55" s="1"/>
      <c r="K55" s="1"/>
      <c r="L55" s="1"/>
      <c r="M55" s="1"/>
      <c r="N55" s="44" t="s">
        <v>70</v>
      </c>
      <c r="O55" s="48">
        <v>120</v>
      </c>
      <c r="P55" s="48" t="s">
        <v>3</v>
      </c>
      <c r="Q55" s="51" t="s">
        <v>69</v>
      </c>
      <c r="R55" s="2" t="s">
        <v>18</v>
      </c>
      <c r="S55" s="48" t="e">
        <f t="shared" si="1"/>
        <v>#VALUE!</v>
      </c>
      <c r="T55" s="40" t="str">
        <f t="shared" si="0"/>
        <v>#protofacture = Protofacture.create!(:facture =&gt; facture, :produit =&gt; anglais_calibra, :prix =&gt; 2.9, :quantite =&gt; 120, :saison =&gt; saison_2010_2011)</v>
      </c>
    </row>
    <row r="56" spans="1:20">
      <c r="A56" s="68" t="s">
        <v>16</v>
      </c>
      <c r="B56" s="42" t="s">
        <v>186</v>
      </c>
      <c r="C56" s="1"/>
      <c r="D56" s="2"/>
      <c r="E56" s="2"/>
      <c r="F56" s="2"/>
      <c r="G56" s="2"/>
      <c r="H56" s="1"/>
      <c r="I56" s="1"/>
      <c r="J56" s="1"/>
      <c r="K56" s="1"/>
      <c r="L56" s="1"/>
      <c r="M56" s="1"/>
      <c r="N56" s="44" t="s">
        <v>15</v>
      </c>
      <c r="O56" s="48">
        <v>100</v>
      </c>
      <c r="P56" s="48" t="s">
        <v>4</v>
      </c>
      <c r="Q56" s="51" t="s">
        <v>71</v>
      </c>
      <c r="R56" s="2" t="s">
        <v>18</v>
      </c>
      <c r="S56" s="48" t="e">
        <f t="shared" si="1"/>
        <v>#VALUE!</v>
      </c>
      <c r="T56" s="40" t="str">
        <f t="shared" si="0"/>
        <v>#protofacture = Protofacture.create!(:facture =&gt; facture, :produit =&gt; italie_turtetra, :prix =&gt; 1.7, :quantite =&gt; 100, :saison =&gt; saison_2010_2011)</v>
      </c>
    </row>
    <row r="57" spans="1:20">
      <c r="A57" s="68" t="s">
        <v>16</v>
      </c>
      <c r="B57" s="42" t="s">
        <v>186</v>
      </c>
      <c r="C57" s="1"/>
      <c r="D57" s="2"/>
      <c r="E57" s="2"/>
      <c r="F57" s="2"/>
      <c r="G57" s="2"/>
      <c r="H57" s="1"/>
      <c r="I57" s="1"/>
      <c r="J57" s="1"/>
      <c r="K57" s="1"/>
      <c r="L57" s="1"/>
      <c r="M57" s="1"/>
      <c r="N57" s="44" t="s">
        <v>72</v>
      </c>
      <c r="O57" s="48">
        <v>110</v>
      </c>
      <c r="P57" s="48" t="s">
        <v>2</v>
      </c>
      <c r="Q57" s="51" t="s">
        <v>73</v>
      </c>
      <c r="R57" s="2" t="s">
        <v>18</v>
      </c>
      <c r="S57" s="48" t="e">
        <f t="shared" si="1"/>
        <v>#VALUE!</v>
      </c>
      <c r="T57" s="40" t="str">
        <f t="shared" si="0"/>
        <v>#protofacture = Protofacture.create!(:facture =&gt; facture, :produit =&gt; fet_elevee_noria, :prix =&gt; 5.2, :quantite =&gt; 110, :saison =&gt; saison_2010_2011)</v>
      </c>
    </row>
    <row r="58" spans="1:20">
      <c r="A58" s="68" t="s">
        <v>16</v>
      </c>
      <c r="B58" s="42" t="s">
        <v>186</v>
      </c>
      <c r="C58" s="1"/>
      <c r="D58" s="2"/>
      <c r="E58" s="2"/>
      <c r="F58" s="2"/>
      <c r="G58" s="2"/>
      <c r="H58" s="1"/>
      <c r="I58" s="1"/>
      <c r="J58" s="1"/>
      <c r="K58" s="1"/>
      <c r="L58" s="1"/>
      <c r="M58" s="1"/>
      <c r="N58" s="44" t="s">
        <v>75</v>
      </c>
      <c r="O58" s="48">
        <v>20</v>
      </c>
      <c r="P58" s="48" t="s">
        <v>5</v>
      </c>
      <c r="Q58" s="51" t="s">
        <v>74</v>
      </c>
      <c r="R58" s="2" t="s">
        <v>18</v>
      </c>
      <c r="S58" s="48" t="e">
        <f t="shared" si="1"/>
        <v>#VALUE!</v>
      </c>
      <c r="T58" s="40" t="str">
        <f t="shared" si="0"/>
        <v>#protofacture = Protofacture.create!(:facture =&gt; facture, :produit =&gt; tref_violet_valente, :prix =&gt; 4.2, :quantite =&gt; 20, :saison =&gt; saison_2010_2011)</v>
      </c>
    </row>
    <row r="59" spans="1:20">
      <c r="A59" s="68" t="s">
        <v>16</v>
      </c>
      <c r="B59" s="42" t="s">
        <v>186</v>
      </c>
      <c r="C59" s="1"/>
      <c r="D59" s="2"/>
      <c r="E59" s="2"/>
      <c r="F59" s="2"/>
      <c r="G59" s="2"/>
      <c r="H59" s="1"/>
      <c r="I59" s="1"/>
      <c r="J59" s="1"/>
      <c r="K59" s="1"/>
      <c r="L59" s="1"/>
      <c r="M59" s="1"/>
      <c r="N59" s="44" t="s">
        <v>76</v>
      </c>
      <c r="O59" s="48">
        <v>80</v>
      </c>
      <c r="P59" s="48" t="s">
        <v>2</v>
      </c>
      <c r="Q59" s="51" t="s">
        <v>77</v>
      </c>
      <c r="R59" s="2" t="s">
        <v>18</v>
      </c>
      <c r="S59" s="48" t="e">
        <f t="shared" si="1"/>
        <v>#VALUE!</v>
      </c>
      <c r="T59" s="40" t="str">
        <f t="shared" si="0"/>
        <v>#protofacture = Protofacture.create!(:facture =&gt; facture, :produit =&gt; kali, :prix =&gt; 5.2, :quantite =&gt; 80, :saison =&gt; saison_2010_2011)</v>
      </c>
    </row>
    <row r="60" spans="1:20">
      <c r="A60" s="68" t="s">
        <v>16</v>
      </c>
      <c r="B60" s="42" t="s">
        <v>186</v>
      </c>
      <c r="C60" s="1"/>
      <c r="D60" s="2"/>
      <c r="E60" s="2"/>
      <c r="F60" s="2"/>
      <c r="G60" s="2"/>
      <c r="H60" s="1"/>
      <c r="I60" s="1"/>
      <c r="J60" s="1"/>
      <c r="K60" s="1"/>
      <c r="L60" s="1"/>
      <c r="M60" s="1"/>
      <c r="N60" s="44" t="s">
        <v>81</v>
      </c>
      <c r="O60" s="48">
        <v>25</v>
      </c>
      <c r="P60" s="48" t="s">
        <v>6</v>
      </c>
      <c r="Q60" s="51" t="s">
        <v>82</v>
      </c>
      <c r="R60" s="2" t="s">
        <v>18</v>
      </c>
      <c r="S60" s="48" t="e">
        <f t="shared" si="1"/>
        <v>#VALUE!</v>
      </c>
      <c r="T60" s="40" t="str">
        <f t="shared" si="0"/>
        <v>#protofacture = Protofacture.create!(:facture =&gt; facture, :produit =&gt; tref_blanc_regal, :prix =&gt; 7.9, :quantite =&gt; 25, :saison =&gt; saison_2010_2011)</v>
      </c>
    </row>
    <row r="61" spans="1:20">
      <c r="A61" s="68" t="s">
        <v>16</v>
      </c>
      <c r="B61" s="42" t="s">
        <v>186</v>
      </c>
      <c r="C61" s="1"/>
      <c r="D61" s="2"/>
      <c r="E61" s="2"/>
      <c r="F61" s="2"/>
      <c r="G61" s="2"/>
      <c r="H61" s="1"/>
      <c r="I61" s="1"/>
      <c r="J61" s="1"/>
      <c r="K61" s="1"/>
      <c r="L61" s="1"/>
      <c r="M61" s="1"/>
      <c r="N61" s="44" t="s">
        <v>78</v>
      </c>
      <c r="O61" s="48">
        <v>36</v>
      </c>
      <c r="P61" s="48" t="s">
        <v>7</v>
      </c>
      <c r="Q61" s="51" t="s">
        <v>79</v>
      </c>
      <c r="R61" s="2" t="s">
        <v>18</v>
      </c>
      <c r="S61" s="48" t="e">
        <f t="shared" si="1"/>
        <v>#VALUE!</v>
      </c>
      <c r="T61" s="40" t="str">
        <f t="shared" si="0"/>
        <v>#protofacture = Protofacture.create!(:facture =&gt; facture, :produit =&gt; oxyfertil, :prix =&gt; 19.15, :quantite =&gt; 36, :saison =&gt; saison_2010_2011)</v>
      </c>
    </row>
    <row r="62" spans="1:20">
      <c r="A62" s="68"/>
      <c r="B62" s="42" t="s">
        <v>186</v>
      </c>
      <c r="C62" s="1"/>
      <c r="D62" s="2"/>
      <c r="E62" s="2"/>
      <c r="F62" s="2"/>
      <c r="G62" s="2"/>
      <c r="H62" s="1"/>
      <c r="I62" s="1"/>
      <c r="J62" s="1"/>
      <c r="K62" s="1"/>
      <c r="L62" s="1"/>
      <c r="M62" s="1"/>
      <c r="N62" s="44" t="s">
        <v>297</v>
      </c>
      <c r="O62" s="48">
        <v>1</v>
      </c>
      <c r="P62" s="48" t="s">
        <v>8</v>
      </c>
      <c r="Q62" s="51" t="s">
        <v>80</v>
      </c>
      <c r="R62" s="2" t="s">
        <v>18</v>
      </c>
      <c r="S62" s="48" t="e">
        <f t="shared" si="1"/>
        <v>#VALUE!</v>
      </c>
      <c r="T62" s="40" t="str">
        <f t="shared" si="0"/>
        <v>protofacture = Protofacture.create!(:facture =&gt; facture, :produit =&gt; ovation, :prix =&gt; 139.5, :quantite =&gt; 1, :saison =&gt; saison_2010_2011)</v>
      </c>
    </row>
    <row r="63" spans="1:20">
      <c r="A63" s="68"/>
      <c r="B63" s="42" t="s">
        <v>186</v>
      </c>
      <c r="C63" s="1"/>
      <c r="D63" s="2"/>
      <c r="E63" s="2"/>
      <c r="F63" s="2"/>
      <c r="G63" s="2"/>
      <c r="H63" s="1"/>
      <c r="I63" s="1"/>
      <c r="J63" s="1"/>
      <c r="K63" s="1"/>
      <c r="L63" s="1"/>
      <c r="M63" s="1"/>
      <c r="N63" s="44" t="s">
        <v>144</v>
      </c>
      <c r="O63" s="48">
        <v>30</v>
      </c>
      <c r="P63" s="48" t="s">
        <v>9</v>
      </c>
      <c r="Q63" s="51" t="s">
        <v>44</v>
      </c>
      <c r="R63" s="2" t="s">
        <v>18</v>
      </c>
      <c r="S63" s="48" t="e">
        <f t="shared" si="1"/>
        <v>#VALUE!</v>
      </c>
      <c r="T63" s="40" t="str">
        <f t="shared" si="0"/>
        <v>protofacture = Protofacture.create!(:facture =&gt; facture, :produit =&gt; colzamid, :prix =&gt; 19.3, :quantite =&gt; 30, :saison =&gt; saison_2010_2011)</v>
      </c>
    </row>
    <row r="64" spans="1:20">
      <c r="A64" s="68"/>
      <c r="B64" s="42" t="s">
        <v>186</v>
      </c>
      <c r="C64" s="1"/>
      <c r="D64" s="2"/>
      <c r="E64" s="2"/>
      <c r="F64" s="2"/>
      <c r="G64" s="2"/>
      <c r="H64" s="1"/>
      <c r="I64" s="1"/>
      <c r="J64" s="1"/>
      <c r="K64" s="1"/>
      <c r="L64" s="1"/>
      <c r="M64" s="1"/>
      <c r="N64" s="44" t="s">
        <v>146</v>
      </c>
      <c r="O64" s="48">
        <v>40</v>
      </c>
      <c r="P64" s="48" t="s">
        <v>10</v>
      </c>
      <c r="Q64" s="48"/>
      <c r="R64" s="2" t="s">
        <v>18</v>
      </c>
      <c r="S64" s="48" t="e">
        <f t="shared" si="1"/>
        <v>#VALUE!</v>
      </c>
      <c r="T64" s="40" t="str">
        <f t="shared" si="0"/>
        <v>protofacture = Protofacture.create!(:facture =&gt; facture, :produit =&gt; springbok, :prix =&gt; 25.9, :quantite =&gt; 40, :saison =&gt; saison_2010_2011)</v>
      </c>
    </row>
    <row r="65" spans="1:20">
      <c r="A65" s="68"/>
      <c r="B65" s="44" t="s">
        <v>191</v>
      </c>
      <c r="C65" s="1" t="s">
        <v>441</v>
      </c>
      <c r="D65" s="2" t="s">
        <v>273</v>
      </c>
      <c r="E65" s="2" t="s">
        <v>442</v>
      </c>
      <c r="F65" s="2" t="s">
        <v>443</v>
      </c>
      <c r="G65" s="2" t="s">
        <v>444</v>
      </c>
      <c r="H65" s="44" t="s">
        <v>183</v>
      </c>
      <c r="I65" s="44" t="s">
        <v>184</v>
      </c>
      <c r="J65" s="44" t="s">
        <v>185</v>
      </c>
      <c r="K65" s="44" t="s">
        <v>445</v>
      </c>
      <c r="L65" s="1"/>
      <c r="M65" s="1">
        <v>0</v>
      </c>
      <c r="N65" s="1"/>
      <c r="O65" s="48"/>
      <c r="P65" s="48"/>
      <c r="Q65" s="48"/>
      <c r="R65" s="2"/>
      <c r="S65" s="48" t="str">
        <f t="shared" si="1"/>
        <v/>
      </c>
      <c r="T65" s="40" t="str">
        <f t="shared" si="0"/>
        <v>facture = Debit.create!(:name =&gt; 'produits phyto 6', :date =&gt; '2010-09-30', :cout =&gt; 246, :ref_client =&gt; '01-2010-689', :ref =&gt; '014', :user =&gt; dauger, :factype =&gt; factype_diff,:factcat =&gt; factcat_agri,:category =&gt; cat_phyto, :desc =&gt; '',:saison =&gt; saison_2010_2011, :star =&gt; 0)</v>
      </c>
    </row>
    <row r="66" spans="1:20">
      <c r="A66" s="72" t="s">
        <v>447</v>
      </c>
      <c r="B66" s="42" t="s">
        <v>186</v>
      </c>
      <c r="C66" s="1"/>
      <c r="D66" s="2"/>
      <c r="E66" s="2"/>
      <c r="F66" s="2"/>
      <c r="G66" s="2"/>
      <c r="H66" s="1"/>
      <c r="I66" s="1"/>
      <c r="J66" s="1"/>
      <c r="K66" s="1"/>
      <c r="L66" s="1"/>
      <c r="M66" s="1"/>
      <c r="N66" s="1" t="s">
        <v>446</v>
      </c>
      <c r="O66" s="48">
        <v>10</v>
      </c>
      <c r="P66" s="48">
        <v>3.7</v>
      </c>
      <c r="Q66" s="48" t="s">
        <v>448</v>
      </c>
      <c r="R66" s="2" t="s">
        <v>54</v>
      </c>
      <c r="S66" s="48">
        <f t="shared" si="1"/>
        <v>37</v>
      </c>
      <c r="T66" s="40" t="str">
        <f t="shared" ref="T66:T85" si="2">CONCATENATE(A66,
IF(B66="facture",CONCATENATE("facture = Debit.create!(:name =&gt; '",C66,"', :date =&gt; '",D66,"', :cout =&gt; ",E66,", :ref_client =&gt; '",F66,"', :ref =&gt; '",G66,"', :user =&gt; ",H66,", :factype =&gt; factype_",I66,",:factcat =&gt; factcat_",J66,",:category =&gt; cat_",K66,", :desc =&gt; '",L66,"',:saison =&gt; saison_2010_2011, :star =&gt; ",M66,")"),
IF(B66="protofacture",CONCATENATE("protofacture = Protofacture.create!(:facture =&gt; facture, :produit =&gt; ",N66,", :prix =&gt; ",P66,", :quantite =&gt; ",O66,", :saison =&gt; saison_2010_2011)"),
IF(B66="reportable",CONCATENATE("reportable = Reportable.create!(:name =&gt; '",C66,"', :date =&gt; '",D66,"', :cout =&gt; ",E66,", :ref_client =&gt; '",F66,"', :ref =&gt; '",G66,"', :user =&gt; ",H66,", :factype =&gt; factype_",I66,",:factcat =&gt; factcat_",J66,",:category =&gt; cat_",K66,", :desc =&gt; '",L66,"',:saison =&gt; saison_2010_2011, :star =&gt; ",M66,")"),
IF(B66="report",CONCATENATE("facture = Report.create!(:reportable =&gt; reportable, :name =&gt; '",C66,"', :date =&gt; '",D66,"', :cout =&gt; ",E66,", :ref_client =&gt; '",F66,"', :ref =&gt; '",G66,"', :user =&gt; ",H66,", :factype =&gt; factype_",I66,",:factcat =&gt; factcat_",J66,",:category =&gt; cat_",K66,", :desc =&gt; '",L66,"',:saison =&gt; saison_2010_2011, :star =&gt; ",M66,")"),
)))))</f>
        <v>#protofacture = Protofacture.create!(:facture =&gt; facture, :produit =&gt; aubisque, :prix =&gt; 3,7, :quantite =&gt; 10, :saison =&gt; saison_2010_2011)</v>
      </c>
    </row>
    <row r="67" spans="1:20">
      <c r="A67" s="68"/>
      <c r="B67" s="42" t="s">
        <v>186</v>
      </c>
      <c r="C67" s="1"/>
      <c r="D67" s="2"/>
      <c r="E67" s="2"/>
      <c r="F67" s="2"/>
      <c r="G67" s="2"/>
      <c r="H67" s="1"/>
      <c r="I67" s="1"/>
      <c r="J67" s="1"/>
      <c r="K67" s="1"/>
      <c r="L67" s="1"/>
      <c r="M67" s="1"/>
      <c r="N67" s="1" t="s">
        <v>272</v>
      </c>
      <c r="O67" s="48">
        <v>10</v>
      </c>
      <c r="P67" s="48">
        <v>7.85</v>
      </c>
      <c r="Q67" s="48" t="s">
        <v>449</v>
      </c>
      <c r="R67" s="2" t="s">
        <v>54</v>
      </c>
      <c r="S67" s="48">
        <f t="shared" si="1"/>
        <v>78.5</v>
      </c>
      <c r="T67" s="40" t="str">
        <f t="shared" si="2"/>
        <v>protofacture = Protofacture.create!(:facture =&gt; facture, :produit =&gt; chardol, :prix =&gt; 7,85, :quantite =&gt; 10, :saison =&gt; saison_2010_2011)</v>
      </c>
    </row>
    <row r="68" spans="1:20">
      <c r="A68" s="68"/>
      <c r="B68" s="42" t="s">
        <v>186</v>
      </c>
      <c r="C68" s="1"/>
      <c r="D68" s="2"/>
      <c r="E68" s="2"/>
      <c r="F68" s="2"/>
      <c r="G68" s="2"/>
      <c r="H68" s="1"/>
      <c r="I68" s="1"/>
      <c r="J68" s="1"/>
      <c r="K68" s="1"/>
      <c r="L68" s="1"/>
      <c r="M68" s="1"/>
      <c r="N68" s="1" t="s">
        <v>272</v>
      </c>
      <c r="O68" s="48">
        <v>10</v>
      </c>
      <c r="P68" s="48">
        <v>7.85</v>
      </c>
      <c r="Q68" s="48" t="s">
        <v>449</v>
      </c>
      <c r="R68" s="2" t="s">
        <v>450</v>
      </c>
      <c r="S68" s="48">
        <f t="shared" ref="S68:S87" si="3">IF(O68*P68&lt;&gt;0,O68*P68,"")</f>
        <v>78.5</v>
      </c>
      <c r="T68" s="40" t="str">
        <f t="shared" si="2"/>
        <v>protofacture = Protofacture.create!(:facture =&gt; facture, :produit =&gt; chardol, :prix =&gt; 7,85, :quantite =&gt; 10, :saison =&gt; saison_2010_2011)</v>
      </c>
    </row>
    <row r="69" spans="1:20">
      <c r="A69" s="68"/>
      <c r="B69" s="42" t="s">
        <v>186</v>
      </c>
      <c r="C69" s="70"/>
      <c r="D69" s="90"/>
      <c r="E69" s="70"/>
      <c r="F69" s="90"/>
      <c r="G69" s="70"/>
      <c r="H69" s="70"/>
      <c r="I69" s="70"/>
      <c r="J69" s="70"/>
      <c r="K69" s="70"/>
      <c r="L69" s="70"/>
      <c r="M69" s="70"/>
      <c r="N69" s="70" t="s">
        <v>322</v>
      </c>
      <c r="O69" s="70">
        <v>20</v>
      </c>
      <c r="P69" s="70">
        <v>2.6</v>
      </c>
      <c r="Q69" s="70" t="s">
        <v>40</v>
      </c>
      <c r="R69" s="70">
        <v>0</v>
      </c>
      <c r="S69" s="48">
        <f t="shared" si="3"/>
        <v>52</v>
      </c>
      <c r="T69" s="40" t="str">
        <f t="shared" si="2"/>
        <v>protofacture = Protofacture.create!(:facture =&gt; facture, :produit =&gt; huile, :prix =&gt; 2,6, :quantite =&gt; 20, :saison =&gt; saison_2010_2011)</v>
      </c>
    </row>
    <row r="70" spans="1:20">
      <c r="A70" s="71"/>
      <c r="B70" s="44" t="s">
        <v>191</v>
      </c>
      <c r="C70" s="1" t="s">
        <v>457</v>
      </c>
      <c r="D70" s="2" t="s">
        <v>286</v>
      </c>
      <c r="E70" s="2">
        <v>746.58</v>
      </c>
      <c r="F70" s="2">
        <v>22269</v>
      </c>
      <c r="G70" s="2" t="s">
        <v>453</v>
      </c>
      <c r="H70" s="1" t="s">
        <v>451</v>
      </c>
      <c r="I70" s="44" t="s">
        <v>184</v>
      </c>
      <c r="J70" s="44" t="s">
        <v>185</v>
      </c>
      <c r="K70" s="44" t="s">
        <v>445</v>
      </c>
      <c r="L70" s="1" t="s">
        <v>456</v>
      </c>
      <c r="M70" s="1">
        <v>0</v>
      </c>
      <c r="N70" s="70"/>
      <c r="O70" s="70"/>
      <c r="P70" s="70"/>
      <c r="Q70" s="70"/>
      <c r="R70" s="70"/>
      <c r="S70" s="48" t="str">
        <f t="shared" si="3"/>
        <v/>
      </c>
      <c r="T70" s="40" t="str">
        <f t="shared" si="2"/>
        <v>facture = Debit.create!(:name =&gt; 'vitavax + BB', :date =&gt; '2010-10-20', :cout =&gt; 746,58, :ref_client =&gt; '22269', :ref =&gt; '015', :user =&gt; renaud, :factype =&gt; factype_diff,:factcat =&gt; factcat_agri,:category =&gt; cat_phyto, :desc =&gt; 'vitavax + Big BagsBB : 8x9,41=75,24€ à répartir',:saison =&gt; saison_2010_2011, :star =&gt; 0)</v>
      </c>
    </row>
    <row r="71" spans="1:20">
      <c r="A71" s="70" t="s">
        <v>447</v>
      </c>
      <c r="B71" s="42" t="s">
        <v>186</v>
      </c>
      <c r="C71" s="70"/>
      <c r="D71" s="90"/>
      <c r="E71" s="70"/>
      <c r="F71" s="90"/>
      <c r="G71" s="70"/>
      <c r="H71" s="70"/>
      <c r="I71" s="70"/>
      <c r="J71" s="70"/>
      <c r="K71" s="70"/>
      <c r="L71" s="70"/>
      <c r="M71" s="70"/>
      <c r="N71" s="70" t="s">
        <v>454</v>
      </c>
      <c r="O71" s="70">
        <v>66.8</v>
      </c>
      <c r="P71" s="70">
        <v>10.050000000000001</v>
      </c>
      <c r="Q71" s="70" t="s">
        <v>455</v>
      </c>
      <c r="R71" s="70">
        <v>0</v>
      </c>
      <c r="S71" s="48">
        <f t="shared" si="3"/>
        <v>671.34</v>
      </c>
      <c r="T71" s="40" t="str">
        <f t="shared" si="2"/>
        <v>#protofacture = Protofacture.create!(:facture =&gt; facture, :produit =&gt; vitavax, :prix =&gt; 10,05, :quantite =&gt; 66,8, :saison =&gt; saison_2010_2011)</v>
      </c>
    </row>
    <row r="72" spans="1:20">
      <c r="A72" s="71"/>
      <c r="B72" s="44" t="s">
        <v>191</v>
      </c>
      <c r="C72" s="1" t="s">
        <v>460</v>
      </c>
      <c r="D72" s="2" t="s">
        <v>461</v>
      </c>
      <c r="E72" s="2">
        <v>163.69999999999999</v>
      </c>
      <c r="F72" s="2" t="s">
        <v>462</v>
      </c>
      <c r="G72" s="2" t="s">
        <v>458</v>
      </c>
      <c r="H72" s="1" t="s">
        <v>459</v>
      </c>
      <c r="I72" s="44" t="s">
        <v>184</v>
      </c>
      <c r="J72" s="44" t="s">
        <v>185</v>
      </c>
      <c r="K72" s="44" t="s">
        <v>445</v>
      </c>
      <c r="L72" s="70"/>
      <c r="M72" s="70">
        <v>0</v>
      </c>
      <c r="N72" s="70"/>
      <c r="O72" s="70"/>
      <c r="P72" s="70"/>
      <c r="Q72" s="70"/>
      <c r="R72" s="70"/>
      <c r="S72" s="48" t="str">
        <f t="shared" si="3"/>
        <v/>
      </c>
      <c r="T72" s="40" t="str">
        <f t="shared" si="2"/>
        <v>facture = Debit.create!(:name =&gt; 'Fury 5L', :date =&gt; '2011-03-31', :cout =&gt; 163,7, :ref_client =&gt; 'FCT-1305', :ref =&gt; '016', :user =&gt; auroy, :factype =&gt; factype_diff,:factcat =&gt; factcat_agri,:category =&gt; cat_phyto, :desc =&gt; '',:saison =&gt; saison_2010_2011, :star =&gt; 0)</v>
      </c>
    </row>
    <row r="73" spans="1:20">
      <c r="A73" s="71"/>
      <c r="B73" s="42" t="s">
        <v>186</v>
      </c>
      <c r="C73" s="70"/>
      <c r="D73" s="90"/>
      <c r="E73" s="70"/>
      <c r="F73" s="90"/>
      <c r="G73" s="70"/>
      <c r="H73" s="70"/>
      <c r="I73" s="70"/>
      <c r="J73" s="70"/>
      <c r="K73" s="70"/>
      <c r="L73" s="70"/>
      <c r="M73" s="70"/>
      <c r="N73" s="70" t="s">
        <v>155</v>
      </c>
      <c r="O73" s="70">
        <v>5</v>
      </c>
      <c r="P73" s="70">
        <v>32.74</v>
      </c>
      <c r="Q73" s="70"/>
      <c r="R73" s="70">
        <v>0</v>
      </c>
      <c r="S73" s="48">
        <f t="shared" si="3"/>
        <v>163.70000000000002</v>
      </c>
      <c r="T73" s="40" t="str">
        <f t="shared" si="2"/>
        <v>protofacture = Protofacture.create!(:facture =&gt; facture, :produit =&gt; fury, :prix =&gt; 32,74, :quantite =&gt; 5, :saison =&gt; saison_2010_2011)</v>
      </c>
    </row>
    <row r="74" spans="1:20">
      <c r="A74" s="71"/>
      <c r="B74" s="44" t="s">
        <v>191</v>
      </c>
      <c r="C74" s="1" t="s">
        <v>463</v>
      </c>
      <c r="D74" s="2" t="s">
        <v>226</v>
      </c>
      <c r="E74" s="74" t="s">
        <v>464</v>
      </c>
      <c r="F74" s="2">
        <v>24302</v>
      </c>
      <c r="G74" s="2" t="s">
        <v>465</v>
      </c>
      <c r="H74" s="1" t="s">
        <v>451</v>
      </c>
      <c r="I74" s="44" t="s">
        <v>184</v>
      </c>
      <c r="J74" s="44" t="s">
        <v>185</v>
      </c>
      <c r="K74" s="44" t="s">
        <v>445</v>
      </c>
      <c r="L74" s="1"/>
      <c r="M74" s="1">
        <v>1</v>
      </c>
      <c r="N74" s="70"/>
      <c r="O74" s="70"/>
      <c r="P74" s="70"/>
      <c r="Q74" s="70"/>
      <c r="R74" s="70"/>
      <c r="S74" s="48" t="str">
        <f t="shared" si="3"/>
        <v/>
      </c>
      <c r="T74" s="40" t="str">
        <f t="shared" si="2"/>
        <v>facture = Debit.create!(:name =&gt; 'Picabore + Challenge', :date =&gt; '2011-02-28', :cout =&gt; 1221,81, :ref_client =&gt; '24302', :ref =&gt; '017', :user =&gt; renaud, :factype =&gt; factype_diff,:factcat =&gt; factcat_agri,:category =&gt; cat_phyto, :desc =&gt; '',:saison =&gt; saison_2010_2011, :star =&gt; 1)</v>
      </c>
    </row>
    <row r="75" spans="1:20">
      <c r="A75" s="71"/>
      <c r="B75" s="42" t="s">
        <v>186</v>
      </c>
      <c r="C75" s="70"/>
      <c r="D75" s="90"/>
      <c r="E75" s="70"/>
      <c r="F75" s="90"/>
      <c r="G75" s="70"/>
      <c r="H75" s="70"/>
      <c r="I75" s="70"/>
      <c r="J75" s="70"/>
      <c r="K75" s="70"/>
      <c r="L75" s="70"/>
      <c r="M75" s="70"/>
      <c r="N75" s="70" t="s">
        <v>466</v>
      </c>
      <c r="O75" s="70">
        <v>40</v>
      </c>
      <c r="P75" s="70">
        <v>2.1</v>
      </c>
      <c r="Q75" s="70" t="s">
        <v>467</v>
      </c>
      <c r="R75" s="70">
        <v>0</v>
      </c>
      <c r="S75" s="48">
        <f t="shared" si="3"/>
        <v>84</v>
      </c>
      <c r="T75" s="40" t="str">
        <f t="shared" si="2"/>
        <v>protofacture = Protofacture.create!(:facture =&gt; facture, :produit =&gt; picabore, :prix =&gt; 2,1, :quantite =&gt; 40, :saison =&gt; saison_2010_2011)</v>
      </c>
    </row>
    <row r="76" spans="1:20">
      <c r="A76" s="71"/>
      <c r="B76" s="42" t="s">
        <v>186</v>
      </c>
      <c r="C76" s="70"/>
      <c r="D76" s="90"/>
      <c r="E76" s="70"/>
      <c r="F76" s="90"/>
      <c r="G76" s="70"/>
      <c r="H76" s="70"/>
      <c r="I76" s="70"/>
      <c r="J76" s="70"/>
      <c r="K76" s="70"/>
      <c r="L76" s="70"/>
      <c r="M76" s="70"/>
      <c r="N76" s="70" t="s">
        <v>124</v>
      </c>
      <c r="O76" s="70">
        <v>60</v>
      </c>
      <c r="P76" s="70">
        <v>18.96</v>
      </c>
      <c r="Q76" s="70" t="s">
        <v>469</v>
      </c>
      <c r="R76" s="70">
        <v>0</v>
      </c>
      <c r="S76" s="48">
        <f t="shared" si="3"/>
        <v>1137.6000000000001</v>
      </c>
      <c r="T76" s="40" t="str">
        <f t="shared" si="2"/>
        <v>protofacture = Protofacture.create!(:facture =&gt; facture, :produit =&gt; challenge, :prix =&gt; 18,96, :quantite =&gt; 60, :saison =&gt; saison_2010_2011)</v>
      </c>
    </row>
    <row r="77" spans="1:20">
      <c r="A77" s="71"/>
      <c r="B77" s="42" t="s">
        <v>186</v>
      </c>
      <c r="C77" s="70"/>
      <c r="D77" s="90"/>
      <c r="E77" s="70"/>
      <c r="F77" s="90"/>
      <c r="G77" s="70"/>
      <c r="H77" s="70"/>
      <c r="I77" s="70"/>
      <c r="J77" s="70"/>
      <c r="K77" s="70"/>
      <c r="L77" s="70"/>
      <c r="M77" s="70"/>
      <c r="N77" s="73" t="s">
        <v>124</v>
      </c>
      <c r="O77" s="73">
        <v>60</v>
      </c>
      <c r="P77" s="73">
        <v>1.2</v>
      </c>
      <c r="Q77" s="73" t="s">
        <v>468</v>
      </c>
      <c r="R77" s="70">
        <v>1</v>
      </c>
      <c r="S77" s="48">
        <f t="shared" si="3"/>
        <v>72</v>
      </c>
      <c r="T77" s="40" t="str">
        <f t="shared" si="2"/>
        <v>protofacture = Protofacture.create!(:facture =&gt; facture, :produit =&gt; challenge, :prix =&gt; 1,2, :quantite =&gt; 60, :saison =&gt; saison_2010_2011)</v>
      </c>
    </row>
    <row r="78" spans="1:20">
      <c r="A78" s="71"/>
      <c r="B78" s="44" t="s">
        <v>191</v>
      </c>
      <c r="C78" s="76" t="s">
        <v>452</v>
      </c>
      <c r="D78" s="77" t="s">
        <v>471</v>
      </c>
      <c r="E78" s="77">
        <v>389.9</v>
      </c>
      <c r="F78" s="77" t="s">
        <v>472</v>
      </c>
      <c r="G78" s="77" t="s">
        <v>473</v>
      </c>
      <c r="H78" s="76" t="s">
        <v>459</v>
      </c>
      <c r="I78" s="44" t="s">
        <v>184</v>
      </c>
      <c r="J78" s="44" t="s">
        <v>185</v>
      </c>
      <c r="K78" s="44" t="s">
        <v>445</v>
      </c>
      <c r="L78" s="78" t="s">
        <v>476</v>
      </c>
      <c r="M78" s="70">
        <v>0</v>
      </c>
      <c r="N78" s="70"/>
      <c r="O78" s="70"/>
      <c r="P78" s="70"/>
      <c r="Q78" s="70"/>
      <c r="R78" s="70"/>
      <c r="S78" s="48" t="str">
        <f t="shared" si="3"/>
        <v/>
      </c>
      <c r="T78" s="40" t="str">
        <f t="shared" si="2"/>
        <v>facture = Debit.create!(:name =&gt; 'produits phyto 7', :date =&gt; '2011-06-28', :cout =&gt; 389,9, :ref_client =&gt; 'FCC-1629', :ref =&gt; '018', :user =&gt; auroy, :factype =&gt; factype_diff,:factcat =&gt; factcat_agri,:category =&gt; cat_phyto, :desc =&gt; 'produits + Bib Bag 1,50x1,60 : 10x10=100€ a répartir',:saison =&gt; saison_2010_2011, :star =&gt; 0)</v>
      </c>
    </row>
    <row r="79" spans="1:20">
      <c r="A79" s="71"/>
      <c r="B79" s="42" t="s">
        <v>186</v>
      </c>
      <c r="C79" s="70"/>
      <c r="D79" s="90"/>
      <c r="E79" s="70"/>
      <c r="F79" s="90"/>
      <c r="G79" s="70"/>
      <c r="H79" s="70"/>
      <c r="I79" s="70"/>
      <c r="J79" s="70"/>
      <c r="K79" s="70"/>
      <c r="L79" s="70"/>
      <c r="M79" s="70"/>
      <c r="N79" s="78" t="s">
        <v>474</v>
      </c>
      <c r="O79" s="70">
        <v>5</v>
      </c>
      <c r="P79" s="70">
        <v>36</v>
      </c>
      <c r="Q79" s="78" t="s">
        <v>475</v>
      </c>
      <c r="R79" s="70">
        <v>0</v>
      </c>
      <c r="S79" s="48">
        <f t="shared" si="3"/>
        <v>180</v>
      </c>
      <c r="T79" s="40" t="str">
        <f t="shared" si="2"/>
        <v>protofacture = Protofacture.create!(:facture =&gt; facture, :produit =&gt; nuvagrain, :prix =&gt; 36, :quantite =&gt; 5, :saison =&gt; saison_2010_2011)</v>
      </c>
    </row>
    <row r="80" spans="1:20">
      <c r="A80" s="71"/>
      <c r="B80" s="42" t="s">
        <v>186</v>
      </c>
      <c r="C80" s="70"/>
      <c r="D80" s="90"/>
      <c r="E80" s="70"/>
      <c r="F80" s="90"/>
      <c r="G80" s="70"/>
      <c r="H80" s="70"/>
      <c r="I80" s="70"/>
      <c r="J80" s="70"/>
      <c r="K80" s="70"/>
      <c r="L80" s="70"/>
      <c r="M80" s="70"/>
      <c r="N80" s="78" t="s">
        <v>28</v>
      </c>
      <c r="O80" s="70">
        <v>1</v>
      </c>
      <c r="P80" s="70">
        <v>109.9</v>
      </c>
      <c r="Q80" s="78" t="s">
        <v>477</v>
      </c>
      <c r="R80" s="70">
        <v>0</v>
      </c>
      <c r="S80" s="48">
        <f t="shared" si="3"/>
        <v>109.9</v>
      </c>
      <c r="T80" s="40" t="str">
        <f t="shared" si="2"/>
        <v>protofacture = Protofacture.create!(:facture =&gt; facture, :produit =&gt; karate, :prix =&gt; 109,9, :quantite =&gt; 1, :saison =&gt; saison_2010_2011)</v>
      </c>
    </row>
    <row r="81" spans="1:20">
      <c r="A81" s="71"/>
      <c r="B81" s="44" t="s">
        <v>191</v>
      </c>
      <c r="C81" s="76" t="s">
        <v>474</v>
      </c>
      <c r="D81" s="77" t="s">
        <v>478</v>
      </c>
      <c r="E81" s="77">
        <v>51.26</v>
      </c>
      <c r="F81" s="77" t="s">
        <v>479</v>
      </c>
      <c r="G81" s="77" t="s">
        <v>480</v>
      </c>
      <c r="H81" s="76" t="s">
        <v>459</v>
      </c>
      <c r="I81" s="44" t="s">
        <v>184</v>
      </c>
      <c r="J81" s="44" t="s">
        <v>185</v>
      </c>
      <c r="K81" s="44" t="s">
        <v>445</v>
      </c>
      <c r="L81" s="78"/>
      <c r="M81" s="70">
        <v>0</v>
      </c>
      <c r="N81" s="70"/>
      <c r="O81" s="70"/>
      <c r="P81" s="70"/>
      <c r="Q81" s="70"/>
      <c r="R81" s="70"/>
      <c r="S81" s="48" t="str">
        <f t="shared" si="3"/>
        <v/>
      </c>
      <c r="T81" s="40" t="str">
        <f t="shared" si="2"/>
        <v>facture = Debit.create!(:name =&gt; 'nuvagrain', :date =&gt; '2010-07-10', :cout =&gt; 51,26, :ref_client =&gt; 'FCC-44', :ref =&gt; '019', :user =&gt; auroy, :factype =&gt; factype_diff,:factcat =&gt; factcat_agri,:category =&gt; cat_phyto, :desc =&gt; '',:saison =&gt; saison_2010_2011, :star =&gt; 0)</v>
      </c>
    </row>
    <row r="82" spans="1:20">
      <c r="A82" s="71"/>
      <c r="B82" s="70"/>
      <c r="C82" s="70"/>
      <c r="D82" s="90"/>
      <c r="E82" s="70"/>
      <c r="F82" s="90"/>
      <c r="G82" s="70"/>
      <c r="H82" s="70"/>
      <c r="I82" s="70"/>
      <c r="J82" s="70"/>
      <c r="K82" s="70"/>
      <c r="L82" s="70"/>
      <c r="M82" s="70"/>
      <c r="N82" s="78" t="s">
        <v>474</v>
      </c>
      <c r="O82" s="70">
        <v>2</v>
      </c>
      <c r="P82" s="70">
        <v>25.63</v>
      </c>
      <c r="Q82" s="70"/>
      <c r="R82" s="70">
        <v>0</v>
      </c>
      <c r="S82" s="48">
        <f t="shared" si="3"/>
        <v>51.26</v>
      </c>
      <c r="T82" s="40" t="str">
        <f t="shared" si="2"/>
        <v/>
      </c>
    </row>
    <row r="83" spans="1:20">
      <c r="A83" s="71"/>
      <c r="B83" s="44" t="s">
        <v>191</v>
      </c>
      <c r="C83" s="76" t="s">
        <v>481</v>
      </c>
      <c r="D83" s="77" t="s">
        <v>482</v>
      </c>
      <c r="E83" s="77" t="s">
        <v>483</v>
      </c>
      <c r="F83" s="77" t="s">
        <v>484</v>
      </c>
      <c r="G83" s="77" t="s">
        <v>485</v>
      </c>
      <c r="H83" s="79" t="s">
        <v>486</v>
      </c>
      <c r="I83" s="44" t="s">
        <v>184</v>
      </c>
      <c r="J83" s="44" t="s">
        <v>185</v>
      </c>
      <c r="K83" s="79" t="s">
        <v>487</v>
      </c>
      <c r="L83" s="78" t="s">
        <v>488</v>
      </c>
      <c r="M83" s="70">
        <v>1</v>
      </c>
      <c r="N83" s="70"/>
      <c r="O83" s="70"/>
      <c r="P83" s="70"/>
      <c r="Q83" s="70"/>
      <c r="R83" s="70"/>
      <c r="S83" s="48" t="str">
        <f t="shared" si="3"/>
        <v/>
      </c>
      <c r="T83" s="40" t="str">
        <f t="shared" si="2"/>
        <v>facture = Debit.create!(:name =&gt; 'semis tournesol', :date =&gt; '2011-03-27', :cout =&gt; 260, :ref_client =&gt; '015-2011', :ref =&gt; '020', :user =&gt; bernard_peres, :factype =&gt; factype_diff,:factcat =&gt; factcat_agri,:category =&gt; cat_service_agri, :desc =&gt; '20ha x 13€/ha = 260€',:saison =&gt; saison_2010_2011, :star =&gt; 1)</v>
      </c>
    </row>
    <row r="84" spans="1:20">
      <c r="A84" s="71"/>
      <c r="B84" s="70"/>
      <c r="C84" s="70"/>
      <c r="D84" s="90"/>
      <c r="E84" s="70"/>
      <c r="F84" s="90"/>
      <c r="G84" s="77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48" t="str">
        <f t="shared" si="3"/>
        <v/>
      </c>
      <c r="T84" s="40" t="str">
        <f t="shared" si="2"/>
        <v/>
      </c>
    </row>
    <row r="85" spans="1:20">
      <c r="A85" s="71"/>
      <c r="B85" s="70"/>
      <c r="C85" s="70"/>
      <c r="D85" s="90"/>
      <c r="E85" s="70"/>
      <c r="F85" s="90"/>
      <c r="G85" s="77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48" t="str">
        <f t="shared" si="3"/>
        <v/>
      </c>
      <c r="T85" s="40" t="str">
        <f t="shared" si="2"/>
        <v/>
      </c>
    </row>
    <row r="86" spans="1:20">
      <c r="A86" s="71"/>
      <c r="B86" s="70" t="s">
        <v>525</v>
      </c>
      <c r="C86" s="70" t="s">
        <v>519</v>
      </c>
      <c r="D86" s="92" t="s">
        <v>527</v>
      </c>
      <c r="E86" s="70">
        <v>3537.5</v>
      </c>
      <c r="F86" s="92" t="s">
        <v>549</v>
      </c>
      <c r="G86" s="77" t="s">
        <v>534</v>
      </c>
      <c r="H86" s="70" t="s">
        <v>520</v>
      </c>
      <c r="I86" s="70" t="s">
        <v>521</v>
      </c>
      <c r="J86" s="70" t="s">
        <v>185</v>
      </c>
      <c r="K86" s="70" t="s">
        <v>522</v>
      </c>
      <c r="L86" s="70"/>
      <c r="M86" s="70">
        <v>0</v>
      </c>
      <c r="N86" s="70"/>
      <c r="O86" s="70"/>
      <c r="P86" s="70"/>
      <c r="Q86" s="70"/>
      <c r="R86" s="70"/>
      <c r="S86" s="48" t="str">
        <f t="shared" si="3"/>
        <v/>
      </c>
      <c r="T86" s="40" t="str">
        <f>CONCATENATE(A86,
IF(B86="facture",CONCATENATE("facture = Debit.create!(:name =&gt; '",C86,"', :date =&gt; '",D86,"', :cout =&gt; ",E86,", :ref_client =&gt; '",F86,"', :ref =&gt; '",G86,"', :user =&gt; ",H86,", :factype =&gt; factype_",I86,",:factcat =&gt; factcat_",J86,",:category =&gt; cat_",K86,", :desc =&gt; '",L86,"',:saison =&gt; saison_2010_2011, :star =&gt; ",M86,")"),
IF(B86="protofacture",CONCATENATE("protofacture = Protofacture.create!(:facture =&gt; facture, :produit =&gt; ",N86,", :prix =&gt; ",P86,", :quantite =&gt; ",O86,", :saison =&gt; saison_2010_2011)"),
IF(B86="reportable",CONCATENATE("reportable = Reportable.create!(:name =&gt; '",C86,"', :date =&gt; '",D86,"', :cout =&gt; ",E86,", :ref_client =&gt; '",F86,"', :ref =&gt; '",G86,"', :user =&gt; ",H86,", :factype =&gt; factype_",I86,",:factcat =&gt; factcat_",J86,",:category =&gt; cat_",K86,", :desc =&gt; '",L86,"',:saison =&gt; saison_2010_2011, :star =&gt; ",M86,")"),
IF(B86="report",CONCATENATE("facture = Report.create!(:reportable =&gt; reportable, :name =&gt; '",C86,"', :date =&gt; '",D86,"', :cout =&gt; ",E86,", :ref_client =&gt; '",F86,"', :ref =&gt; '",G86,"', :user =&gt; ",H86,", :factype =&gt; factype_",I86,",:factcat =&gt; factcat_",J86,",:category =&gt; cat_",K86,", :desc =&gt; '",L86,"',:saison =&gt; saison_2010_2011, :star =&gt; ",M86,")"),
)))))</f>
        <v>reportable = Reportable.create!(:name =&gt; 'facture 19', :date =&gt; '2011-01-30', :cout =&gt; 3537,5, :ref_client =&gt; '19', :ref =&gt; '021', :user =&gt; trochet, :factype =&gt; factype_null,:factcat =&gt; factcat_agri,:category =&gt; cat_presta_agri, :desc =&gt; '',:saison =&gt; saison_2010_2011, :star =&gt; 0)</v>
      </c>
    </row>
    <row r="87" spans="1:20">
      <c r="A87" s="71"/>
      <c r="B87" s="70" t="s">
        <v>526</v>
      </c>
      <c r="C87" s="70" t="s">
        <v>523</v>
      </c>
      <c r="D87" s="92" t="s">
        <v>527</v>
      </c>
      <c r="E87" s="70">
        <v>955</v>
      </c>
      <c r="F87" s="92" t="s">
        <v>549</v>
      </c>
      <c r="G87" s="77" t="s">
        <v>534</v>
      </c>
      <c r="H87" s="70" t="s">
        <v>520</v>
      </c>
      <c r="I87" s="70" t="s">
        <v>184</v>
      </c>
      <c r="J87" s="70"/>
      <c r="K87" s="70" t="s">
        <v>522</v>
      </c>
      <c r="L87" s="70" t="s">
        <v>524</v>
      </c>
      <c r="M87" s="70">
        <v>0</v>
      </c>
      <c r="N87" s="70"/>
      <c r="O87" s="70"/>
      <c r="P87" s="70"/>
      <c r="Q87" s="70"/>
      <c r="R87" s="70"/>
      <c r="S87" s="48" t="str">
        <f t="shared" si="3"/>
        <v/>
      </c>
      <c r="T87" s="40" t="str">
        <f t="shared" ref="T87:T131" si="4">CONCATENATE(A87,
IF(B87="facture",CONCATENATE("facture = Debit.create!(:name =&gt; '",C87,"', :date =&gt; '",D87,"', :cout =&gt; ",E87,", :ref_client =&gt; '",F87,"', :ref =&gt; '",G87,"', :user =&gt; ",H87,", :factype =&gt; factype_",I87,",:factcat =&gt; factcat_",J87,",:category =&gt; cat_",K87,", :desc =&gt; '",L87,"',:saison =&gt; saison_2010_2011, :star =&gt; ",M87,")"),
IF(B87="protofacture",CONCATENATE("protofacture = Protofacture.create!(:facture =&gt; facture, :produit =&gt; ",N87,", :prix =&gt; ",P87,", :quantite =&gt; ",O87,", :saison =&gt; saison_2010_2011)"),
IF(B87="reportable",CONCATENATE("reportable = Reportable.create!(:name =&gt; '",C87,"', :date =&gt; '",D87,"', :cout =&gt; ",E87,", :ref_client =&gt; '",F87,"', :ref =&gt; '",G87,"', :user =&gt; ",H87,", :factype =&gt; factype_",I87,",:factcat =&gt; factcat_",J87,",:category =&gt; cat_",K87,", :desc =&gt; '",L87,"',:saison =&gt; saison_2010_2011, :star =&gt; ",M87,")"),
IF(B87="report",CONCATENATE("facture = Report.create!(:reportable =&gt; reportable, :name =&gt; '",C87,"', :date =&gt; '",D87,"', :cout =&gt; ",E87,", :ref_client =&gt; '",F87,"', :ref =&gt; '",G87,"', :user =&gt; ",H87,", :factype =&gt; factype_",I87,",:factcat =&gt; factcat_",J87,",:category =&gt; cat_",K87,", :desc =&gt; '",L87,"',:saison =&gt; saison_2010_2011, :star =&gt; ",M87,")"),
)))))</f>
        <v>facture = Report.create!(:reportable =&gt; reportable, :name =&gt; 'Pulvérisation', :date =&gt; '2011-01-30', :cout =&gt; 955, :ref_client =&gt; '19', :ref =&gt; '021', :user =&gt; trochet, :factype =&gt; factype_diff,:factcat =&gt; factcat_,:category =&gt; cat_presta_agri, :desc =&gt; '95,5Ha x 10€ = 955€',:saison =&gt; saison_2010_2011, :star =&gt; 0)</v>
      </c>
    </row>
    <row r="88" spans="1:20">
      <c r="A88" s="71"/>
      <c r="B88" s="70" t="s">
        <v>526</v>
      </c>
      <c r="C88" s="78" t="s">
        <v>528</v>
      </c>
      <c r="D88" s="92" t="s">
        <v>527</v>
      </c>
      <c r="E88" s="70">
        <v>456</v>
      </c>
      <c r="F88" s="92" t="s">
        <v>549</v>
      </c>
      <c r="G88" s="77" t="s">
        <v>534</v>
      </c>
      <c r="H88" s="70" t="s">
        <v>520</v>
      </c>
      <c r="I88" s="70" t="s">
        <v>184</v>
      </c>
      <c r="J88" s="70"/>
      <c r="K88" s="70" t="s">
        <v>522</v>
      </c>
      <c r="L88" s="78" t="s">
        <v>529</v>
      </c>
      <c r="M88" s="70">
        <v>0</v>
      </c>
      <c r="N88" s="70"/>
      <c r="O88" s="70"/>
      <c r="P88" s="70"/>
      <c r="Q88" s="70"/>
      <c r="R88" s="70"/>
      <c r="S88" s="70"/>
      <c r="T88" s="40" t="str">
        <f t="shared" si="4"/>
        <v>facture = Report.create!(:reportable =&gt; reportable, :name =&gt; 'Broyage haies', :date =&gt; '2011-01-30', :cout =&gt; 456, :ref_client =&gt; '19', :ref =&gt; '021', :user =&gt; trochet, :factype =&gt; factype_diff,:factcat =&gt; factcat_,:category =&gt; cat_presta_agri, :desc =&gt; '12h x 38€ = 456€',:saison =&gt; saison_2010_2011, :star =&gt; 0)</v>
      </c>
    </row>
    <row r="89" spans="1:20">
      <c r="A89" s="71"/>
      <c r="B89" s="70" t="s">
        <v>526</v>
      </c>
      <c r="C89" s="78" t="s">
        <v>530</v>
      </c>
      <c r="D89" s="92" t="s">
        <v>527</v>
      </c>
      <c r="E89" s="70">
        <v>297.5</v>
      </c>
      <c r="F89" s="92" t="s">
        <v>549</v>
      </c>
      <c r="G89" s="77" t="s">
        <v>534</v>
      </c>
      <c r="H89" s="70" t="s">
        <v>520</v>
      </c>
      <c r="I89" s="70" t="s">
        <v>184</v>
      </c>
      <c r="J89" s="70"/>
      <c r="K89" s="70" t="s">
        <v>522</v>
      </c>
      <c r="L89" s="78" t="s">
        <v>531</v>
      </c>
      <c r="M89" s="70">
        <v>0</v>
      </c>
      <c r="N89" s="70"/>
      <c r="O89" s="70"/>
      <c r="P89" s="70"/>
      <c r="Q89" s="70"/>
      <c r="R89" s="70"/>
      <c r="S89" s="70"/>
      <c r="T89" s="40" t="str">
        <f t="shared" si="4"/>
        <v>facture = Report.create!(:reportable =&gt; reportable, :name =&gt; 'Broyage horizontal', :date =&gt; '2011-01-30', :cout =&gt; 297,5, :ref_client =&gt; '19', :ref =&gt; '021', :user =&gt; trochet, :factype =&gt; factype_diff,:factcat =&gt; factcat_,:category =&gt; cat_presta_agri, :desc =&gt; '8h50 x 35€/h = 297,5',:saison =&gt; saison_2010_2011, :star =&gt; 0)</v>
      </c>
    </row>
    <row r="90" spans="1:20">
      <c r="A90" s="71"/>
      <c r="B90" s="70" t="s">
        <v>526</v>
      </c>
      <c r="C90" s="78" t="s">
        <v>532</v>
      </c>
      <c r="D90" s="92" t="s">
        <v>527</v>
      </c>
      <c r="E90" s="70">
        <v>1829</v>
      </c>
      <c r="F90" s="92" t="s">
        <v>549</v>
      </c>
      <c r="G90" s="77" t="s">
        <v>534</v>
      </c>
      <c r="H90" s="70" t="s">
        <v>520</v>
      </c>
      <c r="I90" s="70" t="s">
        <v>184</v>
      </c>
      <c r="J90" s="70"/>
      <c r="K90" s="70" t="s">
        <v>522</v>
      </c>
      <c r="L90" s="78" t="s">
        <v>533</v>
      </c>
      <c r="M90" s="70">
        <v>0</v>
      </c>
      <c r="N90" s="70"/>
      <c r="O90" s="70"/>
      <c r="P90" s="70"/>
      <c r="Q90" s="70"/>
      <c r="R90" s="70"/>
      <c r="S90" s="70"/>
      <c r="T90" s="40" t="str">
        <f t="shared" si="4"/>
        <v>facture = Report.create!(:reportable =&gt; reportable, :name =&gt; 'Semis Colza et Blé', :date =&gt; '2011-01-30', :cout =&gt; 1829, :ref_client =&gt; '19', :ref =&gt; '021', :user =&gt; trochet, :factype =&gt; factype_diff,:factcat =&gt; factcat_,:category =&gt; cat_presta_agri, :desc =&gt; '59ha x 31€/ha = 1829€',:saison =&gt; saison_2010_2011, :star =&gt; 0)</v>
      </c>
    </row>
    <row r="91" spans="1:20">
      <c r="A91" s="71"/>
      <c r="B91" s="70"/>
      <c r="C91" s="70"/>
      <c r="D91" s="90"/>
      <c r="E91" s="70"/>
      <c r="F91" s="90"/>
      <c r="G91" s="77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40" t="str">
        <f t="shared" si="4"/>
        <v/>
      </c>
    </row>
    <row r="92" spans="1:20">
      <c r="A92" s="71"/>
      <c r="B92" s="70" t="s">
        <v>525</v>
      </c>
      <c r="C92" s="78" t="s">
        <v>543</v>
      </c>
      <c r="D92" s="92" t="s">
        <v>527</v>
      </c>
      <c r="E92" s="70">
        <v>3515</v>
      </c>
      <c r="F92" s="92" t="s">
        <v>547</v>
      </c>
      <c r="G92" s="77" t="s">
        <v>535</v>
      </c>
      <c r="H92" s="70" t="s">
        <v>520</v>
      </c>
      <c r="I92" s="70" t="s">
        <v>521</v>
      </c>
      <c r="J92" s="70" t="s">
        <v>185</v>
      </c>
      <c r="K92" s="70" t="s">
        <v>522</v>
      </c>
      <c r="L92" s="70"/>
      <c r="M92" s="70">
        <v>0</v>
      </c>
      <c r="N92" s="70"/>
      <c r="O92" s="70"/>
      <c r="P92" s="70"/>
      <c r="Q92" s="70"/>
      <c r="R92" s="70"/>
      <c r="S92" s="70"/>
      <c r="T92" s="40" t="str">
        <f t="shared" si="4"/>
        <v>reportable = Reportable.create!(:name =&gt; 'facture 18', :date =&gt; '2011-01-30', :cout =&gt; 3515, :ref_client =&gt; '18', :ref =&gt; '022', :user =&gt; trochet, :factype =&gt; factype_null,:factcat =&gt; factcat_agri,:category =&gt; cat_presta_agri, :desc =&gt; '',:saison =&gt; saison_2010_2011, :star =&gt; 0)</v>
      </c>
    </row>
    <row r="93" spans="1:20">
      <c r="A93" s="71"/>
      <c r="B93" s="70" t="s">
        <v>526</v>
      </c>
      <c r="C93" s="78" t="s">
        <v>544</v>
      </c>
      <c r="D93" s="92" t="s">
        <v>527</v>
      </c>
      <c r="E93" s="70">
        <v>465</v>
      </c>
      <c r="F93" s="92" t="s">
        <v>547</v>
      </c>
      <c r="G93" s="77" t="s">
        <v>535</v>
      </c>
      <c r="H93" s="70" t="s">
        <v>520</v>
      </c>
      <c r="I93" s="70" t="s">
        <v>184</v>
      </c>
      <c r="J93" s="70"/>
      <c r="K93" s="70" t="s">
        <v>522</v>
      </c>
      <c r="L93" s="78" t="s">
        <v>545</v>
      </c>
      <c r="M93" s="70">
        <v>0</v>
      </c>
      <c r="N93" s="70"/>
      <c r="O93" s="70"/>
      <c r="P93" s="70"/>
      <c r="Q93" s="70"/>
      <c r="R93" s="70"/>
      <c r="S93" s="70"/>
      <c r="T93" s="40" t="str">
        <f t="shared" si="4"/>
        <v>facture = Report.create!(:reportable =&gt; reportable, :name =&gt; 'Roulage', :date =&gt; '2011-01-30', :cout =&gt; 465, :ref_client =&gt; '18', :ref =&gt; '022', :user =&gt; trochet, :factype =&gt; factype_diff,:factcat =&gt; factcat_,:category =&gt; cat_presta_agri, :desc =&gt; '15h30 x 30€/h = 465€',:saison =&gt; saison_2010_2011, :star =&gt; 0)</v>
      </c>
    </row>
    <row r="94" spans="1:20">
      <c r="A94" s="71"/>
      <c r="B94" s="78" t="s">
        <v>526</v>
      </c>
      <c r="C94" s="78" t="s">
        <v>546</v>
      </c>
      <c r="D94" s="92" t="s">
        <v>527</v>
      </c>
      <c r="E94" s="70">
        <v>2240</v>
      </c>
      <c r="F94" s="92" t="s">
        <v>547</v>
      </c>
      <c r="G94" s="77" t="s">
        <v>535</v>
      </c>
      <c r="H94" s="70" t="s">
        <v>520</v>
      </c>
      <c r="I94" s="70" t="s">
        <v>184</v>
      </c>
      <c r="J94" s="70"/>
      <c r="K94" s="70" t="s">
        <v>522</v>
      </c>
      <c r="L94" s="78" t="s">
        <v>550</v>
      </c>
      <c r="M94" s="70">
        <v>0</v>
      </c>
      <c r="N94" s="70"/>
      <c r="O94" s="70"/>
      <c r="P94" s="70"/>
      <c r="Q94" s="70"/>
      <c r="R94" s="70"/>
      <c r="S94" s="70"/>
      <c r="T94" s="40" t="str">
        <f t="shared" si="4"/>
        <v>facture = Report.create!(:reportable =&gt; reportable, :name =&gt; 'Cover-crop', :date =&gt; '2011-01-30', :cout =&gt; 2240, :ref_client =&gt; '18', :ref =&gt; '022', :user =&gt; trochet, :factype =&gt; factype_diff,:factcat =&gt; factcat_,:category =&gt; cat_presta_agri, :desc =&gt; '64h x 35€/h = 2240€',:saison =&gt; saison_2010_2011, :star =&gt; 0)</v>
      </c>
    </row>
    <row r="95" spans="1:20">
      <c r="A95" s="71"/>
      <c r="B95" s="78" t="s">
        <v>526</v>
      </c>
      <c r="C95" s="78" t="s">
        <v>551</v>
      </c>
      <c r="D95" s="92" t="s">
        <v>527</v>
      </c>
      <c r="E95" s="70">
        <v>810</v>
      </c>
      <c r="F95" s="92" t="s">
        <v>547</v>
      </c>
      <c r="G95" s="77" t="s">
        <v>535</v>
      </c>
      <c r="H95" s="70" t="s">
        <v>520</v>
      </c>
      <c r="I95" s="70" t="s">
        <v>184</v>
      </c>
      <c r="J95" s="70"/>
      <c r="K95" s="70" t="s">
        <v>522</v>
      </c>
      <c r="L95" s="78" t="s">
        <v>552</v>
      </c>
      <c r="M95" s="70">
        <v>0</v>
      </c>
      <c r="N95" s="70"/>
      <c r="O95" s="70"/>
      <c r="P95" s="70"/>
      <c r="Q95" s="70"/>
      <c r="R95" s="70"/>
      <c r="S95" s="70"/>
      <c r="T95" s="40" t="str">
        <f t="shared" si="4"/>
        <v>facture = Report.create!(:reportable =&gt; reportable, :name =&gt; 'Vibro', :date =&gt; '2011-01-30', :cout =&gt; 810, :ref_client =&gt; '18', :ref =&gt; '022', :user =&gt; trochet, :factype =&gt; factype_diff,:factcat =&gt; factcat_,:category =&gt; cat_presta_agri, :desc =&gt; '81ha x 10€ = 810€',:saison =&gt; saison_2010_2011, :star =&gt; 0)</v>
      </c>
    </row>
    <row r="96" spans="1:20">
      <c r="A96" s="71"/>
      <c r="B96" s="70"/>
      <c r="C96" s="70"/>
      <c r="D96" s="90"/>
      <c r="E96" s="70"/>
      <c r="F96" s="90"/>
      <c r="G96" s="77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40" t="str">
        <f t="shared" si="4"/>
        <v/>
      </c>
    </row>
    <row r="97" spans="1:20">
      <c r="A97" s="71"/>
      <c r="B97" s="70" t="s">
        <v>525</v>
      </c>
      <c r="C97" s="78" t="s">
        <v>539</v>
      </c>
      <c r="D97" s="92" t="s">
        <v>527</v>
      </c>
      <c r="E97" s="70">
        <v>2950</v>
      </c>
      <c r="F97" s="92" t="s">
        <v>548</v>
      </c>
      <c r="G97" s="77" t="s">
        <v>536</v>
      </c>
      <c r="H97" s="70" t="s">
        <v>520</v>
      </c>
      <c r="I97" s="70" t="s">
        <v>521</v>
      </c>
      <c r="J97" s="70" t="s">
        <v>185</v>
      </c>
      <c r="K97" s="70" t="s">
        <v>522</v>
      </c>
      <c r="L97" s="70"/>
      <c r="M97" s="70">
        <v>0</v>
      </c>
      <c r="N97" s="70"/>
      <c r="O97" s="70"/>
      <c r="P97" s="70"/>
      <c r="Q97" s="70"/>
      <c r="R97" s="70"/>
      <c r="S97" s="70"/>
      <c r="T97" s="40" t="str">
        <f t="shared" si="4"/>
        <v>reportable = Reportable.create!(:name =&gt; 'facture 20', :date =&gt; '2011-01-30', :cout =&gt; 2950, :ref_client =&gt; '20', :ref =&gt; '023', :user =&gt; trochet, :factype =&gt; factype_null,:factcat =&gt; factcat_agri,:category =&gt; cat_presta_agri, :desc =&gt; '',:saison =&gt; saison_2010_2011, :star =&gt; 0)</v>
      </c>
    </row>
    <row r="98" spans="1:20">
      <c r="A98" s="71"/>
      <c r="B98" s="70" t="s">
        <v>526</v>
      </c>
      <c r="C98" s="78" t="s">
        <v>541</v>
      </c>
      <c r="D98" s="92" t="s">
        <v>527</v>
      </c>
      <c r="E98" s="70">
        <v>2830</v>
      </c>
      <c r="F98" s="92" t="s">
        <v>548</v>
      </c>
      <c r="G98" s="77" t="s">
        <v>536</v>
      </c>
      <c r="H98" s="70" t="s">
        <v>520</v>
      </c>
      <c r="I98" s="70" t="s">
        <v>184</v>
      </c>
      <c r="J98" s="70"/>
      <c r="K98" s="70" t="s">
        <v>522</v>
      </c>
      <c r="L98" s="78" t="s">
        <v>542</v>
      </c>
      <c r="M98" s="70">
        <v>0</v>
      </c>
      <c r="N98" s="70"/>
      <c r="O98" s="70"/>
      <c r="P98" s="70"/>
      <c r="Q98" s="70"/>
      <c r="R98" s="70"/>
      <c r="S98" s="70"/>
      <c r="T98" s="40" t="str">
        <f t="shared" si="4"/>
        <v>facture = Report.create!(:reportable =&gt; reportable, :name =&gt; 'Labour + Herse', :date =&gt; '2011-01-30', :cout =&gt; 2830, :ref_client =&gt; '20', :ref =&gt; '023', :user =&gt; trochet, :factype =&gt; factype_diff,:factcat =&gt; factcat_,:category =&gt; cat_presta_agri, :desc =&gt; '(semis prairies)',:saison =&gt; saison_2010_2011, :star =&gt; 0)</v>
      </c>
    </row>
    <row r="99" spans="1:20">
      <c r="A99" s="71"/>
      <c r="B99" s="78" t="s">
        <v>526</v>
      </c>
      <c r="C99" s="78" t="s">
        <v>540</v>
      </c>
      <c r="D99" s="92" t="s">
        <v>527</v>
      </c>
      <c r="E99" s="70">
        <v>120</v>
      </c>
      <c r="F99" s="92" t="s">
        <v>548</v>
      </c>
      <c r="G99" s="77" t="s">
        <v>536</v>
      </c>
      <c r="H99" s="70" t="s">
        <v>520</v>
      </c>
      <c r="I99" s="70" t="s">
        <v>184</v>
      </c>
      <c r="J99" s="70"/>
      <c r="K99" s="70" t="s">
        <v>522</v>
      </c>
      <c r="L99" s="70"/>
      <c r="M99" s="70">
        <v>0</v>
      </c>
      <c r="N99" s="70"/>
      <c r="O99" s="70"/>
      <c r="P99" s="70"/>
      <c r="Q99" s="70"/>
      <c r="R99" s="70"/>
      <c r="S99" s="70"/>
      <c r="T99" s="40" t="str">
        <f t="shared" si="4"/>
        <v>facture = Report.create!(:reportable =&gt; reportable, :name =&gt; 'Epandage chaux', :date =&gt; '2011-01-30', :cout =&gt; 120, :ref_client =&gt; '20', :ref =&gt; '023', :user =&gt; trochet, :factype =&gt; factype_diff,:factcat =&gt; factcat_,:category =&gt; cat_presta_agri, :desc =&gt; '',:saison =&gt; saison_2010_2011, :star =&gt; 0)</v>
      </c>
    </row>
    <row r="100" spans="1:20">
      <c r="A100" s="71"/>
      <c r="B100" s="70"/>
      <c r="C100" s="70"/>
      <c r="D100" s="90"/>
      <c r="E100" s="70"/>
      <c r="F100" s="90"/>
      <c r="G100" s="77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40" t="str">
        <f t="shared" si="4"/>
        <v/>
      </c>
    </row>
    <row r="101" spans="1:20">
      <c r="A101" s="71"/>
      <c r="B101" s="70" t="s">
        <v>525</v>
      </c>
      <c r="C101" s="78" t="s">
        <v>553</v>
      </c>
      <c r="D101" s="92" t="s">
        <v>554</v>
      </c>
      <c r="E101" s="70">
        <v>5790</v>
      </c>
      <c r="F101" s="92" t="s">
        <v>555</v>
      </c>
      <c r="G101" s="77" t="s">
        <v>537</v>
      </c>
      <c r="H101" s="70" t="s">
        <v>520</v>
      </c>
      <c r="I101" s="70" t="s">
        <v>521</v>
      </c>
      <c r="J101" s="70" t="s">
        <v>185</v>
      </c>
      <c r="K101" s="70" t="s">
        <v>522</v>
      </c>
      <c r="L101" s="70"/>
      <c r="M101" s="70">
        <v>0</v>
      </c>
      <c r="N101" s="70"/>
      <c r="O101" s="70"/>
      <c r="P101" s="70"/>
      <c r="Q101" s="70"/>
      <c r="R101" s="70"/>
      <c r="S101" s="70"/>
      <c r="T101" s="40" t="str">
        <f t="shared" si="4"/>
        <v>reportable = Reportable.create!(:name =&gt; 'facture 24', :date =&gt; '2011-07-19', :cout =&gt; 5790, :ref_client =&gt; '24', :ref =&gt; '024', :user =&gt; trochet, :factype =&gt; factype_null,:factcat =&gt; factcat_agri,:category =&gt; cat_presta_agri, :desc =&gt; '',:saison =&gt; saison_2010_2011, :star =&gt; 0)</v>
      </c>
    </row>
    <row r="102" spans="1:20">
      <c r="A102" s="71"/>
      <c r="B102" s="70" t="s">
        <v>526</v>
      </c>
      <c r="C102" s="78" t="s">
        <v>556</v>
      </c>
      <c r="D102" s="92" t="s">
        <v>554</v>
      </c>
      <c r="E102" s="70">
        <v>2520</v>
      </c>
      <c r="F102" s="92" t="s">
        <v>555</v>
      </c>
      <c r="G102" s="77" t="s">
        <v>537</v>
      </c>
      <c r="H102" s="70" t="s">
        <v>520</v>
      </c>
      <c r="I102" s="70" t="s">
        <v>184</v>
      </c>
      <c r="J102" s="70"/>
      <c r="K102" s="70" t="s">
        <v>522</v>
      </c>
      <c r="L102" s="78" t="s">
        <v>559</v>
      </c>
      <c r="M102" s="70">
        <v>0</v>
      </c>
      <c r="N102" s="70"/>
      <c r="O102" s="70"/>
      <c r="P102" s="70"/>
      <c r="Q102" s="70"/>
      <c r="R102" s="70"/>
      <c r="S102" s="70"/>
      <c r="T102" s="40" t="str">
        <f t="shared" si="4"/>
        <v>facture = Report.create!(:reportable =&gt; reportable, :name =&gt; 'Epandage engrais', :date =&gt; '2011-07-19', :cout =&gt; 2520, :ref_client =&gt; '24', :ref =&gt; '024', :user =&gt; trochet, :factype =&gt; factype_diff,:factcat =&gt; factcat_,:category =&gt; cat_presta_agri, :desc =&gt; '252 ha x 10€ = 2520€',:saison =&gt; saison_2010_2011, :star =&gt; 0)</v>
      </c>
    </row>
    <row r="103" spans="1:20">
      <c r="A103" s="71"/>
      <c r="B103" s="78" t="s">
        <v>526</v>
      </c>
      <c r="C103" s="78" t="s">
        <v>557</v>
      </c>
      <c r="D103" s="92" t="s">
        <v>554</v>
      </c>
      <c r="E103" s="70">
        <v>2850</v>
      </c>
      <c r="F103" s="92" t="s">
        <v>555</v>
      </c>
      <c r="G103" s="77" t="s">
        <v>537</v>
      </c>
      <c r="H103" s="70" t="s">
        <v>520</v>
      </c>
      <c r="I103" s="70" t="s">
        <v>184</v>
      </c>
      <c r="J103" s="70"/>
      <c r="K103" s="70" t="s">
        <v>522</v>
      </c>
      <c r="L103" s="78" t="s">
        <v>560</v>
      </c>
      <c r="M103" s="70">
        <v>0</v>
      </c>
      <c r="N103" s="70"/>
      <c r="O103" s="70"/>
      <c r="P103" s="70"/>
      <c r="Q103" s="70"/>
      <c r="R103" s="70"/>
      <c r="S103" s="70"/>
      <c r="T103" s="40" t="str">
        <f t="shared" si="4"/>
        <v>facture = Report.create!(:reportable =&gt; reportable, :name =&gt; 'Pulvérisation cultures', :date =&gt; '2011-07-19', :cout =&gt; 2850, :ref_client =&gt; '24', :ref =&gt; '024', :user =&gt; trochet, :factype =&gt; factype_diff,:factcat =&gt; factcat_,:category =&gt; cat_presta_agri, :desc =&gt; '285 ha x 10€ = 2850€',:saison =&gt; saison_2010_2011, :star =&gt; 0)</v>
      </c>
    </row>
    <row r="104" spans="1:20">
      <c r="A104" s="71"/>
      <c r="B104" s="70" t="s">
        <v>526</v>
      </c>
      <c r="C104" s="78" t="s">
        <v>558</v>
      </c>
      <c r="D104" s="92" t="s">
        <v>554</v>
      </c>
      <c r="E104" s="70">
        <v>120</v>
      </c>
      <c r="F104" s="92" t="s">
        <v>555</v>
      </c>
      <c r="G104" s="77" t="s">
        <v>537</v>
      </c>
      <c r="H104" s="70" t="s">
        <v>520</v>
      </c>
      <c r="I104" s="70" t="s">
        <v>184</v>
      </c>
      <c r="J104" s="70"/>
      <c r="K104" s="70" t="s">
        <v>522</v>
      </c>
      <c r="L104" s="78" t="s">
        <v>562</v>
      </c>
      <c r="M104" s="70">
        <v>0</v>
      </c>
      <c r="N104" s="70"/>
      <c r="O104" s="70"/>
      <c r="P104" s="70"/>
      <c r="Q104" s="70"/>
      <c r="R104" s="70"/>
      <c r="S104" s="70"/>
      <c r="T104" s="40" t="str">
        <f t="shared" si="4"/>
        <v>facture = Report.create!(:reportable =&gt; reportable, :name =&gt; 'tours de champs', :date =&gt; '2011-07-19', :cout =&gt; 120, :ref_client =&gt; '24', :ref =&gt; '024', :user =&gt; trochet, :factype =&gt; factype_diff,:factcat =&gt; factcat_,:category =&gt; cat_presta_agri, :desc =&gt; '4h x 30€/h = 120€ (desherbage)',:saison =&gt; saison_2010_2011, :star =&gt; 0)</v>
      </c>
    </row>
    <row r="105" spans="1:20">
      <c r="A105" s="71"/>
      <c r="B105" s="78" t="s">
        <v>526</v>
      </c>
      <c r="C105" s="78" t="s">
        <v>481</v>
      </c>
      <c r="D105" s="92" t="s">
        <v>554</v>
      </c>
      <c r="E105" s="70">
        <v>300</v>
      </c>
      <c r="F105" s="92" t="s">
        <v>555</v>
      </c>
      <c r="G105" s="77" t="s">
        <v>537</v>
      </c>
      <c r="H105" s="70" t="s">
        <v>520</v>
      </c>
      <c r="I105" s="70" t="s">
        <v>184</v>
      </c>
      <c r="J105" s="70"/>
      <c r="K105" s="70" t="s">
        <v>522</v>
      </c>
      <c r="L105" s="78" t="s">
        <v>561</v>
      </c>
      <c r="M105" s="70">
        <v>0</v>
      </c>
      <c r="N105" s="70"/>
      <c r="O105" s="70"/>
      <c r="P105" s="70"/>
      <c r="Q105" s="70"/>
      <c r="R105" s="70"/>
      <c r="S105" s="70"/>
      <c r="T105" s="40" t="str">
        <f t="shared" si="4"/>
        <v>facture = Report.create!(:reportable =&gt; reportable, :name =&gt; 'semis tournesol', :date =&gt; '2011-07-19', :cout =&gt; 300, :ref_client =&gt; '24', :ref =&gt; '024', :user =&gt; trochet, :factype =&gt; factype_diff,:factcat =&gt; factcat_,:category =&gt; cat_presta_agri, :desc =&gt; '20ha x 15€/ha = 300€ (Semis tournesol Tracteur)',:saison =&gt; saison_2010_2011, :star =&gt; 0)</v>
      </c>
    </row>
    <row r="106" spans="1:20">
      <c r="A106" s="71"/>
      <c r="B106" s="70"/>
      <c r="C106" s="78"/>
      <c r="D106" s="92"/>
      <c r="E106" s="70"/>
      <c r="F106" s="90"/>
      <c r="G106" s="77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40" t="str">
        <f t="shared" si="4"/>
        <v/>
      </c>
    </row>
    <row r="107" spans="1:20">
      <c r="A107" s="71"/>
      <c r="B107" s="70" t="s">
        <v>525</v>
      </c>
      <c r="C107" s="78" t="s">
        <v>564</v>
      </c>
      <c r="D107" s="92" t="s">
        <v>554</v>
      </c>
      <c r="E107" s="70">
        <v>226.4</v>
      </c>
      <c r="F107" s="92" t="s">
        <v>563</v>
      </c>
      <c r="G107" s="77" t="s">
        <v>538</v>
      </c>
      <c r="H107" s="70" t="s">
        <v>520</v>
      </c>
      <c r="I107" s="70" t="s">
        <v>521</v>
      </c>
      <c r="J107" s="70" t="s">
        <v>185</v>
      </c>
      <c r="K107" s="70" t="s">
        <v>522</v>
      </c>
      <c r="L107" s="70"/>
      <c r="M107" s="70">
        <v>0</v>
      </c>
      <c r="N107" s="70"/>
      <c r="O107" s="70"/>
      <c r="P107" s="70"/>
      <c r="Q107" s="70"/>
      <c r="R107" s="70"/>
      <c r="S107" s="70"/>
      <c r="T107" s="40" t="str">
        <f t="shared" si="4"/>
        <v>reportable = Reportable.create!(:name =&gt; 'facture 25', :date =&gt; '2011-07-19', :cout =&gt; 226,4, :ref_client =&gt; '25', :ref =&gt; '025', :user =&gt; trochet, :factype =&gt; factype_null,:factcat =&gt; factcat_agri,:category =&gt; cat_presta_agri, :desc =&gt; '',:saison =&gt; saison_2010_2011, :star =&gt; 0)</v>
      </c>
    </row>
    <row r="108" spans="1:20">
      <c r="A108" s="71"/>
      <c r="B108" s="70" t="s">
        <v>526</v>
      </c>
      <c r="C108" s="78" t="s">
        <v>551</v>
      </c>
      <c r="D108" s="92" t="s">
        <v>554</v>
      </c>
      <c r="E108" s="70">
        <v>200</v>
      </c>
      <c r="F108" s="92" t="s">
        <v>563</v>
      </c>
      <c r="G108" s="77" t="s">
        <v>538</v>
      </c>
      <c r="H108" s="70" t="s">
        <v>520</v>
      </c>
      <c r="I108" s="70" t="s">
        <v>184</v>
      </c>
      <c r="J108" s="70"/>
      <c r="K108" s="70" t="s">
        <v>522</v>
      </c>
      <c r="L108" s="78" t="s">
        <v>565</v>
      </c>
      <c r="M108" s="70">
        <v>0</v>
      </c>
      <c r="N108" s="70"/>
      <c r="O108" s="70"/>
      <c r="P108" s="70"/>
      <c r="Q108" s="70"/>
      <c r="R108" s="70"/>
      <c r="S108" s="70"/>
      <c r="T108" s="40" t="str">
        <f t="shared" si="4"/>
        <v>facture = Report.create!(:reportable =&gt; reportable, :name =&gt; 'Vibro', :date =&gt; '2011-07-19', :cout =&gt; 200, :ref_client =&gt; '25', :ref =&gt; '025', :user =&gt; trochet, :factype =&gt; factype_diff,:factcat =&gt; factcat_,:category =&gt; cat_presta_agri, :desc =&gt; '20ha x 10€ = 200€',:saison =&gt; saison_2010_2011, :star =&gt; 0)</v>
      </c>
    </row>
    <row r="109" spans="1:20">
      <c r="A109" s="71"/>
      <c r="B109" s="78" t="s">
        <v>526</v>
      </c>
      <c r="C109" s="78" t="s">
        <v>566</v>
      </c>
      <c r="D109" s="92" t="s">
        <v>554</v>
      </c>
      <c r="E109" s="70">
        <v>26.4</v>
      </c>
      <c r="F109" s="92" t="s">
        <v>563</v>
      </c>
      <c r="G109" s="77" t="s">
        <v>538</v>
      </c>
      <c r="H109" s="70" t="s">
        <v>520</v>
      </c>
      <c r="I109" s="70" t="s">
        <v>184</v>
      </c>
      <c r="J109" s="70"/>
      <c r="K109" s="70" t="s">
        <v>522</v>
      </c>
      <c r="L109" s="78" t="s">
        <v>567</v>
      </c>
      <c r="M109" s="70">
        <v>0</v>
      </c>
      <c r="N109" s="70"/>
      <c r="O109" s="70"/>
      <c r="P109" s="70"/>
      <c r="Q109" s="70"/>
      <c r="R109" s="70"/>
      <c r="S109" s="70"/>
      <c r="T109" s="40" t="str">
        <f t="shared" si="4"/>
        <v>facture = Report.create!(:reportable =&gt; reportable, :name =&gt; 'Orge', :date =&gt; '2011-07-19', :cout =&gt; 26,4, :ref_client =&gt; '25', :ref =&gt; '025', :user =&gt; trochet, :factype =&gt; factype_diff,:factcat =&gt; factcat_,:category =&gt; cat_presta_agri, :desc =&gt; '150kg x 176€/t = 26,40€',:saison =&gt; saison_2010_2011, :star =&gt; 0)</v>
      </c>
    </row>
    <row r="110" spans="1:20">
      <c r="A110" s="71"/>
      <c r="B110" s="70"/>
      <c r="C110" s="78"/>
      <c r="D110" s="92"/>
      <c r="E110" s="70"/>
      <c r="F110" s="92"/>
      <c r="G110" s="77"/>
      <c r="H110" s="70"/>
      <c r="I110" s="70"/>
      <c r="J110" s="70"/>
      <c r="K110" s="70"/>
      <c r="L110" s="78"/>
      <c r="M110" s="70"/>
      <c r="N110" s="70"/>
      <c r="O110" s="70"/>
      <c r="P110" s="70"/>
      <c r="Q110" s="70"/>
      <c r="R110" s="70"/>
      <c r="S110" s="70"/>
      <c r="T110" s="40" t="str">
        <f t="shared" si="4"/>
        <v/>
      </c>
    </row>
    <row r="111" spans="1:20">
      <c r="A111" s="71"/>
      <c r="B111" s="70" t="s">
        <v>525</v>
      </c>
      <c r="C111" s="78" t="s">
        <v>570</v>
      </c>
      <c r="D111" s="92" t="s">
        <v>573</v>
      </c>
      <c r="E111" s="70">
        <v>6986</v>
      </c>
      <c r="F111" s="92" t="s">
        <v>569</v>
      </c>
      <c r="G111" s="77" t="s">
        <v>568</v>
      </c>
      <c r="H111" s="70" t="s">
        <v>520</v>
      </c>
      <c r="I111" s="70" t="s">
        <v>521</v>
      </c>
      <c r="J111" s="70" t="s">
        <v>185</v>
      </c>
      <c r="K111" s="70" t="s">
        <v>522</v>
      </c>
      <c r="L111" s="70"/>
      <c r="M111" s="70">
        <v>0</v>
      </c>
      <c r="N111" s="70"/>
      <c r="O111" s="70"/>
      <c r="P111" s="70"/>
      <c r="Q111" s="70"/>
      <c r="R111" s="70"/>
      <c r="S111" s="70"/>
      <c r="T111" s="40" t="str">
        <f t="shared" si="4"/>
        <v>reportable = Reportable.create!(:name =&gt; 'facture 50', :date =&gt; '2010-11-07', :cout =&gt; 6986, :ref_client =&gt; '50', :ref =&gt; '026', :user =&gt; trochet, :factype =&gt; factype_null,:factcat =&gt; factcat_agri,:category =&gt; cat_presta_agri, :desc =&gt; '',:saison =&gt; saison_2010_2011, :star =&gt; 0)</v>
      </c>
    </row>
    <row r="112" spans="1:20">
      <c r="A112" s="71"/>
      <c r="B112" s="70" t="s">
        <v>526</v>
      </c>
      <c r="C112" s="78" t="s">
        <v>571</v>
      </c>
      <c r="D112" s="92" t="s">
        <v>573</v>
      </c>
      <c r="E112" s="70">
        <v>6375</v>
      </c>
      <c r="F112" s="92" t="s">
        <v>569</v>
      </c>
      <c r="G112" s="77" t="s">
        <v>568</v>
      </c>
      <c r="H112" s="70" t="s">
        <v>520</v>
      </c>
      <c r="I112" s="70" t="s">
        <v>184</v>
      </c>
      <c r="J112" s="70"/>
      <c r="K112" s="70" t="s">
        <v>522</v>
      </c>
      <c r="L112" s="78" t="s">
        <v>574</v>
      </c>
      <c r="M112" s="70">
        <v>0</v>
      </c>
      <c r="N112" s="70"/>
      <c r="O112" s="70"/>
      <c r="P112" s="70"/>
      <c r="Q112" s="70"/>
      <c r="R112" s="70"/>
      <c r="S112" s="70"/>
      <c r="T112" s="40" t="str">
        <f t="shared" si="4"/>
        <v>facture = Report.create!(:reportable =&gt; reportable, :name =&gt; 'Moissonnage Blé colza, Tournesol', :date =&gt; '2010-11-07', :cout =&gt; 6375, :ref_client =&gt; '50', :ref =&gt; '026', :user =&gt; trochet, :factype =&gt; factype_diff,:factcat =&gt; factcat_,:category =&gt; cat_presta_agri, :desc =&gt; '85ha x 75€/ha = 6375€',:saison =&gt; saison_2010_2011, :star =&gt; 0)</v>
      </c>
    </row>
    <row r="113" spans="1:20">
      <c r="A113" s="71"/>
      <c r="B113" s="78" t="s">
        <v>526</v>
      </c>
      <c r="C113" s="78" t="s">
        <v>572</v>
      </c>
      <c r="D113" s="92" t="s">
        <v>573</v>
      </c>
      <c r="E113" s="70">
        <v>611</v>
      </c>
      <c r="F113" s="92" t="s">
        <v>569</v>
      </c>
      <c r="G113" s="77" t="s">
        <v>568</v>
      </c>
      <c r="H113" s="70" t="s">
        <v>520</v>
      </c>
      <c r="I113" s="70" t="s">
        <v>184</v>
      </c>
      <c r="J113" s="70"/>
      <c r="K113" s="70" t="s">
        <v>522</v>
      </c>
      <c r="L113" s="78" t="s">
        <v>575</v>
      </c>
      <c r="M113" s="70">
        <v>0</v>
      </c>
      <c r="N113" s="70"/>
      <c r="O113" s="70"/>
      <c r="P113" s="70"/>
      <c r="Q113" s="70"/>
      <c r="R113" s="70"/>
      <c r="S113" s="70"/>
      <c r="T113" s="40" t="str">
        <f t="shared" si="4"/>
        <v>facture = Report.create!(:reportable =&gt; reportable, :name =&gt; 'Transport Céréales', :date =&gt; '2010-11-07', :cout =&gt; 611, :ref_client =&gt; '50', :ref =&gt; '026', :user =&gt; trochet, :factype =&gt; factype_diff,:factcat =&gt; factcat_,:category =&gt; cat_presta_agri, :desc =&gt; '13 voyages x 47€ = 611€',:saison =&gt; saison_2010_2011, :star =&gt; 0)</v>
      </c>
    </row>
    <row r="114" spans="1:20">
      <c r="A114" s="71"/>
      <c r="B114" s="70"/>
      <c r="C114" s="70"/>
      <c r="D114" s="90"/>
      <c r="E114" s="70"/>
      <c r="F114" s="9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40" t="str">
        <f t="shared" si="4"/>
        <v/>
      </c>
    </row>
    <row r="115" spans="1:20">
      <c r="A115" s="71"/>
      <c r="B115" s="70" t="s">
        <v>191</v>
      </c>
      <c r="C115" s="78" t="s">
        <v>579</v>
      </c>
      <c r="D115" s="92" t="s">
        <v>576</v>
      </c>
      <c r="E115" s="70">
        <v>3312</v>
      </c>
      <c r="F115" s="92" t="s">
        <v>577</v>
      </c>
      <c r="G115" s="77" t="s">
        <v>578</v>
      </c>
      <c r="H115" s="70" t="s">
        <v>520</v>
      </c>
      <c r="I115" s="70" t="s">
        <v>521</v>
      </c>
      <c r="J115" s="70" t="s">
        <v>185</v>
      </c>
      <c r="K115" s="70" t="s">
        <v>522</v>
      </c>
      <c r="L115" s="70"/>
      <c r="M115" s="70">
        <v>0</v>
      </c>
      <c r="N115" s="70"/>
      <c r="O115" s="70"/>
      <c r="P115" s="70"/>
      <c r="Q115" s="70"/>
      <c r="R115" s="70"/>
      <c r="S115" s="70"/>
      <c r="T115" s="40" t="str">
        <f t="shared" si="4"/>
        <v>facture = Debit.create!(:name =&gt; 'facture 14 : Pressage', :date =&gt; '2010-11-10', :cout =&gt; 3312, :ref_client =&gt; '14', :ref =&gt; '027', :user =&gt; trochet, :factype =&gt; factype_null,:factcat =&gt; factcat_agri,:category =&gt; cat_presta_agri, :desc =&gt; '',:saison =&gt; saison_2010_2011, :star =&gt; 0)</v>
      </c>
    </row>
    <row r="116" spans="1:20">
      <c r="A116" s="71"/>
      <c r="B116" s="70"/>
      <c r="C116" s="78"/>
      <c r="D116" s="92"/>
      <c r="E116" s="70"/>
      <c r="F116" s="92"/>
      <c r="G116" s="77"/>
      <c r="H116" s="70"/>
      <c r="I116" s="70"/>
      <c r="J116" s="70"/>
      <c r="K116" s="70"/>
      <c r="L116" s="78"/>
      <c r="M116" s="70"/>
      <c r="N116" s="70"/>
      <c r="O116" s="70"/>
      <c r="P116" s="70"/>
      <c r="Q116" s="70"/>
      <c r="R116" s="70"/>
      <c r="S116" s="70"/>
      <c r="T116" s="40" t="str">
        <f t="shared" si="4"/>
        <v/>
      </c>
    </row>
    <row r="117" spans="1:20">
      <c r="A117" s="71"/>
      <c r="B117" s="78"/>
      <c r="C117" s="78"/>
      <c r="D117" s="92"/>
      <c r="E117" s="70"/>
      <c r="F117" s="92"/>
      <c r="G117" s="77"/>
      <c r="H117" s="70"/>
      <c r="I117" s="70"/>
      <c r="J117" s="70"/>
      <c r="K117" s="70"/>
      <c r="L117" s="78"/>
      <c r="M117" s="70"/>
      <c r="N117" s="70"/>
      <c r="O117" s="70"/>
      <c r="P117" s="70"/>
      <c r="Q117" s="70"/>
      <c r="R117" s="70"/>
      <c r="S117" s="70"/>
      <c r="T117" s="40" t="str">
        <f t="shared" si="4"/>
        <v/>
      </c>
    </row>
    <row r="118" spans="1:20">
      <c r="A118" s="71"/>
      <c r="B118" s="70"/>
      <c r="C118" s="70"/>
      <c r="D118" s="90"/>
      <c r="E118" s="70"/>
      <c r="F118" s="9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40" t="str">
        <f t="shared" si="4"/>
        <v/>
      </c>
    </row>
    <row r="119" spans="1:20">
      <c r="A119" s="71"/>
      <c r="B119" s="70"/>
      <c r="C119" s="70" t="s">
        <v>580</v>
      </c>
      <c r="D119" s="90"/>
      <c r="E119" s="70"/>
      <c r="F119" s="9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40" t="str">
        <f t="shared" si="4"/>
        <v/>
      </c>
    </row>
    <row r="120" spans="1:20">
      <c r="A120" s="71"/>
      <c r="B120" s="70"/>
      <c r="C120" s="70"/>
      <c r="D120" s="90"/>
      <c r="E120" s="70"/>
      <c r="F120" s="9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40" t="str">
        <f t="shared" si="4"/>
        <v/>
      </c>
    </row>
    <row r="121" spans="1:20">
      <c r="A121" s="71"/>
      <c r="B121" s="70"/>
      <c r="C121" s="70"/>
      <c r="D121" s="90"/>
      <c r="E121" s="70"/>
      <c r="F121" s="9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40" t="str">
        <f t="shared" si="4"/>
        <v/>
      </c>
    </row>
    <row r="122" spans="1:20">
      <c r="A122" s="71"/>
      <c r="B122" s="70"/>
      <c r="C122" s="70"/>
      <c r="D122" s="90"/>
      <c r="E122" s="70"/>
      <c r="F122" s="9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40" t="str">
        <f t="shared" si="4"/>
        <v/>
      </c>
    </row>
    <row r="123" spans="1:20">
      <c r="A123" s="71"/>
      <c r="B123" s="70"/>
      <c r="C123" s="70"/>
      <c r="D123" s="90"/>
      <c r="E123" s="70"/>
      <c r="F123" s="9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40" t="str">
        <f t="shared" si="4"/>
        <v/>
      </c>
    </row>
    <row r="124" spans="1:20">
      <c r="A124" s="71"/>
      <c r="B124" s="70"/>
      <c r="C124" s="70"/>
      <c r="D124" s="90"/>
      <c r="E124" s="70"/>
      <c r="F124" s="9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40" t="str">
        <f t="shared" si="4"/>
        <v/>
      </c>
    </row>
    <row r="125" spans="1:20">
      <c r="A125" s="71"/>
      <c r="B125" s="70"/>
      <c r="C125" s="70"/>
      <c r="D125" s="90"/>
      <c r="E125" s="70"/>
      <c r="F125" s="9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40" t="str">
        <f t="shared" si="4"/>
        <v/>
      </c>
    </row>
    <row r="126" spans="1:20">
      <c r="A126" s="71"/>
      <c r="B126" s="70"/>
      <c r="C126" s="70"/>
      <c r="D126" s="90"/>
      <c r="E126" s="70"/>
      <c r="F126" s="9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40" t="str">
        <f t="shared" si="4"/>
        <v/>
      </c>
    </row>
    <row r="127" spans="1:20">
      <c r="A127" s="71"/>
      <c r="B127" s="70"/>
      <c r="C127" s="70"/>
      <c r="D127" s="90"/>
      <c r="E127" s="70"/>
      <c r="F127" s="9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40" t="str">
        <f t="shared" si="4"/>
        <v/>
      </c>
    </row>
    <row r="128" spans="1:20">
      <c r="A128" s="71"/>
      <c r="B128" s="70"/>
      <c r="C128" s="70"/>
      <c r="D128" s="90"/>
      <c r="E128" s="70"/>
      <c r="F128" s="9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40" t="str">
        <f t="shared" si="4"/>
        <v/>
      </c>
    </row>
    <row r="129" spans="1:20">
      <c r="A129" s="71"/>
      <c r="B129" s="70"/>
      <c r="C129" s="70"/>
      <c r="D129" s="90"/>
      <c r="E129" s="70"/>
      <c r="F129" s="9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40" t="str">
        <f t="shared" si="4"/>
        <v/>
      </c>
    </row>
    <row r="130" spans="1:20">
      <c r="A130" s="71"/>
      <c r="B130" s="70"/>
      <c r="C130" s="70"/>
      <c r="D130" s="90"/>
      <c r="E130" s="70"/>
      <c r="F130" s="9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40" t="str">
        <f t="shared" si="4"/>
        <v/>
      </c>
    </row>
    <row r="131" spans="1:20">
      <c r="A131" s="71"/>
      <c r="B131" s="70"/>
      <c r="C131" s="70"/>
      <c r="D131" s="90"/>
      <c r="E131" s="70"/>
      <c r="F131" s="9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40" t="str">
        <f t="shared" si="4"/>
        <v/>
      </c>
    </row>
  </sheetData>
  <phoneticPr fontId="1" type="noConversion"/>
  <conditionalFormatting sqref="B1:B1048576">
    <cfRule type="cellIs" dxfId="2" priority="1" stopIfTrue="1" operator="equal">
      <formula>"facture"</formula>
    </cfRule>
  </conditionalFormatting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published="0"/>
  <dimension ref="A1:C6"/>
  <sheetViews>
    <sheetView workbookViewId="0">
      <selection activeCell="B13" sqref="B13"/>
    </sheetView>
  </sheetViews>
  <sheetFormatPr baseColWidth="10" defaultRowHeight="12.75"/>
  <cols>
    <col min="2" max="2" width="37.875" bestFit="1" customWidth="1"/>
    <col min="3" max="3" width="87.25" customWidth="1"/>
  </cols>
  <sheetData>
    <row r="1" spans="1:3">
      <c r="A1" t="s">
        <v>83</v>
      </c>
      <c r="B1" s="14" t="s">
        <v>323</v>
      </c>
      <c r="C1" s="14"/>
    </row>
    <row r="2" spans="1:3">
      <c r="B2" s="14" t="s">
        <v>324</v>
      </c>
      <c r="C2" s="14" t="s">
        <v>325</v>
      </c>
    </row>
    <row r="3" spans="1:3" ht="25.5">
      <c r="B3" s="11" t="s">
        <v>327</v>
      </c>
      <c r="C3" s="13" t="s">
        <v>326</v>
      </c>
    </row>
    <row r="4" spans="1:3">
      <c r="B4" s="11"/>
      <c r="C4" s="11"/>
    </row>
    <row r="5" spans="1:3">
      <c r="B5" s="11" t="s">
        <v>304</v>
      </c>
      <c r="C5" s="11" t="s">
        <v>328</v>
      </c>
    </row>
    <row r="6" spans="1:3">
      <c r="A6" t="s">
        <v>84</v>
      </c>
      <c r="B6" s="11" t="s">
        <v>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published="0"/>
  <dimension ref="B1:H9"/>
  <sheetViews>
    <sheetView workbookViewId="0">
      <selection activeCell="C5" sqref="C5"/>
    </sheetView>
  </sheetViews>
  <sheetFormatPr baseColWidth="10" defaultColWidth="10.75" defaultRowHeight="12.75"/>
  <cols>
    <col min="1" max="1" width="10.75" style="18"/>
    <col min="2" max="2" width="14.625" style="18" bestFit="1" customWidth="1"/>
    <col min="3" max="3" width="6.875" style="18" customWidth="1"/>
    <col min="4" max="4" width="4.625" style="18" bestFit="1" customWidth="1"/>
    <col min="5" max="5" width="8.375" style="18" customWidth="1"/>
    <col min="6" max="6" width="4.625" style="18" bestFit="1" customWidth="1"/>
    <col min="7" max="7" width="9.375" style="18" customWidth="1"/>
    <col min="8" max="8" width="4.625" style="18" bestFit="1" customWidth="1"/>
    <col min="9" max="16384" width="10.75" style="18"/>
  </cols>
  <sheetData>
    <row r="1" spans="2:8" ht="13.5" thickBot="1"/>
    <row r="2" spans="2:8" ht="18" customHeight="1">
      <c r="B2" s="15" t="s">
        <v>118</v>
      </c>
      <c r="C2" s="19">
        <v>14</v>
      </c>
      <c r="D2" s="20" t="s">
        <v>120</v>
      </c>
      <c r="E2" s="19">
        <v>5</v>
      </c>
      <c r="F2" s="20" t="s">
        <v>120</v>
      </c>
      <c r="G2" s="19">
        <v>11</v>
      </c>
      <c r="H2" s="21" t="s">
        <v>120</v>
      </c>
    </row>
    <row r="3" spans="2:8" ht="18" customHeight="1">
      <c r="B3" s="16" t="s">
        <v>117</v>
      </c>
      <c r="C3" s="22">
        <v>8</v>
      </c>
      <c r="D3" s="23" t="s">
        <v>120</v>
      </c>
      <c r="E3" s="22">
        <v>2.5</v>
      </c>
      <c r="F3" s="23" t="s">
        <v>120</v>
      </c>
      <c r="G3" s="22">
        <v>6</v>
      </c>
      <c r="H3" s="24" t="s">
        <v>120</v>
      </c>
    </row>
    <row r="4" spans="2:8" ht="18.75" customHeight="1">
      <c r="B4" s="16" t="s">
        <v>289</v>
      </c>
      <c r="C4" s="22">
        <v>1</v>
      </c>
      <c r="D4" s="23" t="s">
        <v>121</v>
      </c>
      <c r="E4" s="22">
        <v>1</v>
      </c>
      <c r="F4" s="23" t="s">
        <v>121</v>
      </c>
      <c r="G4" s="22">
        <v>1.25</v>
      </c>
      <c r="H4" s="24" t="s">
        <v>121</v>
      </c>
    </row>
    <row r="5" spans="2:8" s="14" customFormat="1" ht="19.5" customHeight="1" thickBot="1">
      <c r="B5" s="17" t="s">
        <v>119</v>
      </c>
      <c r="C5" s="25">
        <f>C3/C2*C4</f>
        <v>0.5714285714285714</v>
      </c>
      <c r="D5" s="26" t="s">
        <v>121</v>
      </c>
      <c r="E5" s="25">
        <f>E3/E2*E4</f>
        <v>0.5</v>
      </c>
      <c r="F5" s="26" t="s">
        <v>121</v>
      </c>
      <c r="G5" s="25">
        <f>G3/G2*G4</f>
        <v>0.68181818181818177</v>
      </c>
      <c r="H5" s="27" t="s">
        <v>121</v>
      </c>
    </row>
    <row r="6" spans="2:8">
      <c r="B6" s="14"/>
    </row>
    <row r="7" spans="2:8">
      <c r="B7" s="14"/>
    </row>
    <row r="8" spans="2:8">
      <c r="C8" s="28"/>
      <c r="D8" s="28"/>
    </row>
    <row r="9" spans="2:8">
      <c r="C9" s="28"/>
      <c r="D9" s="2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PRODUIT</vt:lpstr>
      <vt:lpstr>PULVE</vt:lpstr>
      <vt:lpstr>FACTURES</vt:lpstr>
      <vt:lpstr>corrections</vt:lpstr>
      <vt:lpstr>regle de 3</vt:lpstr>
    </vt:vector>
  </TitlesOfParts>
  <Company>jo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m.jouve</cp:lastModifiedBy>
  <dcterms:created xsi:type="dcterms:W3CDTF">2011-08-26T05:50:36Z</dcterms:created>
  <dcterms:modified xsi:type="dcterms:W3CDTF">2011-09-05T16:33:06Z</dcterms:modified>
</cp:coreProperties>
</file>