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20" yWindow="-80" windowWidth="25360" windowHeight="14780" tabRatio="500"/>
  </bookViews>
  <sheets>
    <sheet name="PRODUIT" sheetId="4" r:id="rId1"/>
    <sheet name="PULVE" sheetId="1" r:id="rId2"/>
    <sheet name="FACTURES" sheetId="5" r:id="rId3"/>
    <sheet name="regle de 3" sheetId="3" r:id="rId4"/>
  </sheets>
  <definedNames>
    <definedName name="_xlnm._FilterDatabase" localSheetId="2" hidden="1">FACTURES!$B$1:$T$68</definedName>
    <definedName name="_xlnm._FilterDatabase" localSheetId="0" hidden="1">PRODUIT!$B$1:$E$33</definedName>
  </definedNames>
  <calcPr calcId="13000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T131" i="5"/>
  <c r="T130"/>
  <c r="T129"/>
  <c r="T128"/>
  <c r="T127"/>
  <c r="T126"/>
  <c r="T125"/>
  <c r="T124"/>
  <c r="T123"/>
  <c r="T122"/>
  <c r="T121"/>
  <c r="T120"/>
  <c r="T119"/>
  <c r="T118"/>
  <c r="T117"/>
  <c r="T116"/>
  <c r="T115"/>
  <c r="T114"/>
  <c r="T113"/>
  <c r="T112"/>
  <c r="T111"/>
  <c r="T110"/>
  <c r="T109"/>
  <c r="T108"/>
  <c r="T107"/>
  <c r="T106"/>
  <c r="T105"/>
  <c r="T104"/>
  <c r="T103"/>
  <c r="T102"/>
  <c r="T101"/>
  <c r="T100"/>
  <c r="T99"/>
  <c r="T98"/>
  <c r="T97"/>
  <c r="T96"/>
  <c r="T95"/>
  <c r="T94"/>
  <c r="T93"/>
  <c r="T92"/>
  <c r="T91"/>
  <c r="T90"/>
  <c r="T89"/>
  <c r="T88"/>
  <c r="T87"/>
  <c r="S87"/>
  <c r="T86"/>
  <c r="S86"/>
  <c r="T85"/>
  <c r="S85"/>
  <c r="T84"/>
  <c r="S84"/>
  <c r="T83"/>
  <c r="S83"/>
  <c r="T82"/>
  <c r="S82"/>
  <c r="T81"/>
  <c r="S81"/>
  <c r="T80"/>
  <c r="S80"/>
  <c r="T79"/>
  <c r="S79"/>
  <c r="T78"/>
  <c r="S78"/>
  <c r="T77"/>
  <c r="S77"/>
  <c r="T76"/>
  <c r="S76"/>
  <c r="T75"/>
  <c r="S75"/>
  <c r="T74"/>
  <c r="S74"/>
  <c r="T73"/>
  <c r="S73"/>
  <c r="T72"/>
  <c r="S72"/>
  <c r="T71"/>
  <c r="S71"/>
  <c r="T70"/>
  <c r="S70"/>
  <c r="T69"/>
  <c r="S69"/>
  <c r="T68"/>
  <c r="S68"/>
  <c r="T67"/>
  <c r="S67"/>
  <c r="T66"/>
  <c r="S66"/>
  <c r="T65"/>
  <c r="S65"/>
  <c r="T64"/>
  <c r="S64"/>
  <c r="T63"/>
  <c r="S63"/>
  <c r="T62"/>
  <c r="S62"/>
  <c r="T61"/>
  <c r="S61"/>
  <c r="T60"/>
  <c r="S60"/>
  <c r="T59"/>
  <c r="S59"/>
  <c r="T58"/>
  <c r="S58"/>
  <c r="T57"/>
  <c r="S57"/>
  <c r="T56"/>
  <c r="S56"/>
  <c r="T55"/>
  <c r="S55"/>
  <c r="T54"/>
  <c r="S54"/>
  <c r="T53"/>
  <c r="S53"/>
  <c r="T52"/>
  <c r="S52"/>
  <c r="T51"/>
  <c r="S51"/>
  <c r="T50"/>
  <c r="S50"/>
  <c r="T49"/>
  <c r="S49"/>
  <c r="T48"/>
  <c r="S48"/>
  <c r="T47"/>
  <c r="S47"/>
  <c r="T46"/>
  <c r="S46"/>
  <c r="T45"/>
  <c r="S45"/>
  <c r="T44"/>
  <c r="S44"/>
  <c r="T43"/>
  <c r="S43"/>
  <c r="T42"/>
  <c r="S42"/>
  <c r="T41"/>
  <c r="S41"/>
  <c r="T40"/>
  <c r="S40"/>
  <c r="T39"/>
  <c r="S39"/>
  <c r="T38"/>
  <c r="S38"/>
  <c r="T37"/>
  <c r="S37"/>
  <c r="T36"/>
  <c r="S36"/>
  <c r="T35"/>
  <c r="S35"/>
  <c r="T34"/>
  <c r="S34"/>
  <c r="T33"/>
  <c r="S33"/>
  <c r="T32"/>
  <c r="S32"/>
  <c r="T31"/>
  <c r="S31"/>
  <c r="T30"/>
  <c r="S30"/>
  <c r="T29"/>
  <c r="S29"/>
  <c r="T28"/>
  <c r="S28"/>
  <c r="T27"/>
  <c r="S27"/>
  <c r="T26"/>
  <c r="S26"/>
  <c r="T25"/>
  <c r="S25"/>
  <c r="T24"/>
  <c r="S24"/>
  <c r="T23"/>
  <c r="S23"/>
  <c r="T22"/>
  <c r="S22"/>
  <c r="T21"/>
  <c r="S21"/>
  <c r="T20"/>
  <c r="S20"/>
  <c r="T19"/>
  <c r="S19"/>
  <c r="T18"/>
  <c r="S18"/>
  <c r="T17"/>
  <c r="S17"/>
  <c r="T16"/>
  <c r="S16"/>
  <c r="T15"/>
  <c r="S15"/>
  <c r="T14"/>
  <c r="S14"/>
  <c r="T13"/>
  <c r="S13"/>
  <c r="T12"/>
  <c r="S12"/>
  <c r="T11"/>
  <c r="S11"/>
  <c r="T10"/>
  <c r="S10"/>
  <c r="T9"/>
  <c r="S9"/>
  <c r="T8"/>
  <c r="S8"/>
  <c r="T7"/>
  <c r="S7"/>
  <c r="T6"/>
  <c r="S6"/>
  <c r="T5"/>
  <c r="S5"/>
  <c r="T4"/>
  <c r="S4"/>
  <c r="T3"/>
  <c r="S3"/>
  <c r="T2"/>
  <c r="G3" i="4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2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M393" i="1"/>
  <c r="L393"/>
  <c r="M392"/>
  <c r="L392"/>
  <c r="M391"/>
  <c r="L391"/>
  <c r="M390"/>
  <c r="L390"/>
  <c r="M389"/>
  <c r="L389"/>
  <c r="M388"/>
  <c r="L388"/>
  <c r="M387"/>
  <c r="L387"/>
  <c r="M386"/>
  <c r="L386"/>
  <c r="M385"/>
  <c r="L385"/>
  <c r="M384"/>
  <c r="L384"/>
  <c r="M383"/>
  <c r="L383"/>
  <c r="M382"/>
  <c r="L382"/>
  <c r="K382"/>
  <c r="M381"/>
  <c r="L381"/>
  <c r="K381"/>
  <c r="M380"/>
  <c r="L380"/>
  <c r="K380"/>
  <c r="M379"/>
  <c r="L379"/>
  <c r="K379"/>
  <c r="M378"/>
  <c r="L378"/>
  <c r="K378"/>
  <c r="M377"/>
  <c r="L377"/>
  <c r="K377"/>
  <c r="M376"/>
  <c r="L376"/>
  <c r="K376"/>
  <c r="M375"/>
  <c r="L375"/>
  <c r="K375"/>
  <c r="M374"/>
  <c r="L374"/>
  <c r="K374"/>
  <c r="M373"/>
  <c r="L373"/>
  <c r="K373"/>
  <c r="M372"/>
  <c r="L372"/>
  <c r="K372"/>
  <c r="M371"/>
  <c r="L371"/>
  <c r="K371"/>
  <c r="M370"/>
  <c r="L370"/>
  <c r="K370"/>
  <c r="M369"/>
  <c r="L369"/>
  <c r="K369"/>
  <c r="M368"/>
  <c r="L368"/>
  <c r="K368"/>
  <c r="M367"/>
  <c r="L367"/>
  <c r="K367"/>
  <c r="M366"/>
  <c r="L366"/>
  <c r="K366"/>
  <c r="M365"/>
  <c r="L365"/>
  <c r="K365"/>
  <c r="M364"/>
  <c r="L364"/>
  <c r="K364"/>
  <c r="M363"/>
  <c r="L363"/>
  <c r="K363"/>
  <c r="M362"/>
  <c r="L362"/>
  <c r="K362"/>
  <c r="M361"/>
  <c r="L361"/>
  <c r="K361"/>
  <c r="M360"/>
  <c r="L360"/>
  <c r="K360"/>
  <c r="M359"/>
  <c r="L359"/>
  <c r="K359"/>
  <c r="M358"/>
  <c r="L358"/>
  <c r="K358"/>
  <c r="M357"/>
  <c r="L357"/>
  <c r="K357"/>
  <c r="M356"/>
  <c r="L356"/>
  <c r="K356"/>
  <c r="M355"/>
  <c r="L355"/>
  <c r="K355"/>
  <c r="M354"/>
  <c r="L354"/>
  <c r="K354"/>
  <c r="M353"/>
  <c r="L353"/>
  <c r="K353"/>
  <c r="M352"/>
  <c r="L352"/>
  <c r="K352"/>
  <c r="M351"/>
  <c r="L351"/>
  <c r="K351"/>
  <c r="M350"/>
  <c r="L350"/>
  <c r="K350"/>
  <c r="M349"/>
  <c r="L349"/>
  <c r="K349"/>
  <c r="M348"/>
  <c r="L348"/>
  <c r="K348"/>
  <c r="M347"/>
  <c r="L347"/>
  <c r="K347"/>
  <c r="M346"/>
  <c r="L346"/>
  <c r="K346"/>
  <c r="M345"/>
  <c r="L345"/>
  <c r="K345"/>
  <c r="M344"/>
  <c r="L344"/>
  <c r="K344"/>
  <c r="M343"/>
  <c r="L343"/>
  <c r="K343"/>
  <c r="M342"/>
  <c r="L342"/>
  <c r="K342"/>
  <c r="M341"/>
  <c r="L341"/>
  <c r="K341"/>
  <c r="M340"/>
  <c r="L340"/>
  <c r="K340"/>
  <c r="M339"/>
  <c r="L339"/>
  <c r="K339"/>
  <c r="M338"/>
  <c r="L338"/>
  <c r="K338"/>
  <c r="M337"/>
  <c r="L337"/>
  <c r="K337"/>
  <c r="M336"/>
  <c r="L336"/>
  <c r="K336"/>
  <c r="M335"/>
  <c r="L335"/>
  <c r="K335"/>
  <c r="M334"/>
  <c r="L334"/>
  <c r="K334"/>
  <c r="M333"/>
  <c r="L333"/>
  <c r="K333"/>
  <c r="M332"/>
  <c r="L332"/>
  <c r="K332"/>
  <c r="M331"/>
  <c r="L331"/>
  <c r="K331"/>
  <c r="M330"/>
  <c r="L330"/>
  <c r="K330"/>
  <c r="M329"/>
  <c r="L329"/>
  <c r="K329"/>
  <c r="M328"/>
  <c r="L328"/>
  <c r="K328"/>
  <c r="M327"/>
  <c r="L327"/>
  <c r="K327"/>
  <c r="M326"/>
  <c r="L326"/>
  <c r="K326"/>
  <c r="M325"/>
  <c r="L325"/>
  <c r="K325"/>
  <c r="M324"/>
  <c r="L324"/>
  <c r="K324"/>
  <c r="M323"/>
  <c r="L323"/>
  <c r="K323"/>
  <c r="M322"/>
  <c r="L322"/>
  <c r="K322"/>
  <c r="M321"/>
  <c r="L321"/>
  <c r="K321"/>
  <c r="M320"/>
  <c r="L320"/>
  <c r="K320"/>
  <c r="M319"/>
  <c r="L319"/>
  <c r="K319"/>
  <c r="M318"/>
  <c r="L318"/>
  <c r="K318"/>
  <c r="M317"/>
  <c r="L317"/>
  <c r="K317"/>
  <c r="M316"/>
  <c r="L316"/>
  <c r="K316"/>
  <c r="M315"/>
  <c r="L315"/>
  <c r="K315"/>
  <c r="M314"/>
  <c r="L314"/>
  <c r="K314"/>
  <c r="M313"/>
  <c r="L313"/>
  <c r="K313"/>
  <c r="M312"/>
  <c r="L312"/>
  <c r="K312"/>
  <c r="M311"/>
  <c r="L311"/>
  <c r="K311"/>
  <c r="M310"/>
  <c r="L310"/>
  <c r="K310"/>
  <c r="M309"/>
  <c r="L309"/>
  <c r="K309"/>
  <c r="M308"/>
  <c r="L308"/>
  <c r="K308"/>
  <c r="M307"/>
  <c r="L307"/>
  <c r="K307"/>
  <c r="M306"/>
  <c r="L306"/>
  <c r="K306"/>
  <c r="M305"/>
  <c r="L305"/>
  <c r="K305"/>
  <c r="M304"/>
  <c r="L304"/>
  <c r="K304"/>
  <c r="M303"/>
  <c r="L303"/>
  <c r="K303"/>
  <c r="M302"/>
  <c r="L302"/>
  <c r="K302"/>
  <c r="M301"/>
  <c r="L301"/>
  <c r="K301"/>
  <c r="M300"/>
  <c r="L300"/>
  <c r="K300"/>
  <c r="M299"/>
  <c r="L299"/>
  <c r="K299"/>
  <c r="M298"/>
  <c r="L298"/>
  <c r="K298"/>
  <c r="M297"/>
  <c r="L297"/>
  <c r="K297"/>
  <c r="M296"/>
  <c r="L296"/>
  <c r="K296"/>
  <c r="M295"/>
  <c r="L295"/>
  <c r="K295"/>
  <c r="M294"/>
  <c r="L294"/>
  <c r="K294"/>
  <c r="M293"/>
  <c r="L293"/>
  <c r="K293"/>
  <c r="M292"/>
  <c r="L292"/>
  <c r="K292"/>
  <c r="M291"/>
  <c r="L291"/>
  <c r="K291"/>
  <c r="M290"/>
  <c r="L290"/>
  <c r="K290"/>
  <c r="M289"/>
  <c r="L289"/>
  <c r="K289"/>
  <c r="M288"/>
  <c r="L288"/>
  <c r="K288"/>
  <c r="M287"/>
  <c r="L287"/>
  <c r="K287"/>
  <c r="M286"/>
  <c r="L286"/>
  <c r="K286"/>
  <c r="M285"/>
  <c r="L285"/>
  <c r="K285"/>
  <c r="M284"/>
  <c r="L284"/>
  <c r="K284"/>
  <c r="M283"/>
  <c r="L283"/>
  <c r="K283"/>
  <c r="M282"/>
  <c r="L282"/>
  <c r="K282"/>
  <c r="M281"/>
  <c r="L281"/>
  <c r="K281"/>
  <c r="M280"/>
  <c r="L280"/>
  <c r="K280"/>
  <c r="M279"/>
  <c r="L279"/>
  <c r="K279"/>
  <c r="M278"/>
  <c r="L278"/>
  <c r="K278"/>
  <c r="M277"/>
  <c r="L277"/>
  <c r="K277"/>
  <c r="M276"/>
  <c r="L276"/>
  <c r="K276"/>
  <c r="M275"/>
  <c r="L275"/>
  <c r="K275"/>
  <c r="M274"/>
  <c r="L274"/>
  <c r="K274"/>
  <c r="M273"/>
  <c r="L273"/>
  <c r="K273"/>
  <c r="M272"/>
  <c r="L272"/>
  <c r="K272"/>
  <c r="M271"/>
  <c r="L271"/>
  <c r="K271"/>
  <c r="M270"/>
  <c r="L270"/>
  <c r="K270"/>
  <c r="M269"/>
  <c r="L269"/>
  <c r="K269"/>
  <c r="M268"/>
  <c r="L268"/>
  <c r="K268"/>
  <c r="M267"/>
  <c r="L267"/>
  <c r="K267"/>
  <c r="M266"/>
  <c r="L266"/>
  <c r="K266"/>
  <c r="M265"/>
  <c r="L265"/>
  <c r="K265"/>
  <c r="M264"/>
  <c r="L264"/>
  <c r="K264"/>
  <c r="M263"/>
  <c r="L263"/>
  <c r="K263"/>
  <c r="M262"/>
  <c r="L262"/>
  <c r="K262"/>
  <c r="M261"/>
  <c r="L261"/>
  <c r="K261"/>
  <c r="M260"/>
  <c r="L260"/>
  <c r="K260"/>
  <c r="M259"/>
  <c r="L259"/>
  <c r="K259"/>
  <c r="M258"/>
  <c r="L258"/>
  <c r="K258"/>
  <c r="M257"/>
  <c r="L257"/>
  <c r="K257"/>
  <c r="M256"/>
  <c r="L256"/>
  <c r="K256"/>
  <c r="M255"/>
  <c r="L255"/>
  <c r="K255"/>
  <c r="M254"/>
  <c r="L254"/>
  <c r="K254"/>
  <c r="M253"/>
  <c r="L253"/>
  <c r="K253"/>
  <c r="M252"/>
  <c r="L252"/>
  <c r="K252"/>
  <c r="M251"/>
  <c r="L251"/>
  <c r="K251"/>
  <c r="M250"/>
  <c r="L250"/>
  <c r="K250"/>
  <c r="M249"/>
  <c r="L249"/>
  <c r="K249"/>
  <c r="M248"/>
  <c r="L248"/>
  <c r="K248"/>
  <c r="M247"/>
  <c r="L247"/>
  <c r="K247"/>
  <c r="M246"/>
  <c r="L246"/>
  <c r="K246"/>
  <c r="M245"/>
  <c r="L245"/>
  <c r="K245"/>
  <c r="M244"/>
  <c r="L244"/>
  <c r="K244"/>
  <c r="M243"/>
  <c r="L243"/>
  <c r="K243"/>
  <c r="M242"/>
  <c r="L242"/>
  <c r="K242"/>
  <c r="M241"/>
  <c r="L241"/>
  <c r="K241"/>
  <c r="M240"/>
  <c r="L240"/>
  <c r="K240"/>
  <c r="M239"/>
  <c r="L239"/>
  <c r="K239"/>
  <c r="M238"/>
  <c r="L238"/>
  <c r="K238"/>
  <c r="M237"/>
  <c r="L237"/>
  <c r="K237"/>
  <c r="M236"/>
  <c r="L236"/>
  <c r="K236"/>
  <c r="M235"/>
  <c r="L235"/>
  <c r="K235"/>
  <c r="M234"/>
  <c r="L234"/>
  <c r="K234"/>
  <c r="M233"/>
  <c r="L233"/>
  <c r="K233"/>
  <c r="M232"/>
  <c r="L232"/>
  <c r="K232"/>
  <c r="M231"/>
  <c r="L231"/>
  <c r="K231"/>
  <c r="M230"/>
  <c r="L230"/>
  <c r="K230"/>
  <c r="M229"/>
  <c r="L229"/>
  <c r="K229"/>
  <c r="M228"/>
  <c r="L228"/>
  <c r="K228"/>
  <c r="M227"/>
  <c r="L227"/>
  <c r="K227"/>
  <c r="M226"/>
  <c r="L226"/>
  <c r="K226"/>
  <c r="M225"/>
  <c r="L225"/>
  <c r="K225"/>
  <c r="M224"/>
  <c r="L224"/>
  <c r="K224"/>
  <c r="M223"/>
  <c r="L223"/>
  <c r="K223"/>
  <c r="M222"/>
  <c r="L222"/>
  <c r="K222"/>
  <c r="M221"/>
  <c r="L221"/>
  <c r="K221"/>
  <c r="M220"/>
  <c r="L220"/>
  <c r="K220"/>
  <c r="M219"/>
  <c r="L219"/>
  <c r="K219"/>
  <c r="M218"/>
  <c r="L218"/>
  <c r="K218"/>
  <c r="M217"/>
  <c r="L217"/>
  <c r="K217"/>
  <c r="M216"/>
  <c r="L216"/>
  <c r="K216"/>
  <c r="M215"/>
  <c r="L215"/>
  <c r="K215"/>
  <c r="M214"/>
  <c r="L214"/>
  <c r="K214"/>
  <c r="M213"/>
  <c r="L213"/>
  <c r="K213"/>
  <c r="M212"/>
  <c r="L212"/>
  <c r="K212"/>
  <c r="M211"/>
  <c r="L211"/>
  <c r="K211"/>
  <c r="M210"/>
  <c r="L210"/>
  <c r="K210"/>
  <c r="M209"/>
  <c r="L209"/>
  <c r="K209"/>
  <c r="M208"/>
  <c r="L208"/>
  <c r="K208"/>
  <c r="M207"/>
  <c r="L207"/>
  <c r="K207"/>
  <c r="M206"/>
  <c r="L206"/>
  <c r="K206"/>
  <c r="M205"/>
  <c r="L205"/>
  <c r="K205"/>
  <c r="M204"/>
  <c r="L204"/>
  <c r="K204"/>
  <c r="M203"/>
  <c r="L203"/>
  <c r="K203"/>
  <c r="M202"/>
  <c r="L202"/>
  <c r="K202"/>
  <c r="M201"/>
  <c r="L201"/>
  <c r="K201"/>
  <c r="M200"/>
  <c r="L200"/>
  <c r="K200"/>
  <c r="M199"/>
  <c r="L199"/>
  <c r="K199"/>
  <c r="M198"/>
  <c r="L198"/>
  <c r="K198"/>
  <c r="M197"/>
  <c r="L197"/>
  <c r="K197"/>
  <c r="M196"/>
  <c r="L196"/>
  <c r="K196"/>
  <c r="M195"/>
  <c r="L195"/>
  <c r="K195"/>
  <c r="M194"/>
  <c r="L194"/>
  <c r="K194"/>
  <c r="M193"/>
  <c r="L193"/>
  <c r="K193"/>
  <c r="M192"/>
  <c r="L192"/>
  <c r="K192"/>
  <c r="M191"/>
  <c r="L191"/>
  <c r="K191"/>
  <c r="M190"/>
  <c r="L190"/>
  <c r="K190"/>
  <c r="M189"/>
  <c r="L189"/>
  <c r="K189"/>
  <c r="M188"/>
  <c r="L188"/>
  <c r="K188"/>
  <c r="M187"/>
  <c r="L187"/>
  <c r="K187"/>
  <c r="M186"/>
  <c r="L186"/>
  <c r="K186"/>
  <c r="M185"/>
  <c r="L185"/>
  <c r="K185"/>
  <c r="M184"/>
  <c r="L184"/>
  <c r="K184"/>
  <c r="M183"/>
  <c r="L183"/>
  <c r="K183"/>
  <c r="M182"/>
  <c r="L182"/>
  <c r="K182"/>
  <c r="M181"/>
  <c r="L181"/>
  <c r="K181"/>
  <c r="M180"/>
  <c r="L180"/>
  <c r="K180"/>
  <c r="M179"/>
  <c r="L179"/>
  <c r="K179"/>
  <c r="M178"/>
  <c r="L178"/>
  <c r="K178"/>
  <c r="M177"/>
  <c r="L177"/>
  <c r="K177"/>
  <c r="M176"/>
  <c r="L176"/>
  <c r="K176"/>
  <c r="M175"/>
  <c r="L175"/>
  <c r="K175"/>
  <c r="M174"/>
  <c r="L174"/>
  <c r="K174"/>
  <c r="M173"/>
  <c r="L173"/>
  <c r="K173"/>
  <c r="M172"/>
  <c r="L172"/>
  <c r="K172"/>
  <c r="M171"/>
  <c r="L171"/>
  <c r="K171"/>
  <c r="M170"/>
  <c r="L170"/>
  <c r="K170"/>
  <c r="M169"/>
  <c r="L169"/>
  <c r="K169"/>
  <c r="M168"/>
  <c r="L168"/>
  <c r="K168"/>
  <c r="M167"/>
  <c r="L167"/>
  <c r="K167"/>
  <c r="M166"/>
  <c r="L166"/>
  <c r="K166"/>
  <c r="M165"/>
  <c r="L165"/>
  <c r="K165"/>
  <c r="M164"/>
  <c r="L164"/>
  <c r="K164"/>
  <c r="M163"/>
  <c r="L163"/>
  <c r="K163"/>
  <c r="M162"/>
  <c r="L162"/>
  <c r="K162"/>
  <c r="M161"/>
  <c r="L161"/>
  <c r="K161"/>
  <c r="M160"/>
  <c r="L160"/>
  <c r="K160"/>
  <c r="M159"/>
  <c r="L159"/>
  <c r="K159"/>
  <c r="M158"/>
  <c r="L158"/>
  <c r="K158"/>
  <c r="M157"/>
  <c r="L157"/>
  <c r="K157"/>
  <c r="M156"/>
  <c r="L156"/>
  <c r="K156"/>
  <c r="M155"/>
  <c r="L155"/>
  <c r="K155"/>
  <c r="M154"/>
  <c r="L154"/>
  <c r="K154"/>
  <c r="M153"/>
  <c r="L153"/>
  <c r="K153"/>
  <c r="M152"/>
  <c r="L152"/>
  <c r="K152"/>
  <c r="M151"/>
  <c r="L151"/>
  <c r="K151"/>
  <c r="M150"/>
  <c r="L150"/>
  <c r="K150"/>
  <c r="M149"/>
  <c r="L149"/>
  <c r="K149"/>
  <c r="M148"/>
  <c r="L148"/>
  <c r="K148"/>
  <c r="M147"/>
  <c r="L147"/>
  <c r="K147"/>
  <c r="M146"/>
  <c r="L146"/>
  <c r="K146"/>
  <c r="M145"/>
  <c r="L145"/>
  <c r="K145"/>
  <c r="M144"/>
  <c r="L144"/>
  <c r="K144"/>
  <c r="M143"/>
  <c r="L143"/>
  <c r="K143"/>
  <c r="M142"/>
  <c r="L142"/>
  <c r="K142"/>
  <c r="M141"/>
  <c r="L141"/>
  <c r="K141"/>
  <c r="M140"/>
  <c r="L140"/>
  <c r="K140"/>
  <c r="M139"/>
  <c r="L139"/>
  <c r="K139"/>
  <c r="M138"/>
  <c r="L138"/>
  <c r="K138"/>
  <c r="M137"/>
  <c r="L137"/>
  <c r="K137"/>
  <c r="M136"/>
  <c r="L136"/>
  <c r="K136"/>
  <c r="M135"/>
  <c r="L135"/>
  <c r="K135"/>
  <c r="M134"/>
  <c r="L134"/>
  <c r="K134"/>
  <c r="M133"/>
  <c r="L133"/>
  <c r="K133"/>
  <c r="M132"/>
  <c r="L132"/>
  <c r="K132"/>
  <c r="M131"/>
  <c r="L131"/>
  <c r="K131"/>
  <c r="M130"/>
  <c r="L130"/>
  <c r="K130"/>
  <c r="M129"/>
  <c r="L129"/>
  <c r="K129"/>
  <c r="M128"/>
  <c r="L128"/>
  <c r="K128"/>
  <c r="M127"/>
  <c r="L127"/>
  <c r="K127"/>
  <c r="M126"/>
  <c r="L126"/>
  <c r="K126"/>
  <c r="M125"/>
  <c r="L125"/>
  <c r="K125"/>
  <c r="M124"/>
  <c r="L124"/>
  <c r="K124"/>
  <c r="M123"/>
  <c r="L123"/>
  <c r="K123"/>
  <c r="M122"/>
  <c r="L122"/>
  <c r="K122"/>
  <c r="M121"/>
  <c r="L121"/>
  <c r="K121"/>
  <c r="M120"/>
  <c r="L120"/>
  <c r="K120"/>
  <c r="M119"/>
  <c r="L119"/>
  <c r="K119"/>
  <c r="M118"/>
  <c r="L118"/>
  <c r="K118"/>
  <c r="M117"/>
  <c r="L117"/>
  <c r="K117"/>
  <c r="M116"/>
  <c r="L116"/>
  <c r="K116"/>
  <c r="M115"/>
  <c r="L115"/>
  <c r="K115"/>
  <c r="M114"/>
  <c r="L114"/>
  <c r="K114"/>
  <c r="M113"/>
  <c r="L113"/>
  <c r="K113"/>
  <c r="M112"/>
  <c r="L112"/>
  <c r="K112"/>
  <c r="M111"/>
  <c r="L111"/>
  <c r="K111"/>
  <c r="M110"/>
  <c r="L110"/>
  <c r="K110"/>
  <c r="M109"/>
  <c r="L109"/>
  <c r="K109"/>
  <c r="M108"/>
  <c r="L108"/>
  <c r="K108"/>
  <c r="M107"/>
  <c r="L107"/>
  <c r="K107"/>
  <c r="M106"/>
  <c r="L106"/>
  <c r="K106"/>
  <c r="M105"/>
  <c r="L105"/>
  <c r="K105"/>
  <c r="M104"/>
  <c r="L104"/>
  <c r="K104"/>
  <c r="M103"/>
  <c r="L103"/>
  <c r="K103"/>
  <c r="M102"/>
  <c r="L102"/>
  <c r="K102"/>
  <c r="M101"/>
  <c r="L101"/>
  <c r="K101"/>
  <c r="M100"/>
  <c r="L100"/>
  <c r="K100"/>
  <c r="M99"/>
  <c r="L99"/>
  <c r="K99"/>
  <c r="M98"/>
  <c r="L98"/>
  <c r="K98"/>
  <c r="M97"/>
  <c r="L97"/>
  <c r="K97"/>
  <c r="M96"/>
  <c r="L96"/>
  <c r="K96"/>
  <c r="M95"/>
  <c r="L95"/>
  <c r="K95"/>
  <c r="M94"/>
  <c r="L94"/>
  <c r="K94"/>
  <c r="M93"/>
  <c r="L93"/>
  <c r="K93"/>
  <c r="M92"/>
  <c r="L92"/>
  <c r="K92"/>
  <c r="M91"/>
  <c r="L91"/>
  <c r="K91"/>
  <c r="M90"/>
  <c r="L90"/>
  <c r="K90"/>
  <c r="M89"/>
  <c r="L89"/>
  <c r="K89"/>
  <c r="M88"/>
  <c r="L88"/>
  <c r="K88"/>
  <c r="M87"/>
  <c r="L87"/>
  <c r="K87"/>
  <c r="M86"/>
  <c r="L86"/>
  <c r="K86"/>
  <c r="M85"/>
  <c r="L85"/>
  <c r="K85"/>
  <c r="M84"/>
  <c r="L84"/>
  <c r="K84"/>
  <c r="M83"/>
  <c r="L83"/>
  <c r="K83"/>
  <c r="M82"/>
  <c r="L82"/>
  <c r="K82"/>
  <c r="M81"/>
  <c r="L81"/>
  <c r="K81"/>
  <c r="M80"/>
  <c r="L80"/>
  <c r="K80"/>
  <c r="M79"/>
  <c r="L79"/>
  <c r="K79"/>
  <c r="M78"/>
  <c r="L78"/>
  <c r="K78"/>
  <c r="M77"/>
  <c r="L77"/>
  <c r="K77"/>
  <c r="M76"/>
  <c r="L76"/>
  <c r="K76"/>
  <c r="M75"/>
  <c r="L75"/>
  <c r="K75"/>
  <c r="M74"/>
  <c r="L74"/>
  <c r="K74"/>
  <c r="M73"/>
  <c r="L73"/>
  <c r="K73"/>
  <c r="M72"/>
  <c r="L72"/>
  <c r="K72"/>
  <c r="M71"/>
  <c r="L71"/>
  <c r="K71"/>
  <c r="M70"/>
  <c r="L70"/>
  <c r="K70"/>
  <c r="M69"/>
  <c r="L69"/>
  <c r="K69"/>
  <c r="M68"/>
  <c r="L68"/>
  <c r="K68"/>
  <c r="M67"/>
  <c r="L67"/>
  <c r="K67"/>
  <c r="M66"/>
  <c r="L66"/>
  <c r="K66"/>
  <c r="M65"/>
  <c r="L65"/>
  <c r="K65"/>
  <c r="M64"/>
  <c r="L64"/>
  <c r="K64"/>
  <c r="M63"/>
  <c r="L63"/>
  <c r="K63"/>
  <c r="M62"/>
  <c r="L62"/>
  <c r="K62"/>
  <c r="M61"/>
  <c r="L61"/>
  <c r="K61"/>
  <c r="M60"/>
  <c r="L60"/>
  <c r="K60"/>
  <c r="M59"/>
  <c r="L59"/>
  <c r="K59"/>
  <c r="M58"/>
  <c r="L58"/>
  <c r="K58"/>
  <c r="M57"/>
  <c r="L57"/>
  <c r="K57"/>
  <c r="M56"/>
  <c r="L56"/>
  <c r="K56"/>
  <c r="M55"/>
  <c r="L55"/>
  <c r="K55"/>
  <c r="M54"/>
  <c r="L54"/>
  <c r="K54"/>
  <c r="M53"/>
  <c r="L53"/>
  <c r="K53"/>
  <c r="M52"/>
  <c r="L52"/>
  <c r="K52"/>
  <c r="M51"/>
  <c r="L51"/>
  <c r="K51"/>
  <c r="M50"/>
  <c r="L50"/>
  <c r="K50"/>
  <c r="M49"/>
  <c r="L49"/>
  <c r="K49"/>
  <c r="M48"/>
  <c r="L48"/>
  <c r="K48"/>
  <c r="M47"/>
  <c r="L47"/>
  <c r="K47"/>
  <c r="M46"/>
  <c r="L46"/>
  <c r="K46"/>
  <c r="M45"/>
  <c r="L45"/>
  <c r="K45"/>
  <c r="M44"/>
  <c r="L44"/>
  <c r="K44"/>
  <c r="M43"/>
  <c r="L43"/>
  <c r="K43"/>
  <c r="M42"/>
  <c r="L42"/>
  <c r="K42"/>
  <c r="M41"/>
  <c r="L41"/>
  <c r="K41"/>
  <c r="M40"/>
  <c r="L40"/>
  <c r="K40"/>
  <c r="M39"/>
  <c r="L39"/>
  <c r="K39"/>
  <c r="M38"/>
  <c r="L38"/>
  <c r="K38"/>
  <c r="M37"/>
  <c r="L37"/>
  <c r="K37"/>
  <c r="M36"/>
  <c r="L36"/>
  <c r="K36"/>
  <c r="M35"/>
  <c r="L35"/>
  <c r="K35"/>
  <c r="M34"/>
  <c r="L34"/>
  <c r="K34"/>
  <c r="M33"/>
  <c r="L33"/>
  <c r="K33"/>
  <c r="M32"/>
  <c r="L32"/>
  <c r="K32"/>
  <c r="M31"/>
  <c r="L31"/>
  <c r="K31"/>
  <c r="M30"/>
  <c r="L30"/>
  <c r="K30"/>
  <c r="M29"/>
  <c r="L29"/>
  <c r="K29"/>
  <c r="M28"/>
  <c r="L28"/>
  <c r="K28"/>
  <c r="M27"/>
  <c r="L27"/>
  <c r="K27"/>
  <c r="M26"/>
  <c r="L26"/>
  <c r="K26"/>
  <c r="M25"/>
  <c r="L25"/>
  <c r="K25"/>
  <c r="M24"/>
  <c r="L24"/>
  <c r="K24"/>
  <c r="M23"/>
  <c r="L23"/>
  <c r="K23"/>
  <c r="M22"/>
  <c r="L22"/>
  <c r="K22"/>
  <c r="M21"/>
  <c r="L21"/>
  <c r="K21"/>
  <c r="M20"/>
  <c r="L20"/>
  <c r="K20"/>
  <c r="M19"/>
  <c r="L19"/>
  <c r="K19"/>
  <c r="M18"/>
  <c r="L18"/>
  <c r="K18"/>
  <c r="M17"/>
  <c r="L17"/>
  <c r="K17"/>
  <c r="M16"/>
  <c r="L16"/>
  <c r="K16"/>
  <c r="M15"/>
  <c r="L15"/>
  <c r="K15"/>
  <c r="M14"/>
  <c r="L14"/>
  <c r="K14"/>
  <c r="M13"/>
  <c r="L13"/>
  <c r="K13"/>
  <c r="M12"/>
  <c r="L12"/>
  <c r="K12"/>
  <c r="M11"/>
  <c r="L11"/>
  <c r="K11"/>
  <c r="M10"/>
  <c r="L10"/>
  <c r="K10"/>
  <c r="M9"/>
  <c r="L9"/>
  <c r="K9"/>
  <c r="M8"/>
  <c r="L8"/>
  <c r="K8"/>
  <c r="M7"/>
  <c r="L7"/>
  <c r="K7"/>
  <c r="M6"/>
  <c r="L6"/>
  <c r="K6"/>
  <c r="M5"/>
  <c r="L5"/>
  <c r="K5"/>
  <c r="K4"/>
  <c r="K3"/>
  <c r="K2"/>
  <c r="G5" i="3"/>
  <c r="E5"/>
  <c r="C5"/>
</calcChain>
</file>

<file path=xl/sharedStrings.xml><?xml version="1.0" encoding="utf-8"?>
<sst xmlns="http://schemas.openxmlformats.org/spreadsheetml/2006/main" count="1737" uniqueCount="597">
  <si>
    <t>dactyle barmoral 10L</t>
  </si>
  <si>
    <t>013</t>
  </si>
  <si>
    <t>rg anglais calibra 10kg</t>
  </si>
  <si>
    <t>anglais_calibra</t>
  </si>
  <si>
    <t>Italie turtera en 25kg</t>
  </si>
  <si>
    <t>fet_elevee_noria</t>
  </si>
  <si>
    <t>fet elevee noria en 10kg</t>
  </si>
  <si>
    <t>tref violet valente 10 kg</t>
  </si>
  <si>
    <t>tref_violet_valente</t>
  </si>
  <si>
    <t>kali</t>
  </si>
  <si>
    <t>luzerne kali</t>
  </si>
  <si>
    <t>oxyfertil</t>
  </si>
  <si>
    <t>oxyfertil ca 94 G BB</t>
  </si>
  <si>
    <t>colza ovation</t>
  </si>
  <si>
    <t>tref_blanc_regal</t>
  </si>
  <si>
    <t>trefle blanc L.regal en 5kg</t>
  </si>
  <si>
    <t>39.4</t>
  </si>
  <si>
    <t>43.9</t>
  </si>
  <si>
    <t>56.6</t>
  </si>
  <si>
    <t>3.8</t>
  </si>
  <si>
    <t>2.4</t>
  </si>
  <si>
    <t>52.95</t>
  </si>
  <si>
    <t>37.9</t>
  </si>
  <si>
    <t>198.6</t>
  </si>
  <si>
    <t>15.4</t>
  </si>
  <si>
    <t>31.65</t>
  </si>
  <si>
    <t>132.5</t>
  </si>
  <si>
    <t>18.8</t>
  </si>
  <si>
    <t>212.5</t>
  </si>
  <si>
    <t>33.9</t>
  </si>
  <si>
    <t>2.2</t>
  </si>
  <si>
    <t>engrais</t>
  </si>
  <si>
    <t>0.275</t>
    <phoneticPr fontId="1" type="noConversion"/>
  </si>
  <si>
    <t>Semance Campus</t>
    <phoneticPr fontId="1" type="noConversion"/>
  </si>
  <si>
    <t>994</t>
    <phoneticPr fontId="1" type="noConversion"/>
  </si>
  <si>
    <t>11Ha</t>
  </si>
  <si>
    <t>modifier le cout_ha_passage et le dosage</t>
  </si>
  <si>
    <t>9Ha</t>
  </si>
  <si>
    <t>Champ du milieu</t>
  </si>
  <si>
    <t>Glyphosate</t>
  </si>
  <si>
    <t>Challenge</t>
  </si>
  <si>
    <t>Basse-cour</t>
  </si>
  <si>
    <t>Colza</t>
  </si>
  <si>
    <t>2Ha</t>
  </si>
  <si>
    <t>2010-08-31</t>
  </si>
  <si>
    <t>catalino</t>
  </si>
  <si>
    <t>3.5</t>
  </si>
  <si>
    <t>colzamid</t>
  </si>
  <si>
    <t>1.8</t>
  </si>
  <si>
    <t>springbok</t>
  </si>
  <si>
    <t>2.5</t>
  </si>
  <si>
    <t>2010-09-02</t>
  </si>
  <si>
    <t>Folyr</t>
  </si>
  <si>
    <t>folyr</t>
  </si>
  <si>
    <t>0.6</t>
  </si>
  <si>
    <t>2010-10-07</t>
  </si>
  <si>
    <t>Fury</t>
  </si>
  <si>
    <t>2011-01-23</t>
  </si>
  <si>
    <t>fury</t>
  </si>
  <si>
    <t>0.1</t>
  </si>
  <si>
    <t>0-20-30</t>
  </si>
  <si>
    <t>Azote</t>
  </si>
  <si>
    <t>2011-02-08</t>
  </si>
  <si>
    <t>azote</t>
  </si>
  <si>
    <t>Stratos</t>
  </si>
  <si>
    <t>2011-02-10</t>
  </si>
  <si>
    <t>stratos</t>
  </si>
  <si>
    <t>2011-03-03</t>
  </si>
  <si>
    <t>Soufre</t>
  </si>
  <si>
    <t>phyto</t>
    <phoneticPr fontId="1" type="noConversion"/>
  </si>
  <si>
    <t>zero2030</t>
    <phoneticPr fontId="1" type="noConversion"/>
  </si>
  <si>
    <t>#</t>
    <phoneticPr fontId="1" type="noConversion"/>
  </si>
  <si>
    <t>#</t>
    <phoneticPr fontId="1" type="noConversion"/>
  </si>
  <si>
    <t>en 1 litre</t>
  </si>
  <si>
    <t>chrono sacs</t>
  </si>
  <si>
    <t>tournesol MAS 91 IR</t>
  </si>
  <si>
    <t>2011-02-28</t>
  </si>
  <si>
    <t>1680</t>
  </si>
  <si>
    <t>01-2010-1737</t>
  </si>
  <si>
    <t>azomag 16 BB</t>
  </si>
  <si>
    <t>(=azomag ou azomag20?)</t>
  </si>
  <si>
    <t>008</t>
  </si>
  <si>
    <t>63.8</t>
  </si>
  <si>
    <t>23.47</t>
  </si>
  <si>
    <t>5.2</t>
  </si>
  <si>
    <t>2.9</t>
  </si>
  <si>
    <t>1.7</t>
  </si>
  <si>
    <t>4.2</t>
  </si>
  <si>
    <t>7.9</t>
  </si>
  <si>
    <t>19.15</t>
  </si>
  <si>
    <t>139.5</t>
  </si>
  <si>
    <t>19.3</t>
  </si>
  <si>
    <t>25.9</t>
  </si>
  <si>
    <t>46.5</t>
  </si>
  <si>
    <t>20.9</t>
  </si>
  <si>
    <t># FACTURES - from xls</t>
    <phoneticPr fontId="1" type="noConversion"/>
  </si>
  <si>
    <t>avoir de 2% sous condition</t>
    <phoneticPr fontId="1" type="noConversion"/>
  </si>
  <si>
    <t>italie_turtetra</t>
    <phoneticPr fontId="1" type="noConversion"/>
  </si>
  <si>
    <t>#</t>
    <phoneticPr fontId="1" type="noConversion"/>
  </si>
  <si>
    <t>#?</t>
    <phoneticPr fontId="1" type="noConversion"/>
  </si>
  <si>
    <t>0</t>
    <phoneticPr fontId="1" type="noConversion"/>
  </si>
  <si>
    <t>1</t>
    <phoneticPr fontId="1" type="noConversion"/>
  </si>
  <si>
    <t>amistar_xtra</t>
    <phoneticPr fontId="1" type="noConversion"/>
  </si>
  <si>
    <t>Amistar Xtra</t>
    <phoneticPr fontId="1" type="noConversion"/>
  </si>
  <si>
    <t>ble prr58 fongicideplus dose. Fongicide ou semance?</t>
  </si>
  <si>
    <t>traxos sur 8,3 Ha&lt;/br&gt;(remplace Vip).&lt;/br&gt;Vip sur 5.7 Ha</t>
    <phoneticPr fontId="1" type="noConversion"/>
  </si>
  <si>
    <t>dosage reel 165kg/Ha.&lt;/br&gt;(Voir plan?)</t>
    <phoneticPr fontId="1" type="noConversion"/>
  </si>
  <si>
    <t>dosage reel 171kg/Ha.&lt;/br&gt;(Richepain au Tour?)&lt;/br&gt;N°42</t>
    <phoneticPr fontId="1" type="noConversion"/>
  </si>
  <si>
    <t>:type</t>
    <phoneticPr fontId="1" type="noConversion"/>
  </si>
  <si>
    <t>fongicide</t>
  </si>
  <si>
    <t>Pont des Champs</t>
  </si>
  <si>
    <t>10Ha</t>
  </si>
  <si>
    <t>2010-10-01</t>
  </si>
  <si>
    <t>semis</t>
  </si>
  <si>
    <t>2010-10-22</t>
  </si>
  <si>
    <t>richepain</t>
  </si>
  <si>
    <t>pr</t>
  </si>
  <si>
    <t>Super 45</t>
  </si>
  <si>
    <t>super45</t>
  </si>
  <si>
    <t>80u</t>
  </si>
  <si>
    <t>2011-03-09</t>
  </si>
  <si>
    <t>Radar</t>
  </si>
  <si>
    <t>radar</t>
  </si>
  <si>
    <t>Proca</t>
  </si>
  <si>
    <t>proca</t>
  </si>
  <si>
    <t>PZ (?)</t>
  </si>
  <si>
    <t>2011-04-04</t>
  </si>
  <si>
    <t>Vip</t>
  </si>
  <si>
    <t>vip</t>
  </si>
  <si>
    <t>dosage huile?</t>
  </si>
  <si>
    <t>Baravo Elite</t>
  </si>
  <si>
    <t>cp151515</t>
  </si>
  <si>
    <t>cp.15.15.15 sacs P</t>
  </si>
  <si>
    <t>vip en 5 litres</t>
  </si>
  <si>
    <t>en 5 litres</t>
  </si>
  <si>
    <t>traxos pratic en 5 litres</t>
  </si>
  <si>
    <t>karate</t>
  </si>
  <si>
    <t>karate zeon en 1 litre</t>
  </si>
  <si>
    <t>010</t>
  </si>
  <si>
    <t>produits phyto 2</t>
  </si>
  <si>
    <t>produits phyto 3</t>
  </si>
  <si>
    <t>produits phyto 1</t>
  </si>
  <si>
    <t>pas de prix HT. Verifier la somme.</t>
  </si>
  <si>
    <t>avoir de 2% + 3% sauf glifonet -0,30€</t>
  </si>
  <si>
    <t>stratos ultra en 5 litres</t>
  </si>
  <si>
    <t>radar 3kg</t>
  </si>
  <si>
    <t>spartan</t>
  </si>
  <si>
    <t>en 1L</t>
  </si>
  <si>
    <t>huile Velezia en 20L</t>
  </si>
  <si>
    <t>radar 550 g</t>
  </si>
  <si>
    <t>prochloraze</t>
  </si>
  <si>
    <t>prochlo.proca en 5L</t>
  </si>
  <si>
    <t>en 5L</t>
  </si>
  <si>
    <t>comet_player</t>
  </si>
  <si>
    <t>pack</t>
  </si>
  <si>
    <t>surnog pro en 5L</t>
  </si>
  <si>
    <t>produits phyto 4</t>
  </si>
  <si>
    <t>9204</t>
  </si>
  <si>
    <t>01-2010-250</t>
  </si>
  <si>
    <t>011</t>
  </si>
  <si>
    <t>ammontrate</t>
  </si>
  <si>
    <t>1</t>
  </si>
  <si>
    <t>012</t>
  </si>
  <si>
    <t>01-2010-975</t>
  </si>
  <si>
    <t>2010-10-31</t>
  </si>
  <si>
    <t>ble paledor cellat</t>
  </si>
  <si>
    <t>ble altigo effidia</t>
  </si>
  <si>
    <t>kg</t>
  </si>
  <si>
    <t>avoir de 13,25 à prendre en compte</t>
  </si>
  <si>
    <t>voire indications manuscrites sur la facture</t>
  </si>
  <si>
    <t>produits phyto 5</t>
  </si>
  <si>
    <t>2010-09-27</t>
  </si>
  <si>
    <t>01-2010-471</t>
  </si>
  <si>
    <t>dactyle</t>
  </si>
  <si>
    <t>:desc</t>
  </si>
  <si>
    <t>:produit</t>
  </si>
  <si>
    <t>:dosage</t>
  </si>
  <si>
    <t>:star</t>
  </si>
  <si>
    <t>2011-03-11</t>
  </si>
  <si>
    <t>glyphosate</t>
  </si>
  <si>
    <t>huile</t>
  </si>
  <si>
    <t>pulve</t>
  </si>
  <si>
    <t>kg</t>
    <phoneticPr fontId="1" type="noConversion"/>
  </si>
  <si>
    <t>semis</t>
    <phoneticPr fontId="1" type="noConversion"/>
  </si>
  <si>
    <t>proteus</t>
    <phoneticPr fontId="1" type="noConversion"/>
  </si>
  <si>
    <t>10.2</t>
  </si>
  <si>
    <t>18.3</t>
  </si>
  <si>
    <t>159.9</t>
  </si>
  <si>
    <t>32.2</t>
  </si>
  <si>
    <t>44.5</t>
  </si>
  <si>
    <t>2.65</t>
  </si>
  <si>
    <t>30.8</t>
  </si>
  <si>
    <t>61.8</t>
  </si>
  <si>
    <t>Engrais 0-20-30</t>
  </si>
  <si>
    <t>2011-03-20</t>
  </si>
  <si>
    <t>zero2030</t>
  </si>
  <si>
    <t>Semis</t>
  </si>
  <si>
    <t>2011-04-06</t>
  </si>
  <si>
    <t>Cline</t>
  </si>
  <si>
    <t>cline</t>
  </si>
  <si>
    <t>desherbant</t>
  </si>
  <si>
    <t>portion</t>
  </si>
  <si>
    <t>surface totale</t>
  </si>
  <si>
    <t>dosage corrigé</t>
  </si>
  <si>
    <t>Ha</t>
  </si>
  <si>
    <t>L/Ha</t>
  </si>
  <si>
    <t>1.8182</t>
  </si>
  <si>
    <t>1.3636</t>
  </si>
  <si>
    <t>challenge</t>
  </si>
  <si>
    <t>2011-05-20</t>
  </si>
  <si>
    <t>2011-04-07</t>
  </si>
  <si>
    <t>2011-04-11</t>
  </si>
  <si>
    <t>pulsar</t>
  </si>
  <si>
    <t>0.68182</t>
  </si>
  <si>
    <t>campus</t>
  </si>
  <si>
    <t>mas91</t>
  </si>
  <si>
    <t>kg</t>
    <phoneticPr fontId="1" type="noConversion"/>
  </si>
  <si>
    <t>soufre</t>
    <phoneticPr fontId="1" type="noConversion"/>
  </si>
  <si>
    <t>harmony</t>
    <phoneticPr fontId="1" type="noConversion"/>
  </si>
  <si>
    <t>Harmony</t>
    <phoneticPr fontId="1" type="noConversion"/>
  </si>
  <si>
    <t>imperio</t>
    <phoneticPr fontId="1" type="noConversion"/>
  </si>
  <si>
    <t>Imperio</t>
    <phoneticPr fontId="1" type="noConversion"/>
  </si>
  <si>
    <t>zero2525</t>
    <phoneticPr fontId="1" type="noConversion"/>
  </si>
  <si>
    <t>zero2030</t>
    <phoneticPr fontId="1" type="noConversion"/>
  </si>
  <si>
    <t>0-20-30</t>
    <phoneticPr fontId="1" type="noConversion"/>
  </si>
  <si>
    <t>0-25-25</t>
    <phoneticPr fontId="1" type="noConversion"/>
  </si>
  <si>
    <t>engrais</t>
    <phoneticPr fontId="1" type="noConversion"/>
  </si>
  <si>
    <t>fongicide</t>
    <phoneticPr fontId="1" type="noConversion"/>
  </si>
  <si>
    <t>kg</t>
    <phoneticPr fontId="1" type="noConversion"/>
  </si>
  <si>
    <t>semis</t>
    <phoneticPr fontId="1" type="noConversion"/>
  </si>
  <si>
    <t>kg</t>
    <phoneticPr fontId="1" type="noConversion"/>
  </si>
  <si>
    <t>semis</t>
    <phoneticPr fontId="1" type="noConversion"/>
  </si>
  <si>
    <t>desherbant</t>
    <phoneticPr fontId="1" type="noConversion"/>
  </si>
  <si>
    <t>insecticide</t>
    <phoneticPr fontId="1" type="noConversion"/>
  </si>
  <si>
    <t>kg</t>
    <phoneticPr fontId="1" type="noConversion"/>
  </si>
  <si>
    <t>semis</t>
    <phoneticPr fontId="1" type="noConversion"/>
  </si>
  <si>
    <t>kg</t>
    <phoneticPr fontId="1" type="noConversion"/>
  </si>
  <si>
    <t>semis</t>
    <phoneticPr fontId="1" type="noConversion"/>
  </si>
  <si>
    <t>kg</t>
    <phoneticPr fontId="1" type="noConversion"/>
  </si>
  <si>
    <t>semis</t>
    <phoneticPr fontId="1" type="noConversion"/>
  </si>
  <si>
    <t>kg</t>
    <phoneticPr fontId="1" type="noConversion"/>
  </si>
  <si>
    <t>azomag</t>
  </si>
  <si>
    <t>2011-03-08</t>
  </si>
  <si>
    <t>chrono</t>
  </si>
  <si>
    <t>1.25</t>
  </si>
  <si>
    <t>lontrel</t>
  </si>
  <si>
    <t>proteus</t>
  </si>
  <si>
    <t>surnog</t>
  </si>
  <si>
    <t>0.5</t>
  </si>
  <si>
    <t>2011-04-02</t>
  </si>
  <si>
    <t>Surnog</t>
  </si>
  <si>
    <t>0.75</t>
  </si>
  <si>
    <t>2011-04-20</t>
  </si>
  <si>
    <t>Blé</t>
  </si>
  <si>
    <t>:user</t>
  </si>
  <si>
    <t>:factype</t>
  </si>
  <si>
    <t>:factcat</t>
  </si>
  <si>
    <t>:category</t>
  </si>
  <si>
    <t>dauger</t>
  </si>
  <si>
    <t>diff</t>
  </si>
  <si>
    <t>agri</t>
  </si>
  <si>
    <t>protofacture</t>
  </si>
  <si>
    <t>:quantite</t>
  </si>
  <si>
    <t>:prix</t>
  </si>
  <si>
    <t>:ref_client</t>
  </si>
  <si>
    <t>:ref</t>
  </si>
  <si>
    <t>facture</t>
  </si>
  <si>
    <t>Sacs B.B Adivalor</t>
  </si>
  <si>
    <t>01-2010-1187</t>
  </si>
  <si>
    <t>Super 45% BB</t>
  </si>
  <si>
    <t>2011-01-21</t>
  </si>
  <si>
    <t>3069</t>
  </si>
  <si>
    <t>01-2010-1429</t>
  </si>
  <si>
    <t>001</t>
  </si>
  <si>
    <t>002</t>
  </si>
  <si>
    <t>engrais 0-20-30</t>
  </si>
  <si>
    <t>2011-01-24</t>
  </si>
  <si>
    <t>01-2011-1448</t>
  </si>
  <si>
    <t>003</t>
  </si>
  <si>
    <t>verif produit</t>
  </si>
  <si>
    <t>01-2010-2593</t>
  </si>
  <si>
    <t>2 sac big bag</t>
  </si>
  <si>
    <t>1 sac big bag</t>
  </si>
  <si>
    <t>004</t>
  </si>
  <si>
    <t>01-2010-1982</t>
  </si>
  <si>
    <t>005</t>
  </si>
  <si>
    <t>01-2010-1767</t>
  </si>
  <si>
    <t>006</t>
  </si>
  <si>
    <t>2010-11-30</t>
  </si>
  <si>
    <t>2011-03-29</t>
  </si>
  <si>
    <t>007</t>
  </si>
  <si>
    <t>amistar_xtra</t>
  </si>
  <si>
    <t>bidons de 5 litres</t>
  </si>
  <si>
    <t>pulsar 40. en 5 litres</t>
  </si>
  <si>
    <t>glifonet</t>
  </si>
  <si>
    <t>glifonet 360 (= glyphosate?). en 20 litres</t>
  </si>
  <si>
    <t>huile Velezia en 20 litres</t>
  </si>
  <si>
    <t>dosage reel = 3.5Kg/Ha.&lt;/br&gt;Selection Ovation au milieu entre les deux poteaux, voir plan)</t>
    <phoneticPr fontId="1" type="noConversion"/>
  </si>
  <si>
    <t>81u.&lt;/br&gt;N°38</t>
    <phoneticPr fontId="1" type="noConversion"/>
  </si>
  <si>
    <t>dosages reel sur 8Ha:&lt;/br&gt;chrono : 1,25L/Ha.&lt;/br&gt;lontrel : 1L/Ha.</t>
    <phoneticPr fontId="1" type="noConversion"/>
  </si>
  <si>
    <t>:cout</t>
    <phoneticPr fontId="1" type="noConversion"/>
  </si>
  <si>
    <t>Richepain</t>
    <phoneticPr fontId="1" type="noConversion"/>
  </si>
  <si>
    <t>divers</t>
    <phoneticPr fontId="1" type="noConversion"/>
  </si>
  <si>
    <t>altigo</t>
    <phoneticPr fontId="1" type="noConversion"/>
  </si>
  <si>
    <t>Altigo</t>
    <phoneticPr fontId="1" type="noConversion"/>
  </si>
  <si>
    <t>azomag</t>
    <phoneticPr fontId="1" type="noConversion"/>
  </si>
  <si>
    <t>Azomag</t>
    <phoneticPr fontId="1" type="noConversion"/>
  </si>
  <si>
    <t>azomag20</t>
    <phoneticPr fontId="1" type="noConversion"/>
  </si>
  <si>
    <t>azote</t>
    <phoneticPr fontId="1" type="noConversion"/>
  </si>
  <si>
    <t>009</t>
  </si>
  <si>
    <t>1654</t>
  </si>
  <si>
    <t>01-2010-2594</t>
  </si>
  <si>
    <t>dosage réel=180.&lt;/br&gt;début Richepin, fin PR.&lt;/br&gt;N°43</t>
    <phoneticPr fontId="1" type="noConversion"/>
  </si>
  <si>
    <t>67u.&lt;/br&gt;N°35</t>
    <phoneticPr fontId="1" type="noConversion"/>
  </si>
  <si>
    <t>dosage reel 175kg/Ha.&lt;/br&gt;N°42.</t>
    <phoneticPr fontId="1" type="noConversion"/>
  </si>
  <si>
    <t>celtic</t>
    <phoneticPr fontId="1" type="noConversion"/>
  </si>
  <si>
    <t>L</t>
    <phoneticPr fontId="1" type="noConversion"/>
  </si>
  <si>
    <t>L</t>
    <phoneticPr fontId="1" type="noConversion"/>
  </si>
  <si>
    <t>chrono</t>
    <phoneticPr fontId="1" type="noConversion"/>
  </si>
  <si>
    <t>L</t>
    <phoneticPr fontId="1" type="noConversion"/>
  </si>
  <si>
    <t>colzamid</t>
    <phoneticPr fontId="1" type="noConversion"/>
  </si>
  <si>
    <t>Colzamid</t>
    <phoneticPr fontId="1" type="noConversion"/>
  </si>
  <si>
    <t>comet_player</t>
    <phoneticPr fontId="1" type="noConversion"/>
  </si>
  <si>
    <t>Comet Player</t>
    <phoneticPr fontId="1" type="noConversion"/>
  </si>
  <si>
    <t>folyr</t>
    <phoneticPr fontId="1" type="noConversion"/>
  </si>
  <si>
    <t>fury</t>
    <phoneticPr fontId="1" type="noConversion"/>
  </si>
  <si>
    <t>glyphosate</t>
    <phoneticPr fontId="1" type="noConversion"/>
  </si>
  <si>
    <t>L</t>
    <phoneticPr fontId="1" type="noConversion"/>
  </si>
  <si>
    <t>lontrel</t>
    <phoneticPr fontId="1" type="noConversion"/>
  </si>
  <si>
    <t>novrel</t>
    <phoneticPr fontId="1" type="noConversion"/>
  </si>
  <si>
    <t>ovation</t>
    <phoneticPr fontId="1" type="noConversion"/>
  </si>
  <si>
    <t>semis</t>
    <phoneticPr fontId="1" type="noConversion"/>
  </si>
  <si>
    <t>produits phyto 6</t>
  </si>
  <si>
    <t>246</t>
  </si>
  <si>
    <t>01-2010-689</t>
  </si>
  <si>
    <t>014</t>
  </si>
  <si>
    <t>phyto</t>
  </si>
  <si>
    <t>aubisque</t>
  </si>
  <si>
    <t>#</t>
  </si>
  <si>
    <t>r.g Aubisque (1°kg) PRAIRIES</t>
  </si>
  <si>
    <t>Chardol 600 en 5L</t>
  </si>
  <si>
    <t>0</t>
  </si>
  <si>
    <t>renaud</t>
  </si>
  <si>
    <t>2011-04-30</t>
  </si>
  <si>
    <t>bravoelite</t>
  </si>
  <si>
    <t>1.4</t>
  </si>
  <si>
    <t>Ariane</t>
  </si>
  <si>
    <t>ariane</t>
  </si>
  <si>
    <t>2011-05-04</t>
  </si>
  <si>
    <t>aeromodelisme</t>
  </si>
  <si>
    <t>14Ha</t>
  </si>
  <si>
    <t>chardol</t>
  </si>
  <si>
    <t>2010-09-30</t>
  </si>
  <si>
    <t>paledor</t>
  </si>
  <si>
    <t>2011-01-20</t>
  </si>
  <si>
    <t>2011-02-11</t>
  </si>
  <si>
    <t>traxos</t>
  </si>
  <si>
    <t>0.711</t>
  </si>
  <si>
    <t>0.2036</t>
  </si>
  <si>
    <t>bravo_elite</t>
  </si>
  <si>
    <t>Bravo Elite</t>
  </si>
  <si>
    <t>2011-04-21</t>
  </si>
  <si>
    <t>Mitant</t>
  </si>
  <si>
    <t>5 Ha</t>
  </si>
  <si>
    <t>2010-10-20</t>
  </si>
  <si>
    <t>2010-10-21</t>
  </si>
  <si>
    <t>altigo</t>
  </si>
  <si>
    <t>dosage réèl</t>
  </si>
  <si>
    <t>2011-03-14</t>
  </si>
  <si>
    <t>0.25</t>
  </si>
  <si>
    <t>dosage reel : 0,5L/Ha sur 2.5 Ha.</t>
  </si>
  <si>
    <t>14 Ha</t>
  </si>
  <si>
    <t>Bruneau</t>
  </si>
  <si>
    <t>85.5</t>
  </si>
  <si>
    <t>Derierre</t>
  </si>
  <si>
    <t>ovation</t>
  </si>
  <si>
    <t>1.5</t>
  </si>
  <si>
    <t>2010-08-30</t>
  </si>
  <si>
    <t>0.714</t>
  </si>
  <si>
    <t>0.571</t>
  </si>
  <si>
    <t>2011-03-24</t>
  </si>
  <si>
    <t>indiquer :&lt;/br&gt;-&gt;la variété&lt;/br&gt;-&gt;les dosages.&lt;/br&gt;-&gt;modifier le cout_ha_passage du semis.&lt;/br&gt;MAS 91 : 6Ha (PMG 58g).&lt;/br&gt;Campus : 5Ha (PMG 78g).</t>
    <phoneticPr fontId="1" type="noConversion"/>
  </si>
  <si>
    <t>pulve</t>
    <phoneticPr fontId="1" type="noConversion"/>
  </si>
  <si>
    <t>produit</t>
  </si>
  <si>
    <t>code généré</t>
  </si>
  <si>
    <t>SAISON</t>
  </si>
  <si>
    <t>2010/2011</t>
  </si>
  <si>
    <t>PARCELLE</t>
  </si>
  <si>
    <t>Les Vallées</t>
  </si>
  <si>
    <t>Tournesol</t>
  </si>
  <si>
    <t>TYPE</t>
  </si>
  <si>
    <t>:name</t>
  </si>
  <si>
    <t>:date</t>
  </si>
  <si>
    <t>add_labours</t>
  </si>
  <si>
    <t>add_pulves</t>
  </si>
  <si>
    <t>Champ du Milieu</t>
  </si>
  <si>
    <t>Pont des champs</t>
  </si>
  <si>
    <t>Aeromodelisme</t>
  </si>
  <si>
    <t>reset</t>
  </si>
  <si>
    <t>surnog</t>
    <phoneticPr fontId="1" type="noConversion"/>
  </si>
  <si>
    <t># PRODUITS - (Generation automatique xls)</t>
    <phoneticPr fontId="1" type="noConversion"/>
  </si>
  <si>
    <t>divers</t>
    <phoneticPr fontId="1" type="noConversion"/>
  </si>
  <si>
    <t>mas91</t>
    <phoneticPr fontId="1" type="noConversion"/>
  </si>
  <si>
    <t>MAS 91</t>
    <phoneticPr fontId="1" type="noConversion"/>
  </si>
  <si>
    <t>L</t>
    <phoneticPr fontId="1" type="noConversion"/>
  </si>
  <si>
    <t>divers</t>
    <phoneticPr fontId="1" type="noConversion"/>
  </si>
  <si>
    <t>998.99</t>
  </si>
  <si>
    <t>4907.4</t>
  </si>
  <si>
    <t>3.7</t>
  </si>
  <si>
    <t>7.85</t>
  </si>
  <si>
    <t>2.6</t>
  </si>
  <si>
    <t>746.58</t>
  </si>
  <si>
    <t>66.8</t>
  </si>
  <si>
    <t>10.05</t>
  </si>
  <si>
    <t>163.7</t>
  </si>
  <si>
    <t>32.74</t>
  </si>
  <si>
    <t>1221.81</t>
  </si>
  <si>
    <t>2.1</t>
  </si>
  <si>
    <t>18.96</t>
  </si>
  <si>
    <t>1.2</t>
  </si>
  <si>
    <t>389.9</t>
  </si>
  <si>
    <t>109.9</t>
  </si>
  <si>
    <t>51.26</t>
  </si>
  <si>
    <t>3537.5</t>
  </si>
  <si>
    <t>297.5</t>
  </si>
  <si>
    <t>226.4</t>
  </si>
  <si>
    <t>26.4</t>
  </si>
  <si>
    <t>25.63</t>
    <phoneticPr fontId="1" type="noConversion"/>
  </si>
  <si>
    <t>nuvagrain</t>
    <phoneticPr fontId="1" type="noConversion"/>
  </si>
  <si>
    <t>L</t>
    <phoneticPr fontId="1" type="noConversion"/>
  </si>
  <si>
    <t>divers</t>
    <phoneticPr fontId="1" type="noConversion"/>
  </si>
  <si>
    <t>Nuvagrain</t>
    <phoneticPr fontId="1" type="noConversion"/>
  </si>
  <si>
    <t>Karate</t>
    <phoneticPr fontId="1" type="noConversion"/>
  </si>
  <si>
    <t>divers</t>
    <phoneticPr fontId="1" type="noConversion"/>
  </si>
  <si>
    <t>karate</t>
    <phoneticPr fontId="1" type="noConversion"/>
  </si>
  <si>
    <t>find_parcelle</t>
    <phoneticPr fontId="1" type="noConversion"/>
  </si>
  <si>
    <t>facture 19</t>
  </si>
  <si>
    <t>trochet</t>
  </si>
  <si>
    <t>null</t>
  </si>
  <si>
    <t>Pulvérisation</t>
  </si>
  <si>
    <t>95,5Ha x 10€ = 955€</t>
  </si>
  <si>
    <t>reportable</t>
  </si>
  <si>
    <t>report</t>
  </si>
  <si>
    <t>2011-01-30</t>
  </si>
  <si>
    <t>Broyage haies</t>
  </si>
  <si>
    <t>12h x 38€ = 456€</t>
  </si>
  <si>
    <t>Broyage horizontal</t>
  </si>
  <si>
    <t>8h50 x 35€/h = 297,5</t>
  </si>
  <si>
    <t>Semis Colza et Blé</t>
  </si>
  <si>
    <t>59ha x 31€/ha = 1829€</t>
  </si>
  <si>
    <t>021</t>
  </si>
  <si>
    <t>022</t>
  </si>
  <si>
    <t>023</t>
  </si>
  <si>
    <t>024</t>
  </si>
  <si>
    <t>025</t>
  </si>
  <si>
    <t>facture 20</t>
  </si>
  <si>
    <t>kg</t>
    <phoneticPr fontId="1" type="noConversion"/>
  </si>
  <si>
    <t>L</t>
    <phoneticPr fontId="1" type="noConversion"/>
  </si>
  <si>
    <t>L</t>
    <phoneticPr fontId="1" type="noConversion"/>
  </si>
  <si>
    <t>autan</t>
    <phoneticPr fontId="1" type="noConversion"/>
  </si>
  <si>
    <t>soufre</t>
    <phoneticPr fontId="1" type="noConversion"/>
  </si>
  <si>
    <t>semis</t>
    <phoneticPr fontId="1" type="noConversion"/>
  </si>
  <si>
    <t>oligo</t>
  </si>
  <si>
    <t>:variable</t>
    <phoneticPr fontId="1" type="noConversion"/>
  </si>
  <si>
    <t>Autan</t>
  </si>
  <si>
    <t>Azomag20</t>
  </si>
  <si>
    <t>Bravoelite</t>
  </si>
  <si>
    <t>Campus</t>
  </si>
  <si>
    <t>Catalino</t>
  </si>
  <si>
    <t>Celtic</t>
  </si>
  <si>
    <t>Chardol</t>
  </si>
  <si>
    <t>Chrono</t>
  </si>
  <si>
    <t>Huile</t>
  </si>
  <si>
    <t>Lontrel</t>
  </si>
  <si>
    <t>Novrel</t>
  </si>
  <si>
    <t>Ovation</t>
  </si>
  <si>
    <t>Paledor</t>
  </si>
  <si>
    <t>Picosolo</t>
  </si>
  <si>
    <t>Pr</t>
  </si>
  <si>
    <t>Proteus</t>
  </si>
  <si>
    <t>Pulsar</t>
  </si>
  <si>
    <t>Springbok</t>
  </si>
  <si>
    <t>Super45</t>
  </si>
  <si>
    <t>Traxos</t>
  </si>
  <si>
    <t/>
  </si>
  <si>
    <t>:unit</t>
    <phoneticPr fontId="1" type="noConversion"/>
  </si>
  <si>
    <t>L</t>
    <phoneticPr fontId="1" type="noConversion"/>
  </si>
  <si>
    <t>:name</t>
    <phoneticPr fontId="1" type="noConversion"/>
  </si>
  <si>
    <t>4 L/Ha sur 5Ha&lt;/br&gt;=&gt; 4 x 5 / 11&lt;/br&gt;=&gt; 1,8182</t>
    <phoneticPr fontId="1" type="noConversion"/>
  </si>
  <si>
    <t>1,25 L/Ha sur 6Ha&lt;/br&gt;=&gt; 1,25 x 6 / 11&lt;/br&gt;=&gt; 0,68182</t>
    <phoneticPr fontId="1" type="noConversion"/>
  </si>
  <si>
    <t>verifier les date (2010 ou 2011?).&lt;/br&gt;verifier le dosage huile.</t>
    <phoneticPr fontId="1" type="noConversion"/>
  </si>
  <si>
    <t>2.5 L/Ha sur 6Ha&lt;/br&gt;=&gt; 2,5 x 6 / 11&lt;/br&gt;=&gt; 1,3636</t>
    <phoneticPr fontId="1" type="noConversion"/>
  </si>
  <si>
    <t>verifier les date (2010 ou 2011?).&lt;/br&gt;verifier le dosage huile.</t>
    <phoneticPr fontId="1" type="noConversion"/>
  </si>
  <si>
    <t>81u.&lt;/br&gt;N°38 (? Cf carnet trochet)</t>
    <phoneticPr fontId="1" type="noConversion"/>
  </si>
  <si>
    <t>94u.&lt;/br&gt;N°40</t>
    <phoneticPr fontId="1" type="noConversion"/>
  </si>
  <si>
    <t>Epandage chaux</t>
  </si>
  <si>
    <t>Labour + Herse</t>
  </si>
  <si>
    <t>(semis prairies)</t>
  </si>
  <si>
    <t>facture 18</t>
  </si>
  <si>
    <t>Roulage</t>
  </si>
  <si>
    <t>15h30 x 30€/h = 465€</t>
  </si>
  <si>
    <t>Cover-crop</t>
  </si>
  <si>
    <t>18</t>
  </si>
  <si>
    <t>20</t>
  </si>
  <si>
    <t>19</t>
  </si>
  <si>
    <t>64h x 35€/h = 2240€</t>
  </si>
  <si>
    <t>Vibro</t>
  </si>
  <si>
    <t>81ha x 10€ = 810€</t>
  </si>
  <si>
    <t>facture 24</t>
  </si>
  <si>
    <t>2011-07-19</t>
  </si>
  <si>
    <t>24</t>
  </si>
  <si>
    <t>Epandage engrais</t>
  </si>
  <si>
    <t>Pulvérisation cultures</t>
  </si>
  <si>
    <t>tours de champs</t>
  </si>
  <si>
    <t>252 ha x 10€ = 2520€</t>
  </si>
  <si>
    <t>285 ha x 10€ = 2850€</t>
  </si>
  <si>
    <t>20ha x 15€/ha = 300€ (Semis tournesol Tracteur)</t>
  </si>
  <si>
    <t>4h x 30€/h = 120€ (desherbage)</t>
  </si>
  <si>
    <t>25</t>
  </si>
  <si>
    <t>facture 25</t>
  </si>
  <si>
    <t>20ha x 10€ = 200€</t>
  </si>
  <si>
    <t>Orge</t>
  </si>
  <si>
    <t>150kg x 176€/t = 26,40€</t>
  </si>
  <si>
    <t>026</t>
  </si>
  <si>
    <t>50</t>
  </si>
  <si>
    <t>facture 50</t>
  </si>
  <si>
    <t>Moissonnage Blé colza, Tournesol</t>
  </si>
  <si>
    <t>Transport Céréales</t>
  </si>
  <si>
    <t>2010-11-07</t>
  </si>
  <si>
    <t>85ha x 75€/ha = 6375€</t>
  </si>
  <si>
    <t>13 voyages x 47€ = 611€</t>
  </si>
  <si>
    <t>2010-11-10</t>
  </si>
  <si>
    <t>14</t>
  </si>
  <si>
    <t>027</t>
  </si>
  <si>
    <t>facture 14 : Pressage</t>
  </si>
  <si>
    <t>total 380 ha de pulve</t>
  </si>
  <si>
    <t>utilisé</t>
  </si>
  <si>
    <t>picosolo</t>
  </si>
  <si>
    <t>acheté ?</t>
  </si>
  <si>
    <t>1260.8</t>
  </si>
  <si>
    <t>4402.2</t>
  </si>
  <si>
    <t>6314.35</t>
  </si>
  <si>
    <t>Bravo Elite</t>
    <phoneticPr fontId="1" type="noConversion"/>
  </si>
  <si>
    <t>campo</t>
    <phoneticPr fontId="1" type="noConversion"/>
  </si>
  <si>
    <t>Campo</t>
    <phoneticPr fontId="1" type="noConversion"/>
  </si>
  <si>
    <t>kg</t>
    <phoneticPr fontId="1" type="noConversion"/>
  </si>
  <si>
    <t>semis</t>
    <phoneticPr fontId="1" type="noConversion"/>
  </si>
  <si>
    <t>campus</t>
    <phoneticPr fontId="1" type="noConversion"/>
  </si>
  <si>
    <t>catalino</t>
    <phoneticPr fontId="1" type="noConversion"/>
  </si>
  <si>
    <t>produits phyto 7</t>
  </si>
  <si>
    <t>015</t>
  </si>
  <si>
    <t>vitavax</t>
  </si>
  <si>
    <t>taf blé vitavax 0,3L</t>
  </si>
  <si>
    <t>vitavax + Big BagsBB : 8x9,41=75,24€ à répartir</t>
  </si>
  <si>
    <t>vitavax + BB</t>
  </si>
  <si>
    <t>016</t>
  </si>
  <si>
    <t>auroy</t>
  </si>
  <si>
    <t>Fury 5L</t>
  </si>
  <si>
    <t>2011-03-31</t>
  </si>
  <si>
    <t>FCT-1305</t>
  </si>
  <si>
    <t>Picabore + Challenge</t>
  </si>
  <si>
    <t>017</t>
  </si>
  <si>
    <t>picabore</t>
  </si>
  <si>
    <t>en 10L</t>
  </si>
  <si>
    <t>RPD challenge 600 10L</t>
  </si>
  <si>
    <t>Challenge 600 10L</t>
  </si>
  <si>
    <t>Picabore</t>
  </si>
  <si>
    <t>2011-06-28</t>
  </si>
  <si>
    <t>FCC-1629</t>
  </si>
  <si>
    <t>018</t>
  </si>
  <si>
    <t>nuvagrain</t>
  </si>
  <si>
    <t>nuvagrain concentré 5L</t>
  </si>
  <si>
    <t>produits + Bib Bag 1,50x1,60 : 10x10=100€ a répartir</t>
  </si>
  <si>
    <t>karate techno zeon 1L</t>
  </si>
  <si>
    <t>2010-07-10</t>
  </si>
  <si>
    <t>FCC-44</t>
  </si>
  <si>
    <t>019</t>
  </si>
  <si>
    <t>semis tournesol</t>
  </si>
  <si>
    <t>2011-03-27</t>
  </si>
  <si>
    <t>260</t>
  </si>
  <si>
    <t>015-2011</t>
  </si>
  <si>
    <t>020</t>
  </si>
  <si>
    <t>bernard_peres</t>
  </si>
  <si>
    <t>service_agri</t>
  </si>
  <si>
    <t>20ha x 13€/ha = 260€</t>
  </si>
  <si>
    <t>labour</t>
  </si>
  <si>
    <t># PULVES &amp; LABOURS - (generation automatique xls)</t>
  </si>
  <si>
    <t>:cout_ha</t>
  </si>
  <si>
    <t># FIN PULVES &amp; LABOURS</t>
  </si>
  <si>
    <t>add_l</t>
  </si>
  <si>
    <t>add_p</t>
  </si>
  <si>
    <t>déchaumage blé - 1</t>
  </si>
  <si>
    <t>date inconnue</t>
  </si>
  <si>
    <t>covercrop</t>
  </si>
  <si>
    <t>2010-05-01</t>
  </si>
  <si>
    <t>Vallees</t>
  </si>
  <si>
    <t>find_parcelle</t>
  </si>
</sst>
</file>

<file path=xl/styles.xml><?xml version="1.0" encoding="utf-8"?>
<styleSheet xmlns="http://schemas.openxmlformats.org/spreadsheetml/2006/main">
  <fonts count="28">
    <font>
      <sz val="10"/>
      <name val="Verdana"/>
    </font>
    <font>
      <sz val="8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color indexed="10"/>
      <name val="Verdana"/>
      <family val="2"/>
    </font>
    <font>
      <sz val="10"/>
      <name val="Verdana"/>
    </font>
    <font>
      <b/>
      <sz val="10"/>
      <name val="Verdana"/>
    </font>
    <font>
      <sz val="10"/>
      <color indexed="10"/>
      <name val="Verdana"/>
      <family val="2"/>
    </font>
    <font>
      <sz val="9"/>
      <color indexed="8"/>
      <name val="Courier New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2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12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11" borderId="16" applyNumberFormat="0" applyAlignment="0" applyProtection="0"/>
    <xf numFmtId="0" fontId="15" fillId="0" borderId="17" applyNumberFormat="0" applyFill="0" applyAlignment="0" applyProtection="0"/>
    <xf numFmtId="0" fontId="2" fillId="13" borderId="18" applyNumberFormat="0" applyFont="0" applyAlignment="0" applyProtection="0"/>
    <xf numFmtId="0" fontId="16" fillId="12" borderId="16" applyNumberFormat="0" applyAlignment="0" applyProtection="0"/>
    <xf numFmtId="0" fontId="17" fillId="23" borderId="0" applyNumberFormat="0" applyBorder="0" applyAlignment="0" applyProtection="0"/>
    <xf numFmtId="0" fontId="18" fillId="17" borderId="0" applyNumberFormat="0" applyBorder="0" applyAlignment="0" applyProtection="0"/>
    <xf numFmtId="0" fontId="19" fillId="24" borderId="0" applyNumberFormat="0" applyBorder="0" applyAlignment="0" applyProtection="0"/>
    <xf numFmtId="0" fontId="20" fillId="11" borderId="19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4" fillId="0" borderId="21" applyNumberFormat="0" applyFill="0" applyAlignment="0" applyProtection="0"/>
    <xf numFmtId="0" fontId="25" fillId="0" borderId="22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23" applyNumberFormat="0" applyFill="0" applyAlignment="0" applyProtection="0"/>
    <xf numFmtId="0" fontId="27" fillId="25" borderId="24" applyNumberFormat="0" applyAlignment="0" applyProtection="0"/>
  </cellStyleXfs>
  <cellXfs count="9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3" fillId="3" borderId="1" xfId="0" applyFont="1" applyFill="1" applyBorder="1"/>
    <xf numFmtId="0" fontId="3" fillId="4" borderId="1" xfId="0" applyFont="1" applyFill="1" applyBorder="1"/>
    <xf numFmtId="49" fontId="3" fillId="4" borderId="1" xfId="0" applyNumberFormat="1" applyFont="1" applyFill="1" applyBorder="1"/>
    <xf numFmtId="0" fontId="3" fillId="6" borderId="1" xfId="0" applyFont="1" applyFill="1" applyBorder="1"/>
    <xf numFmtId="49" fontId="2" fillId="0" borderId="1" xfId="0" applyNumberFormat="1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4" xfId="0" applyFont="1" applyBorder="1"/>
    <xf numFmtId="0" fontId="3" fillId="0" borderId="8" xfId="0" applyFont="1" applyBorder="1"/>
    <xf numFmtId="0" fontId="3" fillId="0" borderId="12" xfId="0" applyFont="1" applyBorder="1"/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3" fillId="9" borderId="1" xfId="0" applyFont="1" applyFill="1" applyBorder="1"/>
    <xf numFmtId="49" fontId="3" fillId="9" borderId="1" xfId="0" applyNumberFormat="1" applyFont="1" applyFill="1" applyBorder="1"/>
    <xf numFmtId="0" fontId="0" fillId="9" borderId="1" xfId="0" applyFill="1" applyBorder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3" fillId="8" borderId="1" xfId="0" applyFont="1" applyFill="1" applyBorder="1" applyAlignment="1"/>
    <xf numFmtId="0" fontId="0" fillId="0" borderId="1" xfId="0" applyFill="1" applyBorder="1" applyAlignment="1"/>
    <xf numFmtId="0" fontId="0" fillId="0" borderId="0" xfId="0" applyAlignment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4" fontId="3" fillId="0" borderId="1" xfId="0" applyNumberFormat="1" applyFont="1" applyBorder="1"/>
    <xf numFmtId="4" fontId="0" fillId="0" borderId="1" xfId="0" applyNumberFormat="1" applyBorder="1"/>
    <xf numFmtId="4" fontId="4" fillId="0" borderId="1" xfId="0" applyNumberFormat="1" applyFont="1" applyFill="1" applyBorder="1"/>
    <xf numFmtId="4" fontId="3" fillId="0" borderId="1" xfId="0" applyNumberFormat="1" applyFont="1" applyFill="1" applyBorder="1"/>
    <xf numFmtId="4" fontId="4" fillId="0" borderId="1" xfId="0" applyNumberFormat="1" applyFont="1" applyBorder="1"/>
    <xf numFmtId="0" fontId="3" fillId="0" borderId="3" xfId="0" applyFont="1" applyBorder="1"/>
    <xf numFmtId="0" fontId="0" fillId="0" borderId="3" xfId="0" applyBorder="1"/>
    <xf numFmtId="0" fontId="3" fillId="0" borderId="3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49" fontId="3" fillId="4" borderId="2" xfId="0" applyNumberFormat="1" applyFont="1" applyFill="1" applyBorder="1"/>
    <xf numFmtId="0" fontId="3" fillId="6" borderId="2" xfId="0" applyFont="1" applyFill="1" applyBorder="1"/>
    <xf numFmtId="0" fontId="5" fillId="6" borderId="2" xfId="0" applyFont="1" applyFill="1" applyBorder="1" applyAlignment="1">
      <alignment wrapText="1"/>
    </xf>
    <xf numFmtId="0" fontId="4" fillId="0" borderId="0" xfId="0" applyFont="1" applyFill="1" applyBorder="1"/>
    <xf numFmtId="49" fontId="6" fillId="0" borderId="1" xfId="0" applyNumberFormat="1" applyFont="1" applyBorder="1"/>
    <xf numFmtId="0" fontId="6" fillId="0" borderId="1" xfId="0" applyFont="1" applyBorder="1"/>
    <xf numFmtId="0" fontId="5" fillId="0" borderId="2" xfId="0" applyFont="1" applyFill="1" applyBorder="1"/>
    <xf numFmtId="0" fontId="6" fillId="0" borderId="1" xfId="0" applyFont="1" applyFill="1" applyBorder="1"/>
    <xf numFmtId="49" fontId="5" fillId="0" borderId="2" xfId="0" applyNumberFormat="1" applyFont="1" applyFill="1" applyBorder="1"/>
    <xf numFmtId="49" fontId="4" fillId="0" borderId="0" xfId="0" applyNumberFormat="1" applyFont="1"/>
    <xf numFmtId="0" fontId="2" fillId="0" borderId="2" xfId="0" applyFont="1" applyBorder="1"/>
    <xf numFmtId="0" fontId="2" fillId="0" borderId="1" xfId="0" applyFont="1" applyFill="1" applyBorder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/>
    <xf numFmtId="0" fontId="9" fillId="0" borderId="1" xfId="0" applyFont="1" applyBorder="1" applyAlignment="1"/>
    <xf numFmtId="49" fontId="9" fillId="0" borderId="1" xfId="0" applyNumberFormat="1" applyFont="1" applyBorder="1"/>
    <xf numFmtId="0" fontId="7" fillId="0" borderId="0" xfId="0" applyFont="1" applyFill="1" applyBorder="1"/>
    <xf numFmtId="0" fontId="7" fillId="0" borderId="1" xfId="0" applyFont="1" applyBorder="1"/>
    <xf numFmtId="49" fontId="7" fillId="0" borderId="1" xfId="0" applyNumberFormat="1" applyFont="1" applyBorder="1"/>
    <xf numFmtId="0" fontId="7" fillId="0" borderId="1" xfId="0" applyFont="1" applyBorder="1" applyAlignment="1"/>
    <xf numFmtId="0" fontId="7" fillId="10" borderId="1" xfId="0" applyFont="1" applyFill="1" applyBorder="1"/>
    <xf numFmtId="0" fontId="0" fillId="10" borderId="1" xfId="0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/>
    <xf numFmtId="49" fontId="8" fillId="0" borderId="1" xfId="0" applyNumberFormat="1" applyFont="1" applyFill="1" applyBorder="1"/>
    <xf numFmtId="0" fontId="3" fillId="7" borderId="1" xfId="0" applyFont="1" applyFill="1" applyBorder="1" applyAlignment="1"/>
    <xf numFmtId="0" fontId="8" fillId="8" borderId="1" xfId="0" applyFont="1" applyFill="1" applyBorder="1" applyAlignment="1"/>
    <xf numFmtId="0" fontId="7" fillId="0" borderId="1" xfId="0" applyFont="1" applyFill="1" applyBorder="1" applyAlignment="1"/>
    <xf numFmtId="0" fontId="8" fillId="5" borderId="1" xfId="0" applyFont="1" applyFill="1" applyBorder="1"/>
    <xf numFmtId="49" fontId="0" fillId="0" borderId="1" xfId="0" applyNumberFormat="1" applyBorder="1" applyAlignment="1"/>
    <xf numFmtId="49" fontId="7" fillId="0" borderId="1" xfId="0" applyNumberFormat="1" applyFont="1" applyBorder="1" applyAlignment="1"/>
    <xf numFmtId="0" fontId="10" fillId="0" borderId="0" xfId="0" applyFont="1"/>
    <xf numFmtId="0" fontId="8" fillId="2" borderId="1" xfId="0" applyFont="1" applyFill="1" applyBorder="1"/>
    <xf numFmtId="0" fontId="8" fillId="2" borderId="0" xfId="0" applyFont="1" applyFill="1"/>
    <xf numFmtId="49" fontId="3" fillId="6" borderId="2" xfId="0" applyNumberFormat="1" applyFont="1" applyFill="1" applyBorder="1"/>
    <xf numFmtId="49" fontId="9" fillId="0" borderId="1" xfId="0" applyNumberFormat="1" applyFont="1" applyBorder="1" applyAlignment="1"/>
    <xf numFmtId="0" fontId="0" fillId="0" borderId="0" xfId="0" applyFont="1" applyFill="1" applyBorder="1"/>
    <xf numFmtId="49" fontId="6" fillId="26" borderId="1" xfId="0" applyNumberFormat="1" applyFont="1" applyFill="1" applyBorder="1"/>
  </cellXfs>
  <cellStyles count="42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40 % - Accent1" xfId="7"/>
    <cellStyle name="40 % - Accent2" xfId="8"/>
    <cellStyle name="40 % - Accent3" xfId="9"/>
    <cellStyle name="40 % - Accent4" xfId="10"/>
    <cellStyle name="40 % - Accent5" xfId="11"/>
    <cellStyle name="40 % - Accent6" xfId="12"/>
    <cellStyle name="60 % - Accent1" xfId="13"/>
    <cellStyle name="60 % - Accent2" xfId="14"/>
    <cellStyle name="60 % - Accent3" xfId="15"/>
    <cellStyle name="60 % - Accent4" xfId="16"/>
    <cellStyle name="60 % - Accent5" xfId="17"/>
    <cellStyle name="60 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Avertissement" xfId="25"/>
    <cellStyle name="Calcul" xfId="26"/>
    <cellStyle name="Cellule liée" xfId="27"/>
    <cellStyle name="Commentaire" xfId="28"/>
    <cellStyle name="Entrée" xfId="29"/>
    <cellStyle name="Insatisfaisant" xfId="30"/>
    <cellStyle name="Neutre" xfId="31"/>
    <cellStyle name="Normal" xfId="0" builtinId="0"/>
    <cellStyle name="Satisfaisant" xfId="32"/>
    <cellStyle name="Sortie" xfId="33"/>
    <cellStyle name="Texte explicatif" xfId="34"/>
    <cellStyle name="Titre" xfId="35"/>
    <cellStyle name="Titre 1" xfId="36"/>
    <cellStyle name="Titre 2" xfId="37"/>
    <cellStyle name="Titre 3" xfId="38"/>
    <cellStyle name="Titre 4" xfId="39"/>
    <cellStyle name="Total" xfId="40"/>
    <cellStyle name="Vérification" xfId="41"/>
  </cellStyles>
  <dxfs count="3">
    <dxf>
      <font>
        <condense val="0"/>
        <extend val="0"/>
        <color indexed="14"/>
      </font>
      <fill>
        <patternFill>
          <bgColor indexed="45"/>
        </patternFill>
      </fill>
    </dxf>
    <dxf>
      <font>
        <condense val="0"/>
        <extend val="0"/>
        <color indexed="60"/>
      </font>
      <fill>
        <patternFill>
          <bgColor indexed="43"/>
        </patternFill>
      </fill>
    </dxf>
    <dxf>
      <font>
        <condense val="0"/>
        <extend val="0"/>
        <color indexed="14"/>
      </font>
      <fill>
        <patternFill>
          <bgColor indexed="45"/>
        </patternFill>
      </fill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56"/>
  <sheetViews>
    <sheetView tabSelected="1" zoomScale="125" workbookViewId="0">
      <selection activeCell="A11" sqref="A11"/>
    </sheetView>
  </sheetViews>
  <sheetFormatPr baseColWidth="10" defaultRowHeight="13"/>
  <cols>
    <col min="1" max="1" width="2.140625" customWidth="1"/>
    <col min="6" max="6" width="6.85546875" bestFit="1" customWidth="1"/>
    <col min="7" max="7" width="85.28515625" customWidth="1"/>
  </cols>
  <sheetData>
    <row r="1" spans="1:16">
      <c r="A1" t="s">
        <v>71</v>
      </c>
      <c r="B1" s="13" t="s">
        <v>463</v>
      </c>
      <c r="C1" s="13" t="s">
        <v>487</v>
      </c>
      <c r="D1" s="13" t="s">
        <v>485</v>
      </c>
      <c r="E1" s="13" t="s">
        <v>108</v>
      </c>
      <c r="F1" s="91" t="s">
        <v>536</v>
      </c>
      <c r="G1" s="13" t="s">
        <v>400</v>
      </c>
    </row>
    <row r="2" spans="1:16" ht="14">
      <c r="C2" s="30" t="s">
        <v>484</v>
      </c>
      <c r="D2" s="30"/>
      <c r="F2" s="89">
        <f>COUNTIF(PULVE!I:I,B2)</f>
        <v>0</v>
      </c>
      <c r="G2" s="31" t="str">
        <f>CONCATENATE(A2, B2," = Produit.create!(:name =&gt; '",C2, "', ",":unit =&gt;'",D2,"',"," :category =&gt; cat_",E2,","," :saison =&gt; saison_2010_2011, ",":desc =&gt; ''", ")")</f>
        <v xml:space="preserve"> = Produit.create!(:name =&gt; '', :unit =&gt;'', :category =&gt; cat_, :saison =&gt; saison_2010_2011, :desc =&gt; '')</v>
      </c>
    </row>
    <row r="3" spans="1:16" ht="14">
      <c r="B3" s="29" t="s">
        <v>223</v>
      </c>
      <c r="C3" s="29" t="s">
        <v>224</v>
      </c>
      <c r="D3" s="29" t="s">
        <v>216</v>
      </c>
      <c r="E3" s="29" t="s">
        <v>226</v>
      </c>
      <c r="F3" s="89">
        <f>COUNTIF(PULVE!I:I,B3)</f>
        <v>4</v>
      </c>
      <c r="G3" s="31" t="str">
        <f t="shared" ref="G3:G49" si="0">CONCATENATE(A3, B3," = Produit.create!(:name =&gt; '",C3, "', ",":unit =&gt;'",D3,"',"," :category =&gt; cat_",E3,","," :saison =&gt; saison_2010_2011, ",":desc =&gt; ''", ")")</f>
        <v>zero2030 = Produit.create!(:name =&gt; '0-20-30', :unit =&gt;'kg', :category =&gt; cat_engrais, :saison =&gt; saison_2010_2011, :desc =&gt; '')</v>
      </c>
      <c r="H3" s="11"/>
      <c r="I3" s="11"/>
      <c r="J3" s="11"/>
      <c r="K3" s="11"/>
      <c r="L3" s="11"/>
      <c r="M3" s="11"/>
      <c r="N3" s="11"/>
      <c r="O3" s="11"/>
      <c r="P3" s="11"/>
    </row>
    <row r="4" spans="1:16" ht="14">
      <c r="B4" s="29" t="s">
        <v>222</v>
      </c>
      <c r="C4" s="29" t="s">
        <v>225</v>
      </c>
      <c r="D4" s="29" t="s">
        <v>216</v>
      </c>
      <c r="E4" s="29" t="s">
        <v>226</v>
      </c>
      <c r="F4" s="89">
        <f>COUNTIF(PULVE!I:I,B4)</f>
        <v>0</v>
      </c>
      <c r="G4" s="31" t="str">
        <f t="shared" si="0"/>
        <v>zero2525 = Produit.create!(:name =&gt; '0-25-25', :unit =&gt;'kg', :category =&gt; cat_engrais, :saison =&gt; saison_2010_2011, :desc =&gt; '')</v>
      </c>
      <c r="H4" s="11"/>
      <c r="I4" s="11"/>
      <c r="J4" s="11"/>
      <c r="K4" s="11"/>
      <c r="L4" s="11"/>
      <c r="M4" s="11"/>
      <c r="N4" s="11"/>
      <c r="O4" s="11"/>
      <c r="P4" s="11"/>
    </row>
    <row r="5" spans="1:16" ht="14">
      <c r="B5" s="32" t="s">
        <v>303</v>
      </c>
      <c r="C5" s="32" t="s">
        <v>304</v>
      </c>
      <c r="D5" s="59" t="s">
        <v>167</v>
      </c>
      <c r="E5" s="32" t="s">
        <v>405</v>
      </c>
      <c r="F5" s="89">
        <f>COUNTIF(PULVE!I:I,B5)</f>
        <v>1</v>
      </c>
      <c r="G5" s="31" t="str">
        <f t="shared" si="0"/>
        <v>altigo = Produit.create!(:name =&gt; 'Altigo', :unit =&gt;'kg', :category =&gt; cat_divers, :saison =&gt; saison_2010_2011, :desc =&gt; '')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ht="14">
      <c r="B6" s="31" t="s">
        <v>102</v>
      </c>
      <c r="C6" s="31" t="s">
        <v>103</v>
      </c>
      <c r="D6" s="31" t="s">
        <v>457</v>
      </c>
      <c r="E6" s="31" t="s">
        <v>227</v>
      </c>
      <c r="F6" s="89">
        <f>COUNTIF(PULVE!I:I,B6)</f>
        <v>2</v>
      </c>
      <c r="G6" s="31" t="str">
        <f t="shared" si="0"/>
        <v>amistar_xtra = Produit.create!(:name =&gt; 'Amistar Xtra', :unit =&gt;'L', :category =&gt; cat_fongicide, :saison =&gt; saison_2010_2011, :desc =&gt; '')</v>
      </c>
      <c r="H6" s="11"/>
      <c r="I6" s="11"/>
      <c r="J6" s="11"/>
      <c r="K6" s="11"/>
      <c r="L6" s="11"/>
      <c r="M6" s="11"/>
      <c r="N6" s="11"/>
      <c r="O6" s="11"/>
      <c r="P6" s="11"/>
    </row>
    <row r="7" spans="1:16" ht="14">
      <c r="B7" s="31" t="s">
        <v>347</v>
      </c>
      <c r="C7" s="31" t="s">
        <v>346</v>
      </c>
      <c r="D7" s="31" t="s">
        <v>458</v>
      </c>
      <c r="E7" s="31" t="s">
        <v>401</v>
      </c>
      <c r="F7" s="89">
        <f>COUNTIF(PULVE!I:I,B7)</f>
        <v>1</v>
      </c>
      <c r="G7" s="31" t="str">
        <f t="shared" si="0"/>
        <v>ariane = Produit.create!(:name =&gt; 'Ariane', :unit =&gt;'L', :category =&gt; cat_divers, :saison =&gt; saison_2010_2011, :desc =&gt; '')</v>
      </c>
      <c r="H7" s="11"/>
      <c r="I7" s="11"/>
      <c r="J7" s="11"/>
      <c r="K7" s="11"/>
      <c r="L7" s="11"/>
      <c r="M7" s="11"/>
      <c r="N7" s="11"/>
      <c r="O7" s="11"/>
      <c r="P7" s="11"/>
    </row>
    <row r="8" spans="1:16" ht="14">
      <c r="B8" s="32" t="s">
        <v>459</v>
      </c>
      <c r="C8" s="31" t="s">
        <v>464</v>
      </c>
      <c r="D8" s="31" t="s">
        <v>228</v>
      </c>
      <c r="E8" s="32" t="s">
        <v>229</v>
      </c>
      <c r="F8" s="89">
        <f>COUNTIF(PULVE!I:I,B8)</f>
        <v>0</v>
      </c>
      <c r="G8" s="31" t="str">
        <f t="shared" si="0"/>
        <v>autan = Produit.create!(:name =&gt; 'Autan', :unit =&gt;'kg', :category =&gt; cat_semis, :saison =&gt; saison_2010_2011, :desc =&gt; '')</v>
      </c>
      <c r="H8" s="11"/>
      <c r="I8" s="11"/>
      <c r="J8" s="11"/>
      <c r="K8" s="11"/>
      <c r="L8" s="11"/>
      <c r="M8" s="11"/>
      <c r="N8" s="11"/>
      <c r="O8" s="11"/>
      <c r="P8" s="11"/>
    </row>
    <row r="9" spans="1:16" ht="14">
      <c r="B9" s="11" t="s">
        <v>305</v>
      </c>
      <c r="C9" s="11" t="s">
        <v>306</v>
      </c>
      <c r="D9" s="11" t="s">
        <v>216</v>
      </c>
      <c r="E9" s="11" t="s">
        <v>460</v>
      </c>
      <c r="F9" s="89">
        <f>COUNTIF(PULVE!I:I,B9)</f>
        <v>6</v>
      </c>
      <c r="G9" s="31" t="str">
        <f t="shared" si="0"/>
        <v>azomag = Produit.create!(:name =&gt; 'Azomag', :unit =&gt;'kg', :category =&gt; cat_soufre, :saison =&gt; saison_2010_2011, :desc =&gt; '')</v>
      </c>
      <c r="H9" s="11"/>
      <c r="I9" s="11"/>
      <c r="J9" s="11"/>
      <c r="K9" s="11"/>
      <c r="L9" s="11"/>
      <c r="M9" s="11"/>
      <c r="N9" s="11"/>
      <c r="O9" s="11"/>
      <c r="P9" s="11"/>
    </row>
    <row r="10" spans="1:16" ht="14">
      <c r="A10" t="s">
        <v>72</v>
      </c>
      <c r="B10" s="32" t="s">
        <v>307</v>
      </c>
      <c r="C10" s="31" t="s">
        <v>465</v>
      </c>
      <c r="D10" s="11" t="s">
        <v>545</v>
      </c>
      <c r="E10" s="31" t="s">
        <v>217</v>
      </c>
      <c r="F10" s="89">
        <f>COUNTIF(PULVE!I:I,B10)</f>
        <v>0</v>
      </c>
      <c r="G10" s="31" t="str">
        <f t="shared" si="0"/>
        <v>#azomag20 = Produit.create!(:name =&gt; 'Azomag20', :unit =&gt;'kg', :category =&gt; cat_soufre, :saison =&gt; saison_2010_2011, :desc =&gt; '')</v>
      </c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14">
      <c r="B11" s="32" t="s">
        <v>308</v>
      </c>
      <c r="C11" s="31" t="s">
        <v>61</v>
      </c>
      <c r="D11" s="31" t="s">
        <v>486</v>
      </c>
      <c r="E11" s="30" t="s">
        <v>63</v>
      </c>
      <c r="F11" s="89">
        <f>COUNTIF(PULVE!I:I,B11)</f>
        <v>12</v>
      </c>
      <c r="G11" s="31" t="str">
        <f t="shared" si="0"/>
        <v>azote = Produit.create!(:name =&gt; 'Azote', :unit =&gt;'L', :category =&gt; cat_azote, :saison =&gt; saison_2010_2011, :desc =&gt; '')</v>
      </c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14">
      <c r="B12" s="73" t="s">
        <v>359</v>
      </c>
      <c r="C12" s="31" t="s">
        <v>542</v>
      </c>
      <c r="D12" s="31" t="s">
        <v>486</v>
      </c>
      <c r="E12" s="11" t="s">
        <v>109</v>
      </c>
      <c r="F12" s="89">
        <f>COUNTIF(PULVE!I:I,B12)</f>
        <v>3</v>
      </c>
      <c r="G12" s="31" t="str">
        <f t="shared" si="0"/>
        <v>bravo_elite = Produit.create!(:name =&gt; 'Bravo Elite', :unit =&gt;'L', :category =&gt; cat_fongicide, :saison =&gt; saison_2010_2011, :desc =&gt; '')</v>
      </c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14">
      <c r="B13" s="31" t="s">
        <v>344</v>
      </c>
      <c r="C13" s="31" t="s">
        <v>466</v>
      </c>
      <c r="D13" s="31" t="s">
        <v>486</v>
      </c>
      <c r="E13" s="31" t="s">
        <v>227</v>
      </c>
      <c r="F13" s="89">
        <f>COUNTIF(PULVE!I:I,B13)</f>
        <v>1</v>
      </c>
      <c r="G13" s="31" t="str">
        <f t="shared" si="0"/>
        <v>bravoelite = Produit.create!(:name =&gt; 'Bravoelite', :unit =&gt;'L', :category =&gt; cat_fongicide, :saison =&gt; saison_2010_2011, :desc =&gt; '')</v>
      </c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14">
      <c r="B14" s="32" t="s">
        <v>543</v>
      </c>
      <c r="C14" s="31" t="s">
        <v>544</v>
      </c>
      <c r="D14" s="31" t="s">
        <v>545</v>
      </c>
      <c r="E14" s="32" t="s">
        <v>546</v>
      </c>
      <c r="F14" s="89">
        <f>COUNTIF(PULVE!I:I,B14)</f>
        <v>0</v>
      </c>
      <c r="G14" s="31" t="str">
        <f t="shared" si="0"/>
        <v>campo = Produit.create!(:name =&gt; 'Campo', :unit =&gt;'kg', :category =&gt; cat_semis, :saison =&gt; saison_2010_2011, :desc =&gt; '')</v>
      </c>
      <c r="H14" s="11"/>
      <c r="I14" s="11"/>
      <c r="J14" s="11"/>
      <c r="K14" s="11"/>
      <c r="L14" s="11"/>
      <c r="M14" s="11"/>
      <c r="N14" s="11"/>
      <c r="O14" s="11"/>
      <c r="P14" s="11"/>
    </row>
    <row r="15" spans="1:16" ht="14">
      <c r="B15" s="32" t="s">
        <v>547</v>
      </c>
      <c r="C15" s="31" t="s">
        <v>467</v>
      </c>
      <c r="D15" s="31" t="s">
        <v>230</v>
      </c>
      <c r="E15" s="32" t="s">
        <v>231</v>
      </c>
      <c r="F15" s="89">
        <f>COUNTIF(PULVE!I:I,B15)</f>
        <v>2</v>
      </c>
      <c r="G15" s="31" t="str">
        <f t="shared" si="0"/>
        <v>campus = Produit.create!(:name =&gt; 'Campus', :unit =&gt;'kg', :category =&gt; cat_semis, :saison =&gt; saison_2010_2011, :desc =&gt; '')</v>
      </c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14">
      <c r="B16" s="32" t="s">
        <v>548</v>
      </c>
      <c r="C16" s="31" t="s">
        <v>468</v>
      </c>
      <c r="D16" s="31" t="s">
        <v>228</v>
      </c>
      <c r="E16" s="11" t="s">
        <v>229</v>
      </c>
      <c r="F16" s="89">
        <f>COUNTIF(PULVE!I:I,B16)</f>
        <v>2</v>
      </c>
      <c r="G16" s="31" t="str">
        <f t="shared" si="0"/>
        <v>catalino = Produit.create!(:name =&gt; 'Catalino', :unit =&gt;'kg', :category =&gt; cat_semis, :saison =&gt; saison_2010_2011, :desc =&gt; '')</v>
      </c>
      <c r="H16" s="11"/>
      <c r="I16" s="11"/>
      <c r="J16" s="11"/>
      <c r="K16" s="11"/>
      <c r="L16" s="11"/>
      <c r="M16" s="11"/>
      <c r="N16" s="11"/>
      <c r="O16" s="11"/>
      <c r="P16" s="11"/>
    </row>
    <row r="17" spans="2:16" ht="14">
      <c r="B17" s="32" t="s">
        <v>315</v>
      </c>
      <c r="C17" s="31" t="s">
        <v>469</v>
      </c>
      <c r="D17" s="31" t="s">
        <v>316</v>
      </c>
      <c r="E17" s="11" t="s">
        <v>200</v>
      </c>
      <c r="F17" s="89">
        <f>COUNTIF(PULVE!I:I,B17)</f>
        <v>0</v>
      </c>
      <c r="G17" s="31" t="str">
        <f t="shared" si="0"/>
        <v>celtic = Produit.create!(:name =&gt; 'Celtic', :unit =&gt;'L', :category =&gt; cat_desherbant, :saison =&gt; saison_2010_2011, :desc =&gt; '')</v>
      </c>
      <c r="H17" s="11"/>
      <c r="I17" s="11"/>
      <c r="J17" s="11"/>
      <c r="K17" s="11"/>
      <c r="L17" s="11"/>
      <c r="M17" s="11"/>
      <c r="N17" s="11"/>
      <c r="O17" s="11"/>
      <c r="P17" s="11"/>
    </row>
    <row r="18" spans="2:16" ht="14">
      <c r="B18" s="31" t="s">
        <v>208</v>
      </c>
      <c r="C18" s="31" t="s">
        <v>40</v>
      </c>
      <c r="D18" s="31" t="s">
        <v>317</v>
      </c>
      <c r="E18" s="31" t="s">
        <v>200</v>
      </c>
      <c r="F18" s="89">
        <f>COUNTIF(PULVE!I:I,B18)</f>
        <v>2</v>
      </c>
      <c r="G18" s="31" t="str">
        <f t="shared" si="0"/>
        <v>challenge = Produit.create!(:name =&gt; 'Challenge', :unit =&gt;'L', :category =&gt; cat_desherbant, :saison =&gt; saison_2010_2011, :desc =&gt; '')</v>
      </c>
      <c r="H18" s="11"/>
      <c r="I18" s="11"/>
      <c r="J18" s="11"/>
      <c r="K18" s="11"/>
      <c r="L18" s="11"/>
      <c r="M18" s="11"/>
      <c r="N18" s="11"/>
      <c r="O18" s="11"/>
      <c r="P18" s="11"/>
    </row>
    <row r="19" spans="2:16" ht="14">
      <c r="B19" s="31" t="s">
        <v>351</v>
      </c>
      <c r="C19" s="31" t="s">
        <v>470</v>
      </c>
      <c r="D19" s="31" t="s">
        <v>316</v>
      </c>
      <c r="E19" s="31" t="s">
        <v>200</v>
      </c>
      <c r="F19" s="89">
        <f>COUNTIF(PULVE!I:I,B19)</f>
        <v>3</v>
      </c>
      <c r="G19" s="31" t="str">
        <f t="shared" si="0"/>
        <v>chardol = Produit.create!(:name =&gt; 'Chardol', :unit =&gt;'L', :category =&gt; cat_desherbant, :saison =&gt; saison_2010_2011, :desc =&gt; '')</v>
      </c>
      <c r="H19" s="11"/>
      <c r="I19" s="11"/>
      <c r="J19" s="11"/>
      <c r="K19" s="11"/>
      <c r="L19" s="11"/>
      <c r="M19" s="11"/>
      <c r="N19" s="11"/>
      <c r="O19" s="11"/>
      <c r="P19" s="11"/>
    </row>
    <row r="20" spans="2:16" ht="14">
      <c r="B20" s="32" t="s">
        <v>318</v>
      </c>
      <c r="C20" s="31" t="s">
        <v>471</v>
      </c>
      <c r="D20" s="31" t="s">
        <v>486</v>
      </c>
      <c r="E20" s="11" t="s">
        <v>200</v>
      </c>
      <c r="F20" s="89">
        <f>COUNTIF(PULVE!I:I,B20)</f>
        <v>2</v>
      </c>
      <c r="G20" s="31" t="str">
        <f t="shared" si="0"/>
        <v>chrono = Produit.create!(:name =&gt; 'Chrono', :unit =&gt;'L', :category =&gt; cat_desherbant, :saison =&gt; saison_2010_2011, :desc =&gt; '')</v>
      </c>
      <c r="H20" s="11"/>
      <c r="I20" s="11"/>
      <c r="J20" s="11"/>
      <c r="K20" s="11"/>
      <c r="L20" s="11"/>
      <c r="M20" s="11"/>
      <c r="N20" s="11"/>
      <c r="O20" s="11"/>
      <c r="P20" s="11"/>
    </row>
    <row r="21" spans="2:16" ht="14">
      <c r="B21" s="31" t="s">
        <v>199</v>
      </c>
      <c r="C21" s="31" t="s">
        <v>198</v>
      </c>
      <c r="D21" s="31" t="s">
        <v>319</v>
      </c>
      <c r="E21" s="31" t="s">
        <v>200</v>
      </c>
      <c r="F21" s="89">
        <f>COUNTIF(PULVE!I:I,B21)</f>
        <v>1</v>
      </c>
      <c r="G21" s="31" t="str">
        <f t="shared" si="0"/>
        <v>cline = Produit.create!(:name =&gt; 'Cline', :unit =&gt;'L', :category =&gt; cat_desherbant, :saison =&gt; saison_2010_2011, :desc =&gt; '')</v>
      </c>
      <c r="H21" s="11"/>
      <c r="I21" s="11"/>
      <c r="J21" s="11"/>
      <c r="K21" s="11"/>
      <c r="L21" s="11"/>
      <c r="M21" s="11"/>
      <c r="N21" s="11"/>
      <c r="O21" s="11"/>
      <c r="P21" s="11"/>
    </row>
    <row r="22" spans="2:16" ht="14">
      <c r="B22" s="11" t="s">
        <v>320</v>
      </c>
      <c r="C22" s="11" t="s">
        <v>321</v>
      </c>
      <c r="D22" s="11" t="s">
        <v>486</v>
      </c>
      <c r="E22" s="31" t="s">
        <v>200</v>
      </c>
      <c r="F22" s="89">
        <f>COUNTIF(PULVE!I:I,B22)</f>
        <v>2</v>
      </c>
      <c r="G22" s="31" t="str">
        <f t="shared" si="0"/>
        <v>colzamid = Produit.create!(:name =&gt; 'Colzamid', :unit =&gt;'L', :category =&gt; cat_desherbant, :saison =&gt; saison_2010_2011, :desc =&gt; '')</v>
      </c>
      <c r="H22" s="11"/>
      <c r="I22" s="11"/>
      <c r="J22" s="11"/>
      <c r="K22" s="11"/>
      <c r="L22" s="11"/>
      <c r="M22" s="11"/>
      <c r="N22" s="11"/>
      <c r="O22" s="11"/>
      <c r="P22" s="11"/>
    </row>
    <row r="23" spans="2:16" ht="14">
      <c r="B23" s="32" t="s">
        <v>322</v>
      </c>
      <c r="C23" s="31" t="s">
        <v>323</v>
      </c>
      <c r="D23" s="31" t="s">
        <v>486</v>
      </c>
      <c r="E23" s="11" t="s">
        <v>109</v>
      </c>
      <c r="F23" s="89">
        <f>COUNTIF(PULVE!I:I,B23)</f>
        <v>0</v>
      </c>
      <c r="G23" s="31" t="str">
        <f t="shared" si="0"/>
        <v>comet_player = Produit.create!(:name =&gt; 'Comet Player', :unit =&gt;'L', :category =&gt; cat_fongicide, :saison =&gt; saison_2010_2011, :desc =&gt; '')</v>
      </c>
      <c r="H23" s="11"/>
      <c r="I23" s="11"/>
      <c r="J23" s="11"/>
      <c r="K23" s="11"/>
      <c r="L23" s="11"/>
      <c r="M23" s="11"/>
      <c r="N23" s="11"/>
      <c r="O23" s="11"/>
      <c r="P23" s="11"/>
    </row>
    <row r="24" spans="2:16" ht="14">
      <c r="B24" s="32" t="s">
        <v>324</v>
      </c>
      <c r="C24" s="31" t="s">
        <v>52</v>
      </c>
      <c r="D24" s="31" t="s">
        <v>486</v>
      </c>
      <c r="E24" s="11" t="s">
        <v>232</v>
      </c>
      <c r="F24" s="89">
        <f>COUNTIF(PULVE!I:I,B24)</f>
        <v>2</v>
      </c>
      <c r="G24" s="31" t="str">
        <f t="shared" si="0"/>
        <v>folyr = Produit.create!(:name =&gt; 'Folyr', :unit =&gt;'L', :category =&gt; cat_desherbant, :saison =&gt; saison_2010_2011, :desc =&gt; '')</v>
      </c>
      <c r="H24" s="11"/>
      <c r="I24" s="11"/>
      <c r="J24" s="11"/>
      <c r="K24" s="11"/>
      <c r="L24" s="11"/>
      <c r="M24" s="11"/>
      <c r="N24" s="11"/>
      <c r="O24" s="11"/>
      <c r="P24" s="11"/>
    </row>
    <row r="25" spans="2:16" ht="14">
      <c r="B25" s="32" t="s">
        <v>325</v>
      </c>
      <c r="C25" s="31" t="s">
        <v>56</v>
      </c>
      <c r="D25" s="31" t="s">
        <v>486</v>
      </c>
      <c r="E25" s="11" t="s">
        <v>233</v>
      </c>
      <c r="F25" s="89">
        <f>COUNTIF(PULVE!I:I,B25)</f>
        <v>4</v>
      </c>
      <c r="G25" s="31" t="str">
        <f t="shared" si="0"/>
        <v>fury = Produit.create!(:name =&gt; 'Fury', :unit =&gt;'L', :category =&gt; cat_insecticide, :saison =&gt; saison_2010_2011, :desc =&gt; '')</v>
      </c>
      <c r="H25" s="11"/>
      <c r="I25" s="11"/>
      <c r="J25" s="11"/>
      <c r="K25" s="11"/>
      <c r="L25" s="11"/>
      <c r="M25" s="11"/>
      <c r="N25" s="11"/>
      <c r="O25" s="11"/>
      <c r="P25" s="11"/>
    </row>
    <row r="26" spans="2:16" ht="14">
      <c r="B26" s="32" t="s">
        <v>326</v>
      </c>
      <c r="C26" s="31" t="s">
        <v>39</v>
      </c>
      <c r="D26" s="31" t="s">
        <v>486</v>
      </c>
      <c r="E26" s="11" t="s">
        <v>232</v>
      </c>
      <c r="F26" s="89">
        <f>COUNTIF(PULVE!I:I,B26)</f>
        <v>6</v>
      </c>
      <c r="G26" s="31" t="str">
        <f t="shared" si="0"/>
        <v>glyphosate = Produit.create!(:name =&gt; 'Glyphosate', :unit =&gt;'L', :category =&gt; cat_desherbant, :saison =&gt; saison_2010_2011, :desc =&gt; '')</v>
      </c>
      <c r="H26" s="11"/>
      <c r="I26" s="11"/>
      <c r="J26" s="11"/>
      <c r="K26" s="11"/>
      <c r="L26" s="11"/>
      <c r="M26" s="11"/>
      <c r="N26" s="11"/>
      <c r="O26" s="11"/>
      <c r="P26" s="11"/>
    </row>
    <row r="27" spans="2:16" ht="14">
      <c r="B27" s="29" t="s">
        <v>218</v>
      </c>
      <c r="C27" s="29" t="s">
        <v>219</v>
      </c>
      <c r="D27" s="29" t="s">
        <v>216</v>
      </c>
      <c r="E27" s="29" t="s">
        <v>461</v>
      </c>
      <c r="F27" s="89">
        <f>COUNTIF(PULVE!I:I,B27)</f>
        <v>0</v>
      </c>
      <c r="G27" s="31" t="str">
        <f t="shared" si="0"/>
        <v>harmony = Produit.create!(:name =&gt; 'Harmony', :unit =&gt;'kg', :category =&gt; cat_semis, :saison =&gt; saison_2010_2011, :desc =&gt; '')</v>
      </c>
      <c r="H27" s="11"/>
      <c r="I27" s="11"/>
      <c r="J27" s="11"/>
      <c r="K27" s="11"/>
      <c r="L27" s="11"/>
      <c r="M27" s="11"/>
      <c r="N27" s="11"/>
      <c r="O27" s="11"/>
      <c r="P27" s="11"/>
    </row>
    <row r="28" spans="2:16" ht="14">
      <c r="B28" s="31" t="s">
        <v>180</v>
      </c>
      <c r="C28" s="31" t="s">
        <v>472</v>
      </c>
      <c r="D28" s="31" t="s">
        <v>327</v>
      </c>
      <c r="E28" s="31" t="s">
        <v>401</v>
      </c>
      <c r="F28" s="89">
        <f>COUNTIF(PULVE!I:I,B28)</f>
        <v>10</v>
      </c>
      <c r="G28" s="31" t="str">
        <f t="shared" si="0"/>
        <v>huile = Produit.create!(:name =&gt; 'Huile', :unit =&gt;'L', :category =&gt; cat_divers, :saison =&gt; saison_2010_2011, :desc =&gt; '')</v>
      </c>
      <c r="H28" s="11"/>
      <c r="I28" s="11"/>
      <c r="J28" s="11"/>
      <c r="K28" s="11"/>
      <c r="L28" s="11"/>
      <c r="M28" s="11"/>
      <c r="N28" s="11"/>
      <c r="O28" s="11"/>
      <c r="P28" s="11"/>
    </row>
    <row r="29" spans="2:16" ht="14">
      <c r="B29" s="29" t="s">
        <v>220</v>
      </c>
      <c r="C29" s="29" t="s">
        <v>221</v>
      </c>
      <c r="D29" s="29" t="s">
        <v>216</v>
      </c>
      <c r="E29" s="29" t="s">
        <v>461</v>
      </c>
      <c r="F29" s="89">
        <f>COUNTIF(PULVE!I:I,B29)</f>
        <v>0</v>
      </c>
      <c r="G29" s="31" t="str">
        <f t="shared" si="0"/>
        <v>imperio = Produit.create!(:name =&gt; 'Imperio', :unit =&gt;'kg', :category =&gt; cat_semis, :saison =&gt; saison_2010_2011, :desc =&gt; '')</v>
      </c>
      <c r="H29" s="11"/>
      <c r="I29" s="11"/>
      <c r="J29" s="11"/>
      <c r="K29" s="11"/>
      <c r="L29" s="11"/>
      <c r="M29" s="11"/>
      <c r="N29" s="11"/>
      <c r="O29" s="11"/>
      <c r="P29" s="11"/>
    </row>
    <row r="30" spans="2:16" ht="14">
      <c r="B30" s="94" t="s">
        <v>434</v>
      </c>
      <c r="C30" s="29" t="s">
        <v>432</v>
      </c>
      <c r="D30" s="94" t="s">
        <v>429</v>
      </c>
      <c r="E30" s="94" t="s">
        <v>433</v>
      </c>
      <c r="F30" s="89">
        <f>COUNTIF(PULVE!I:I,B30)</f>
        <v>0</v>
      </c>
      <c r="G30" s="31" t="str">
        <f t="shared" si="0"/>
        <v>karate = Produit.create!(:name =&gt; 'Karate', :unit =&gt;'L', :category =&gt; cat_divers, :saison =&gt; saison_2010_2011, :desc =&gt; '')</v>
      </c>
      <c r="H30" s="11"/>
      <c r="I30" s="11"/>
      <c r="J30" s="11"/>
      <c r="K30" s="11"/>
      <c r="L30" s="11"/>
      <c r="M30" s="11"/>
      <c r="N30" s="11"/>
      <c r="O30" s="11"/>
      <c r="P30" s="11"/>
    </row>
    <row r="31" spans="2:16" ht="14">
      <c r="B31" s="32" t="s">
        <v>328</v>
      </c>
      <c r="C31" s="31" t="s">
        <v>473</v>
      </c>
      <c r="D31" s="31" t="s">
        <v>234</v>
      </c>
      <c r="E31" s="11" t="s">
        <v>235</v>
      </c>
      <c r="F31" s="89">
        <f>COUNTIF(PULVE!I:I,B31)</f>
        <v>2</v>
      </c>
      <c r="G31" s="31" t="str">
        <f t="shared" si="0"/>
        <v>lontrel = Produit.create!(:name =&gt; 'Lontrel', :unit =&gt;'kg', :category =&gt; cat_semis, :saison =&gt; saison_2010_2011, :desc =&gt; '')</v>
      </c>
      <c r="H31" s="11"/>
      <c r="I31" s="11"/>
      <c r="J31" s="11"/>
      <c r="K31" s="11"/>
      <c r="L31" s="11"/>
      <c r="M31" s="11"/>
      <c r="N31" s="11"/>
      <c r="O31" s="11"/>
      <c r="P31" s="11"/>
    </row>
    <row r="32" spans="2:16" ht="14">
      <c r="B32" s="32" t="s">
        <v>402</v>
      </c>
      <c r="C32" s="32" t="s">
        <v>403</v>
      </c>
      <c r="D32" s="32" t="s">
        <v>404</v>
      </c>
      <c r="E32" s="32" t="s">
        <v>405</v>
      </c>
      <c r="F32" s="89">
        <f>COUNTIF(PULVE!I:I,B32)</f>
        <v>1</v>
      </c>
      <c r="G32" s="31" t="str">
        <f t="shared" si="0"/>
        <v>mas91 = Produit.create!(:name =&gt; 'MAS 91', :unit =&gt;'L', :category =&gt; cat_divers, :saison =&gt; saison_2010_2011, :desc =&gt; '')</v>
      </c>
      <c r="H32" s="11"/>
      <c r="I32" s="11"/>
      <c r="J32" s="11"/>
      <c r="K32" s="11"/>
      <c r="L32" s="11"/>
      <c r="M32" s="11"/>
      <c r="N32" s="11"/>
      <c r="O32" s="11"/>
      <c r="P32" s="11"/>
    </row>
    <row r="33" spans="2:16" ht="14">
      <c r="B33" s="32" t="s">
        <v>329</v>
      </c>
      <c r="C33" s="31" t="s">
        <v>474</v>
      </c>
      <c r="D33" s="31" t="s">
        <v>236</v>
      </c>
      <c r="E33" s="11" t="s">
        <v>237</v>
      </c>
      <c r="F33" s="89">
        <f>COUNTIF(PULVE!I:I,B33)</f>
        <v>0</v>
      </c>
      <c r="G33" s="31" t="str">
        <f t="shared" si="0"/>
        <v>novrel = Produit.create!(:name =&gt; 'Novrel', :unit =&gt;'kg', :category =&gt; cat_semis, :saison =&gt; saison_2010_2011, :desc =&gt; '')</v>
      </c>
      <c r="H33" s="11"/>
      <c r="I33" s="11"/>
      <c r="J33" s="11"/>
      <c r="K33" s="11"/>
      <c r="L33" s="11"/>
      <c r="M33" s="11"/>
      <c r="N33" s="11"/>
      <c r="O33" s="11"/>
      <c r="P33" s="11"/>
    </row>
    <row r="34" spans="2:16" ht="14">
      <c r="B34" s="94" t="s">
        <v>428</v>
      </c>
      <c r="C34" s="29" t="s">
        <v>431</v>
      </c>
      <c r="D34" s="94" t="s">
        <v>429</v>
      </c>
      <c r="E34" s="94" t="s">
        <v>430</v>
      </c>
      <c r="F34" s="89">
        <f>COUNTIF(PULVE!I:I,B34)</f>
        <v>0</v>
      </c>
      <c r="G34" s="31" t="str">
        <f t="shared" si="0"/>
        <v>nuvagrain = Produit.create!(:name =&gt; 'Nuvagrain', :unit =&gt;'L', :category =&gt; cat_divers, :saison =&gt; saison_2010_2011, :desc =&gt; '')</v>
      </c>
      <c r="H34" s="11"/>
      <c r="I34" s="11"/>
      <c r="J34" s="11"/>
      <c r="K34" s="11"/>
      <c r="L34" s="11"/>
      <c r="M34" s="11"/>
      <c r="N34" s="11"/>
      <c r="O34" s="11"/>
      <c r="P34" s="11"/>
    </row>
    <row r="35" spans="2:16" ht="14">
      <c r="B35" s="32" t="s">
        <v>330</v>
      </c>
      <c r="C35" s="31" t="s">
        <v>475</v>
      </c>
      <c r="D35" s="31" t="s">
        <v>238</v>
      </c>
      <c r="E35" s="11" t="s">
        <v>239</v>
      </c>
      <c r="F35" s="89">
        <f>COUNTIF(PULVE!I:I,B35)</f>
        <v>1</v>
      </c>
      <c r="G35" s="31" t="str">
        <f t="shared" si="0"/>
        <v>ovation = Produit.create!(:name =&gt; 'Ovation', :unit =&gt;'kg', :category =&gt; cat_semis, :saison =&gt; saison_2010_2011, :desc =&gt; '')</v>
      </c>
      <c r="H35" s="11"/>
      <c r="I35" s="11"/>
      <c r="J35" s="11"/>
      <c r="K35" s="11"/>
      <c r="L35" s="11"/>
      <c r="M35" s="11"/>
      <c r="N35" s="11"/>
      <c r="O35" s="11"/>
      <c r="P35" s="11"/>
    </row>
    <row r="36" spans="2:16" ht="14">
      <c r="B36" s="32" t="s">
        <v>353</v>
      </c>
      <c r="C36" s="31" t="s">
        <v>476</v>
      </c>
      <c r="D36" s="31" t="s">
        <v>240</v>
      </c>
      <c r="E36" s="31" t="s">
        <v>331</v>
      </c>
      <c r="F36" s="89">
        <f>COUNTIF(PULVE!I:I,B36)</f>
        <v>3</v>
      </c>
      <c r="G36" s="31" t="str">
        <f t="shared" si="0"/>
        <v>paledor = Produit.create!(:name =&gt; 'Paledor', :unit =&gt;'kg', :category =&gt; cat_semis, :saison =&gt; saison_2010_2011, :desc =&gt; '')</v>
      </c>
      <c r="H36" s="11"/>
      <c r="I36" s="11"/>
      <c r="J36" s="11"/>
      <c r="K36" s="11"/>
      <c r="L36" s="11"/>
      <c r="M36" s="11"/>
      <c r="N36" s="11"/>
      <c r="O36" s="11"/>
      <c r="P36" s="11"/>
    </row>
    <row r="37" spans="2:16" ht="14">
      <c r="B37" s="73" t="s">
        <v>562</v>
      </c>
      <c r="C37" s="31" t="s">
        <v>566</v>
      </c>
      <c r="D37" s="31" t="s">
        <v>456</v>
      </c>
      <c r="E37" s="11" t="s">
        <v>462</v>
      </c>
      <c r="F37" s="89">
        <f>COUNTIF(PULVE!I:I,B37)</f>
        <v>2</v>
      </c>
      <c r="G37" s="31" t="str">
        <f t="shared" si="0"/>
        <v>picabore = Produit.create!(:name =&gt; 'Picabore', :unit =&gt;'kg', :category =&gt; cat_oligo, :saison =&gt; saison_2010_2011, :desc =&gt; '')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2:16" ht="14">
      <c r="B38" s="73" t="s">
        <v>537</v>
      </c>
      <c r="C38" s="31" t="s">
        <v>477</v>
      </c>
      <c r="D38" s="31" t="s">
        <v>456</v>
      </c>
      <c r="E38" s="11" t="s">
        <v>200</v>
      </c>
      <c r="F38" s="89">
        <f>COUNTIF(PULVE!I:I,B38)</f>
        <v>0</v>
      </c>
      <c r="G38" s="31" t="str">
        <f t="shared" si="0"/>
        <v>picosolo = Produit.create!(:name =&gt; 'Picosolo', :unit =&gt;'kg', :category =&gt; cat_desherbant, :saison =&gt; saison_2010_2011, :desc =&gt; '')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2:16" ht="14">
      <c r="B39" s="59" t="s">
        <v>116</v>
      </c>
      <c r="C39" s="31" t="s">
        <v>478</v>
      </c>
      <c r="D39" s="31" t="s">
        <v>182</v>
      </c>
      <c r="E39" s="31" t="s">
        <v>183</v>
      </c>
      <c r="F39" s="89">
        <f>COUNTIF(PULVE!I:I,B39)</f>
        <v>3</v>
      </c>
      <c r="G39" s="31" t="str">
        <f t="shared" si="0"/>
        <v>pr = Produit.create!(:name =&gt; 'Pr', :unit =&gt;'kg', :category =&gt; cat_semis, :saison =&gt; saison_2010_2011, :desc =&gt; '')</v>
      </c>
      <c r="H39" s="11"/>
      <c r="I39" s="11"/>
      <c r="J39" s="11"/>
      <c r="K39" s="11"/>
      <c r="L39" s="11"/>
      <c r="M39" s="11"/>
      <c r="N39" s="11"/>
      <c r="O39" s="11"/>
      <c r="P39" s="11"/>
    </row>
    <row r="40" spans="2:16" ht="14">
      <c r="B40" s="31" t="s">
        <v>124</v>
      </c>
      <c r="C40" s="31" t="s">
        <v>123</v>
      </c>
      <c r="D40" s="31" t="s">
        <v>486</v>
      </c>
      <c r="E40" s="31" t="s">
        <v>401</v>
      </c>
      <c r="F40" s="89">
        <f>COUNTIF(PULVE!I:I,B40)</f>
        <v>4</v>
      </c>
      <c r="G40" s="31" t="str">
        <f t="shared" si="0"/>
        <v>proca = Produit.create!(:name =&gt; 'Proca', :unit =&gt;'L', :category =&gt; cat_divers, :saison =&gt; saison_2010_2011, :desc =&gt; '')</v>
      </c>
      <c r="H40" s="11"/>
      <c r="I40" s="11"/>
      <c r="J40" s="11"/>
      <c r="K40" s="11"/>
      <c r="L40" s="11"/>
      <c r="M40" s="11"/>
      <c r="N40" s="11"/>
      <c r="O40" s="11"/>
      <c r="P40" s="11"/>
    </row>
    <row r="41" spans="2:16" ht="14">
      <c r="B41" s="32" t="s">
        <v>184</v>
      </c>
      <c r="C41" s="31" t="s">
        <v>479</v>
      </c>
      <c r="D41" s="31" t="s">
        <v>486</v>
      </c>
      <c r="E41" s="11" t="s">
        <v>233</v>
      </c>
      <c r="F41" s="89">
        <f>COUNTIF(PULVE!I:I,B41)</f>
        <v>2</v>
      </c>
      <c r="G41" s="31" t="str">
        <f t="shared" si="0"/>
        <v>proteus = Produit.create!(:name =&gt; 'Proteus', :unit =&gt;'L', :category =&gt; cat_insecticide, :saison =&gt; saison_2010_2011, :desc =&gt; '')</v>
      </c>
      <c r="H41" s="11"/>
      <c r="I41" s="11"/>
      <c r="J41" s="11"/>
      <c r="K41" s="11"/>
      <c r="L41" s="11"/>
      <c r="M41" s="11"/>
      <c r="N41" s="11"/>
      <c r="O41" s="11"/>
      <c r="P41" s="11"/>
    </row>
    <row r="42" spans="2:16" ht="14">
      <c r="B42" s="31" t="s">
        <v>212</v>
      </c>
      <c r="C42" s="31" t="s">
        <v>480</v>
      </c>
      <c r="D42" s="31" t="s">
        <v>486</v>
      </c>
      <c r="E42" s="31" t="s">
        <v>200</v>
      </c>
      <c r="F42" s="89">
        <f>COUNTIF(PULVE!I:I,B42)</f>
        <v>1</v>
      </c>
      <c r="G42" s="31" t="str">
        <f t="shared" si="0"/>
        <v>pulsar = Produit.create!(:name =&gt; 'Pulsar', :unit =&gt;'L', :category =&gt; cat_desherbant, :saison =&gt; saison_2010_2011, :desc =&gt; '')</v>
      </c>
    </row>
    <row r="43" spans="2:16" ht="14">
      <c r="B43" s="31" t="s">
        <v>122</v>
      </c>
      <c r="C43" s="31" t="s">
        <v>121</v>
      </c>
      <c r="D43" s="31" t="s">
        <v>486</v>
      </c>
      <c r="E43" s="31" t="s">
        <v>401</v>
      </c>
      <c r="F43" s="89">
        <f>COUNTIF(PULVE!I:I,B43)</f>
        <v>4</v>
      </c>
      <c r="G43" s="31" t="str">
        <f t="shared" si="0"/>
        <v>radar = Produit.create!(:name =&gt; 'Radar', :unit =&gt;'L', :category =&gt; cat_divers, :saison =&gt; saison_2010_2011, :desc =&gt; '')</v>
      </c>
    </row>
    <row r="44" spans="2:16" ht="14">
      <c r="B44" s="11" t="s">
        <v>115</v>
      </c>
      <c r="C44" s="11" t="s">
        <v>301</v>
      </c>
      <c r="D44" s="11" t="s">
        <v>456</v>
      </c>
      <c r="E44" s="11" t="s">
        <v>302</v>
      </c>
      <c r="F44" s="89">
        <f>COUNTIF(PULVE!I:I,B44)</f>
        <v>2</v>
      </c>
      <c r="G44" s="31" t="str">
        <f t="shared" si="0"/>
        <v>richepain = Produit.create!(:name =&gt; 'Richepain', :unit =&gt;'kg', :category =&gt; cat_divers, :saison =&gt; saison_2010_2011, :desc =&gt; '')</v>
      </c>
    </row>
    <row r="45" spans="2:16" ht="14">
      <c r="B45" s="31" t="s">
        <v>49</v>
      </c>
      <c r="C45" s="31" t="s">
        <v>481</v>
      </c>
      <c r="D45" s="31" t="s">
        <v>486</v>
      </c>
      <c r="E45" s="31" t="s">
        <v>200</v>
      </c>
      <c r="F45" s="89">
        <f>COUNTIF(PULVE!I:I,B45)</f>
        <v>2</v>
      </c>
      <c r="G45" s="31" t="str">
        <f t="shared" si="0"/>
        <v>springbok = Produit.create!(:name =&gt; 'Springbok', :unit =&gt;'L', :category =&gt; cat_desherbant, :saison =&gt; saison_2010_2011, :desc =&gt; '')</v>
      </c>
    </row>
    <row r="46" spans="2:16" ht="14">
      <c r="B46" s="31" t="s">
        <v>66</v>
      </c>
      <c r="C46" s="31" t="s">
        <v>64</v>
      </c>
      <c r="D46" s="31" t="s">
        <v>486</v>
      </c>
      <c r="E46" s="31" t="s">
        <v>401</v>
      </c>
      <c r="F46" s="89">
        <f>COUNTIF(PULVE!I:I,B46)</f>
        <v>1</v>
      </c>
      <c r="G46" s="31" t="str">
        <f t="shared" si="0"/>
        <v>stratos = Produit.create!(:name =&gt; 'Stratos', :unit =&gt;'L', :category =&gt; cat_divers, :saison =&gt; saison_2010_2011, :desc =&gt; '')</v>
      </c>
    </row>
    <row r="47" spans="2:16" ht="14">
      <c r="B47" s="32" t="s">
        <v>118</v>
      </c>
      <c r="C47" s="31" t="s">
        <v>482</v>
      </c>
      <c r="D47" s="30" t="s">
        <v>167</v>
      </c>
      <c r="E47" s="30" t="s">
        <v>31</v>
      </c>
      <c r="F47" s="89">
        <f>COUNTIF(PULVE!I:I,B47)</f>
        <v>4</v>
      </c>
      <c r="G47" s="31" t="str">
        <f t="shared" si="0"/>
        <v>super45 = Produit.create!(:name =&gt; 'Super45', :unit =&gt;'kg', :category =&gt; cat_engrais, :saison =&gt; saison_2010_2011, :desc =&gt; '')</v>
      </c>
    </row>
    <row r="48" spans="2:16" ht="14">
      <c r="B48" s="32" t="s">
        <v>399</v>
      </c>
      <c r="C48" s="31" t="s">
        <v>250</v>
      </c>
      <c r="D48" s="31" t="s">
        <v>486</v>
      </c>
      <c r="E48" s="11" t="s">
        <v>227</v>
      </c>
      <c r="F48" s="89">
        <f>COUNTIF(PULVE!I:I,B48)</f>
        <v>2</v>
      </c>
      <c r="G48" s="31" t="str">
        <f t="shared" si="0"/>
        <v>surnog = Produit.create!(:name =&gt; 'Surnog', :unit =&gt;'L', :category =&gt; cat_fongicide, :saison =&gt; saison_2010_2011, :desc =&gt; '')</v>
      </c>
    </row>
    <row r="49" spans="2:7" ht="14">
      <c r="B49" s="29" t="s">
        <v>356</v>
      </c>
      <c r="C49" s="30" t="s">
        <v>483</v>
      </c>
      <c r="D49" s="30" t="s">
        <v>486</v>
      </c>
      <c r="E49" s="30" t="s">
        <v>200</v>
      </c>
      <c r="F49" s="89">
        <f>COUNTIF(PULVE!I:I,B49)</f>
        <v>1</v>
      </c>
      <c r="G49" s="31" t="str">
        <f t="shared" si="0"/>
        <v>traxos = Produit.create!(:name =&gt; 'Traxos', :unit =&gt;'L', :category =&gt; cat_desherbant, :saison =&gt; saison_2010_2011, :desc =&gt; '')</v>
      </c>
    </row>
    <row r="50" spans="2:7" ht="14">
      <c r="B50" s="30" t="s">
        <v>128</v>
      </c>
      <c r="C50" s="30" t="s">
        <v>127</v>
      </c>
      <c r="D50" s="30" t="s">
        <v>486</v>
      </c>
      <c r="E50" s="31" t="s">
        <v>401</v>
      </c>
      <c r="F50" s="89"/>
      <c r="G50" s="31"/>
    </row>
    <row r="51" spans="2:7" ht="14">
      <c r="F51" s="89"/>
    </row>
    <row r="52" spans="2:7" ht="14">
      <c r="F52" s="89"/>
    </row>
    <row r="53" spans="2:7" ht="14">
      <c r="F53" s="89"/>
    </row>
    <row r="54" spans="2:7" ht="14">
      <c r="F54" s="89"/>
    </row>
    <row r="55" spans="2:7" ht="14">
      <c r="F55" s="89"/>
    </row>
    <row r="56" spans="2:7" ht="14">
      <c r="F56" s="89"/>
    </row>
  </sheetData>
  <autoFilter ref="B1:E33"/>
  <sortState ref="A2:D50">
    <sortCondition ref="B3:B50"/>
  </sortState>
  <phoneticPr fontId="1" type="noConversion"/>
  <conditionalFormatting sqref="F1:F1048576">
    <cfRule type="cellIs" dxfId="0" priority="0" stopIfTrue="1" operator="lessThan">
      <formula>1</formula>
    </cfRule>
  </conditionalFormatting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394"/>
  <sheetViews>
    <sheetView workbookViewId="0">
      <pane ySplit="1" topLeftCell="A26" activePane="bottomLeft" state="frozenSplit"/>
      <selection pane="bottomLeft" activeCell="G42" sqref="G42"/>
    </sheetView>
  </sheetViews>
  <sheetFormatPr baseColWidth="10" defaultColWidth="10.7109375" defaultRowHeight="13"/>
  <cols>
    <col min="1" max="1" width="3.28515625" style="1" customWidth="1"/>
    <col min="2" max="2" width="10.42578125" style="1" bestFit="1" customWidth="1"/>
    <col min="3" max="3" width="11.85546875" style="1" customWidth="1"/>
    <col min="4" max="4" width="10.5703125" style="1" bestFit="1" customWidth="1"/>
    <col min="5" max="5" width="17.5703125" style="1" customWidth="1"/>
    <col min="6" max="6" width="5.42578125" style="1" bestFit="1" customWidth="1"/>
    <col min="7" max="7" width="9.85546875" style="1" bestFit="1" customWidth="1"/>
    <col min="8" max="8" width="9.85546875" style="1" customWidth="1"/>
    <col min="9" max="9" width="11.7109375" style="1" customWidth="1"/>
    <col min="10" max="10" width="8.42578125" style="1" bestFit="1" customWidth="1"/>
    <col min="11" max="11" width="4.5703125" style="1" customWidth="1"/>
    <col min="12" max="12" width="23.5703125" style="1" customWidth="1"/>
    <col min="13" max="16384" width="10.7109375" style="1"/>
  </cols>
  <sheetData>
    <row r="1" spans="1:13" s="4" customFormat="1">
      <c r="B1" s="6" t="s">
        <v>390</v>
      </c>
      <c r="C1" s="7" t="s">
        <v>391</v>
      </c>
      <c r="D1" s="8" t="s">
        <v>392</v>
      </c>
      <c r="E1" s="7" t="s">
        <v>174</v>
      </c>
      <c r="F1" s="7" t="s">
        <v>177</v>
      </c>
      <c r="G1" s="86" t="s">
        <v>257</v>
      </c>
      <c r="H1" s="86" t="s">
        <v>587</v>
      </c>
      <c r="I1" s="9" t="s">
        <v>175</v>
      </c>
      <c r="J1" s="9" t="s">
        <v>176</v>
      </c>
      <c r="K1" s="90" t="s">
        <v>538</v>
      </c>
      <c r="L1" s="83" t="s">
        <v>384</v>
      </c>
    </row>
    <row r="2" spans="1:13" s="4" customFormat="1">
      <c r="D2" s="5"/>
      <c r="K2" s="36" t="str">
        <f>IF(I2&lt;&gt;"",COUNTIF(PRODUIT!B:B,I2),"")</f>
        <v/>
      </c>
      <c r="L2" s="38"/>
    </row>
    <row r="3" spans="1:13" s="4" customFormat="1">
      <c r="B3" s="4" t="s">
        <v>385</v>
      </c>
      <c r="C3" s="4" t="s">
        <v>386</v>
      </c>
      <c r="D3" s="5"/>
      <c r="K3" s="36" t="str">
        <f>IF(I3&lt;&gt;"",COUNTIF(PRODUIT!B:B,I3),"")</f>
        <v/>
      </c>
      <c r="L3" s="84" t="s">
        <v>586</v>
      </c>
    </row>
    <row r="4" spans="1:13">
      <c r="B4" s="3"/>
      <c r="C4" s="3"/>
      <c r="K4" s="36" t="str">
        <f>IF(I4&lt;&gt;"",COUNTIF(PRODUIT!B:B,I4),"")</f>
        <v/>
      </c>
    </row>
    <row r="5" spans="1:13" s="33" customFormat="1">
      <c r="B5" s="33" t="s">
        <v>387</v>
      </c>
      <c r="C5" s="33" t="s">
        <v>388</v>
      </c>
      <c r="D5" s="34" t="s">
        <v>389</v>
      </c>
      <c r="E5" s="33" t="s">
        <v>35</v>
      </c>
      <c r="K5" s="36" t="str">
        <f>IF(I5&lt;&gt;"",COUNTIF(PRODUIT!B:B,I5),"")</f>
        <v/>
      </c>
      <c r="L5" s="85" t="str">
        <f>CONCATENATE(A5,_x000D_IF(B5="pulve",CONCATENATE("pulve = Pulve.create!(:name =&gt; '",C5,"', :cout_ha_passage =&gt; ",H5,", :user =&gt; trochet, :saison =&gt; saison_2010_2011, :date =&gt; '",D5,"', :star =&gt; ",F5,", :desc =&gt; '",E5,"')"),_x000D_IF(B5="produit",CONCATENATE("putoproduit = Putoproduit.create!(:pulve =&gt; pulve, :produit =&gt; ",I5,", :dosage =&gt; ",J5,", :saison =&gt; saison_2010_2011)"),_x000D_IF(B5="labour",CONCATENATE("labour = Labour.create!(:name =&gt; '",C5,"', :cout_ha_passage =&gt; ",H5,", :user =&gt; trochet, :saison =&gt; saison_2010_2011, :date =&gt; '",D5,"', :star =&gt; ",F5,", :category =&gt; cat_",G5,", :desc =&gt; '",E5,"')"),_x000D_IF(B5="add_p","pulves &lt;&lt; pulve",_x000D_IF(B5="add_l","labours &lt;&lt; labour",_x000D_IF(M5&lt;&gt;"",CONCATENATE(M5),_x000D_"")))))))</f>
        <v xml:space="preserve"> # Les Vallées - Tournesol - 11Ha</v>
      </c>
      <c r="M5" s="74" t="str">
        <f>_x000D_IF(B5="PARCELLE",CONCATENATE(" # ",C5," - ",D5," - ",E5, ),_x000D_IF(B5="find_parcelle",CONCATENATE("parcelle = saison_2010_2011.parcelles.find_by_name('",C5,"')"),_x000D_IF(B5="add_labours",CONCATENATE("labours.each {|labour| labtoparcelle = Labtoparcelle.create!(:parcelle =&gt; parcelle, :labour =&gt; labour, :value =&gt; 0)}"),_x000D_IF(B5="add_pulves",CONCATENATE("pulves.each {|pulve| putoparcelle = Putoparcelle.create!(:parcelle =&gt; parcelle, :pulve =&gt; pulve, :value =&gt; 0)}"),_x000D_IF(B5="#",CONCATENATE("# ", C5),_x000D_IF(B5="reset",CONCATENATE("DELETE_BEFORE_x000D_pulves = []_x000D_labours = []_x000D_DELETE_AFTER"),_x000D_IF(B5="reset_l",CONCATENATE("pulves = []"),_x000D_"")))))))</f>
        <v xml:space="preserve"> # Les Vallées - Tournesol - 11Ha</v>
      </c>
    </row>
    <row r="6" spans="1:13" s="36" customFormat="1">
      <c r="B6" s="79" t="s">
        <v>398</v>
      </c>
      <c r="C6" s="81"/>
      <c r="D6" s="82"/>
      <c r="G6" s="81"/>
      <c r="K6" s="36" t="str">
        <f>IF(I6&lt;&gt;"",COUNTIF(PRODUIT!B:B,I6),"")</f>
        <v/>
      </c>
      <c r="L6" s="85" t="str">
        <f t="shared" ref="L6:L69" si="0">CONCATENATE(A6,_x000D_IF(B6="pulve",CONCATENATE("pulve = Pulve.create!(:name =&gt; '",C6,"', :cout_ha_passage =&gt; ",H6,", :user =&gt; trochet, :saison =&gt; saison_2010_2011, :date =&gt; '",D6,"', :star =&gt; ",F6,", :desc =&gt; '",E6,"')"),_x000D_IF(B6="produit",CONCATENATE("putoproduit = Putoproduit.create!(:pulve =&gt; pulve, :produit =&gt; ",I6,", :dosage =&gt; ",J6,", :saison =&gt; saison_2010_2011)"),_x000D_IF(B6="labour",CONCATENATE("labour = Labour.create!(:name =&gt; '",C6,"', :cout_ha_passage =&gt; ",H6,", :user =&gt; trochet, :saison =&gt; saison_2010_2011, :date =&gt; '",D6,"', :star =&gt; ",F6,", :category =&gt; cat_",G6,", :desc =&gt; '",E6,"')"),_x000D_IF(B6="add_p","pulves &lt;&lt; pulve",_x000D_IF(B6="add_l","labours &lt;&lt; labour",_x000D_IF(M6&lt;&gt;"",CONCATENATE(M6),_x000D_"")))))))</f>
        <v>DELETE_BEFORE_x000D_pulves = []_x000D_labours = []_x000D_DELETE_AFTER</v>
      </c>
      <c r="M6" s="74" t="str">
        <f t="shared" ref="M6:M69" si="1">_x000D_IF(B6="PARCELLE",CONCATENATE(" # ",C6," - ",D6," - ",E6, ),_x000D_IF(B6="find_parcelle",CONCATENATE("parcelle = saison_2010_2011.parcelles.find_by_name('",C6,"')"),_x000D_IF(B6="add_labours",CONCATENATE("labours.each {|labour| labtoparcelle = Labtoparcelle.create!(:parcelle =&gt; parcelle, :labour =&gt; labour, :value =&gt; 0)}"),_x000D_IF(B6="add_pulves",CONCATENATE("pulves.each {|pulve| putoparcelle = Putoparcelle.create!(:parcelle =&gt; parcelle, :pulve =&gt; pulve, :value =&gt; 0)}"),_x000D_IF(B6="#",CONCATENATE("# ", C6),_x000D_IF(B6="reset",CONCATENATE("DELETE_BEFORE_x000D_pulves = []_x000D_labours = []_x000D_DELETE_AFTER"),_x000D_IF(B6="reset_l",CONCATENATE("pulves = []"),_x000D_"")))))))</f>
        <v>DELETE_BEFORE_x000D_pulves = []_x000D_labours = []_x000D_DELETE_AFTER</v>
      </c>
    </row>
    <row r="7" spans="1:13" s="36" customFormat="1">
      <c r="B7" s="81"/>
      <c r="C7" s="81"/>
      <c r="D7" s="37"/>
      <c r="K7" s="36" t="str">
        <f>IF(I7&lt;&gt;"",COUNTIF(PRODUIT!B:B,I7),"")</f>
        <v/>
      </c>
      <c r="L7" s="85" t="str">
        <f t="shared" si="0"/>
        <v/>
      </c>
      <c r="M7" s="74" t="str">
        <f t="shared" si="1"/>
        <v/>
      </c>
    </row>
    <row r="8" spans="1:13" ht="52">
      <c r="B8" s="1" t="s">
        <v>382</v>
      </c>
      <c r="C8" s="3" t="s">
        <v>39</v>
      </c>
      <c r="D8" s="10" t="s">
        <v>178</v>
      </c>
      <c r="E8" s="12" t="s">
        <v>490</v>
      </c>
      <c r="F8" s="1">
        <v>1</v>
      </c>
      <c r="H8" s="1">
        <v>23</v>
      </c>
      <c r="K8" s="36" t="str">
        <f>IF(I8&lt;&gt;"",COUNTIF(PRODUIT!B:B,I8),"")</f>
        <v/>
      </c>
      <c r="L8" s="85" t="str">
        <f t="shared" si="0"/>
        <v>pulve = Pulve.create!(:name =&gt; 'Glyphosate', :cout_ha_passage =&gt; 23, :user =&gt; trochet, :saison =&gt; saison_2010_2011, :date =&gt; '2011-03-11', :star =&gt; 1, :desc =&gt; 'verifier les date (2010 ou 2011?).&lt;/br&gt;verifier le dosage huile.')</v>
      </c>
      <c r="M8" s="74" t="str">
        <f t="shared" si="1"/>
        <v/>
      </c>
    </row>
    <row r="9" spans="1:13">
      <c r="B9" s="3" t="s">
        <v>383</v>
      </c>
      <c r="I9" s="3" t="s">
        <v>179</v>
      </c>
      <c r="J9" s="1">
        <v>2</v>
      </c>
      <c r="K9" s="36">
        <f>IF(I9&lt;&gt;"",COUNTIF(PRODUIT!B:B,I9),"")</f>
        <v>1</v>
      </c>
      <c r="L9" s="85" t="str">
        <f t="shared" si="0"/>
        <v>putoproduit = Putoproduit.create!(:pulve =&gt; pulve, :produit =&gt; glyphosate, :dosage =&gt; 2, :saison =&gt; saison_2010_2011)</v>
      </c>
      <c r="M9" s="74" t="str">
        <f t="shared" si="1"/>
        <v/>
      </c>
    </row>
    <row r="10" spans="1:13">
      <c r="B10" s="3" t="s">
        <v>383</v>
      </c>
      <c r="I10" s="3" t="s">
        <v>180</v>
      </c>
      <c r="J10" s="1">
        <v>1</v>
      </c>
      <c r="K10" s="36">
        <f>IF(I10&lt;&gt;"",COUNTIF(PRODUIT!B:B,I10),"")</f>
        <v>1</v>
      </c>
      <c r="L10" s="85" t="str">
        <f t="shared" si="0"/>
        <v>putoproduit = Putoproduit.create!(:pulve =&gt; pulve, :produit =&gt; huile, :dosage =&gt; 1, :saison =&gt; saison_2010_2011)</v>
      </c>
      <c r="M10" s="74" t="str">
        <f t="shared" si="1"/>
        <v/>
      </c>
    </row>
    <row r="11" spans="1:13">
      <c r="B11" s="3" t="s">
        <v>590</v>
      </c>
      <c r="K11" s="36" t="str">
        <f>IF(I11&lt;&gt;"",COUNTIF(PRODUIT!B:B,I11),"")</f>
        <v/>
      </c>
      <c r="L11" s="85" t="str">
        <f t="shared" si="0"/>
        <v>pulves &lt;&lt; pulve</v>
      </c>
      <c r="M11" s="74" t="str">
        <f t="shared" si="1"/>
        <v/>
      </c>
    </row>
    <row r="12" spans="1:13">
      <c r="B12" s="3" t="s">
        <v>181</v>
      </c>
      <c r="C12" s="3" t="s">
        <v>193</v>
      </c>
      <c r="D12" s="10" t="s">
        <v>194</v>
      </c>
      <c r="F12" s="1">
        <v>0</v>
      </c>
      <c r="H12" s="1">
        <v>10</v>
      </c>
      <c r="K12" s="36" t="str">
        <f>IF(I12&lt;&gt;"",COUNTIF(PRODUIT!B:B,I12),"")</f>
        <v/>
      </c>
      <c r="L12" s="85" t="str">
        <f t="shared" si="0"/>
        <v>pulve = Pulve.create!(:name =&gt; 'Engrais 0-20-30', :cout_ha_passage =&gt; 10, :user =&gt; trochet, :saison =&gt; saison_2010_2011, :date =&gt; '2011-03-20', :star =&gt; 0, :desc =&gt; '')</v>
      </c>
      <c r="M12" s="74" t="str">
        <f t="shared" si="1"/>
        <v/>
      </c>
    </row>
    <row r="13" spans="1:13">
      <c r="B13" s="3" t="s">
        <v>383</v>
      </c>
      <c r="I13" s="3" t="s">
        <v>195</v>
      </c>
      <c r="J13" s="1">
        <v>250</v>
      </c>
      <c r="K13" s="36">
        <f>IF(I13&lt;&gt;"",COUNTIF(PRODUIT!B:B,I13),"")</f>
        <v>1</v>
      </c>
      <c r="L13" s="85" t="str">
        <f t="shared" si="0"/>
        <v>putoproduit = Putoproduit.create!(:pulve =&gt; pulve, :produit =&gt; zero2030, :dosage =&gt; 250, :saison =&gt; saison_2010_2011)</v>
      </c>
      <c r="M13" s="74" t="str">
        <f t="shared" si="1"/>
        <v/>
      </c>
    </row>
    <row r="14" spans="1:13">
      <c r="B14" s="3" t="s">
        <v>590</v>
      </c>
      <c r="K14" s="36" t="str">
        <f>IF(I14&lt;&gt;"",COUNTIF(PRODUIT!B:B,I14),"")</f>
        <v/>
      </c>
      <c r="L14" s="85" t="str">
        <f t="shared" si="0"/>
        <v>pulves &lt;&lt; pulve</v>
      </c>
      <c r="M14" s="74" t="str">
        <f t="shared" si="1"/>
        <v/>
      </c>
    </row>
    <row r="15" spans="1:13" ht="117">
      <c r="B15" s="3" t="s">
        <v>181</v>
      </c>
      <c r="C15" s="3" t="s">
        <v>196</v>
      </c>
      <c r="D15" s="10" t="s">
        <v>197</v>
      </c>
      <c r="E15" s="12" t="s">
        <v>381</v>
      </c>
      <c r="F15" s="1">
        <v>1</v>
      </c>
      <c r="H15" s="1">
        <v>10</v>
      </c>
      <c r="K15" s="36" t="str">
        <f>IF(I15&lt;&gt;"",COUNTIF(PRODUIT!B:B,I15),"")</f>
        <v/>
      </c>
      <c r="L15" s="85" t="str">
        <f t="shared" si="0"/>
        <v>pulve = Pulve.create!(:name =&gt; 'Semis', :cout_ha_passage =&gt; 10, :user =&gt; trochet, :saison =&gt; saison_2010_2011, :date =&gt; '2011-04-06', :star =&gt; 1, :desc =&gt; 'indiquer :&lt;/br&gt;-&gt;la variété&lt;/br&gt;-&gt;les dosages.&lt;/br&gt;-&gt;modifier le cout_ha_passage du semis.&lt;/br&gt;MAS 91 : 6Ha (PMG 58g).&lt;/br&gt;Campus : 5Ha (PMG 78g).')</v>
      </c>
      <c r="M15" s="74" t="str">
        <f t="shared" si="1"/>
        <v/>
      </c>
    </row>
    <row r="16" spans="1:13">
      <c r="A16" s="1" t="s">
        <v>338</v>
      </c>
      <c r="B16" s="3" t="s">
        <v>383</v>
      </c>
      <c r="I16" s="3" t="s">
        <v>214</v>
      </c>
      <c r="J16" s="78">
        <v>1</v>
      </c>
      <c r="K16" s="36">
        <f>IF(I16&lt;&gt;"",COUNTIF(PRODUIT!B:B,I16),"")</f>
        <v>1</v>
      </c>
      <c r="L16" s="85" t="str">
        <f t="shared" si="0"/>
        <v>#putoproduit = Putoproduit.create!(:pulve =&gt; pulve, :produit =&gt; campus, :dosage =&gt; 1, :saison =&gt; saison_2010_2011)</v>
      </c>
      <c r="M16" s="74" t="str">
        <f t="shared" si="1"/>
        <v/>
      </c>
    </row>
    <row r="17" spans="1:13">
      <c r="A17" s="1" t="s">
        <v>338</v>
      </c>
      <c r="B17" s="3" t="s">
        <v>383</v>
      </c>
      <c r="I17" s="3" t="s">
        <v>215</v>
      </c>
      <c r="J17" s="78">
        <v>1</v>
      </c>
      <c r="K17" s="36">
        <f>IF(I17&lt;&gt;"",COUNTIF(PRODUIT!B:B,I17),"")</f>
        <v>1</v>
      </c>
      <c r="L17" s="85" t="str">
        <f t="shared" si="0"/>
        <v>#putoproduit = Putoproduit.create!(:pulve =&gt; pulve, :produit =&gt; mas91, :dosage =&gt; 1, :saison =&gt; saison_2010_2011)</v>
      </c>
      <c r="M17" s="74" t="str">
        <f t="shared" si="1"/>
        <v/>
      </c>
    </row>
    <row r="18" spans="1:13">
      <c r="B18" s="3" t="s">
        <v>590</v>
      </c>
      <c r="I18" s="3"/>
      <c r="K18" s="36" t="str">
        <f>IF(I18&lt;&gt;"",COUNTIF(PRODUIT!B:B,I18),"")</f>
        <v/>
      </c>
      <c r="L18" s="85" t="str">
        <f t="shared" si="0"/>
        <v>pulves &lt;&lt; pulve</v>
      </c>
      <c r="M18" s="74" t="str">
        <f t="shared" si="1"/>
        <v/>
      </c>
    </row>
    <row r="19" spans="1:13" ht="39">
      <c r="B19" s="3" t="s">
        <v>181</v>
      </c>
      <c r="C19" s="3" t="s">
        <v>198</v>
      </c>
      <c r="D19" s="10" t="s">
        <v>210</v>
      </c>
      <c r="E19" s="12" t="s">
        <v>491</v>
      </c>
      <c r="F19" s="1">
        <v>0</v>
      </c>
      <c r="H19" s="1">
        <v>10</v>
      </c>
      <c r="K19" s="36" t="str">
        <f>IF(I19&lt;&gt;"",COUNTIF(PRODUIT!B:B,I19),"")</f>
        <v/>
      </c>
      <c r="L19" s="85" t="str">
        <f t="shared" si="0"/>
        <v>pulve = Pulve.create!(:name =&gt; 'Cline', :cout_ha_passage =&gt; 10, :user =&gt; trochet, :saison =&gt; saison_2010_2011, :date =&gt; '2011-04-07', :star =&gt; 0, :desc =&gt; '2.5 L/Ha sur 6Ha&lt;/br&gt;=&gt; 2,5 x 6 / 11&lt;/br&gt;=&gt; 1,3636')</v>
      </c>
      <c r="M19" s="74" t="str">
        <f t="shared" si="1"/>
        <v/>
      </c>
    </row>
    <row r="20" spans="1:13">
      <c r="B20" s="3" t="s">
        <v>383</v>
      </c>
      <c r="I20" s="3" t="s">
        <v>199</v>
      </c>
      <c r="J20" s="3" t="s">
        <v>207</v>
      </c>
      <c r="K20" s="36">
        <f>IF(I20&lt;&gt;"",COUNTIF(PRODUIT!B:B,I20),"")</f>
        <v>1</v>
      </c>
      <c r="L20" s="85" t="str">
        <f t="shared" si="0"/>
        <v>putoproduit = Putoproduit.create!(:pulve =&gt; pulve, :produit =&gt; cline, :dosage =&gt; 1.3636, :saison =&gt; saison_2010_2011)</v>
      </c>
      <c r="M20" s="74" t="str">
        <f t="shared" si="1"/>
        <v/>
      </c>
    </row>
    <row r="21" spans="1:13">
      <c r="B21" s="3" t="s">
        <v>590</v>
      </c>
      <c r="K21" s="36" t="str">
        <f>IF(I21&lt;&gt;"",COUNTIF(PRODUIT!B:B,I21),"")</f>
        <v/>
      </c>
      <c r="L21" s="85" t="str">
        <f t="shared" si="0"/>
        <v>pulves &lt;&lt; pulve</v>
      </c>
      <c r="M21" s="74" t="str">
        <f t="shared" si="1"/>
        <v/>
      </c>
    </row>
    <row r="22" spans="1:13" ht="39">
      <c r="B22" s="3" t="s">
        <v>181</v>
      </c>
      <c r="C22" s="3" t="s">
        <v>40</v>
      </c>
      <c r="D22" s="10" t="s">
        <v>211</v>
      </c>
      <c r="E22" s="12" t="s">
        <v>488</v>
      </c>
      <c r="F22" s="1">
        <v>0</v>
      </c>
      <c r="H22" s="1">
        <v>10</v>
      </c>
      <c r="K22" s="36" t="str">
        <f>IF(I22&lt;&gt;"",COUNTIF(PRODUIT!B:B,I22),"")</f>
        <v/>
      </c>
      <c r="L22" s="85" t="str">
        <f t="shared" si="0"/>
        <v>pulve = Pulve.create!(:name =&gt; 'Challenge', :cout_ha_passage =&gt; 10, :user =&gt; trochet, :saison =&gt; saison_2010_2011, :date =&gt; '2011-04-11', :star =&gt; 0, :desc =&gt; '4 L/Ha sur 5Ha&lt;/br&gt;=&gt; 4 x 5 / 11&lt;/br&gt;=&gt; 1,8182')</v>
      </c>
      <c r="M22" s="74" t="str">
        <f t="shared" si="1"/>
        <v/>
      </c>
    </row>
    <row r="23" spans="1:13">
      <c r="B23" s="3" t="s">
        <v>383</v>
      </c>
      <c r="I23" s="3" t="s">
        <v>208</v>
      </c>
      <c r="J23" s="3" t="s">
        <v>206</v>
      </c>
      <c r="K23" s="36">
        <f>IF(I23&lt;&gt;"",COUNTIF(PRODUIT!B:B,I23),"")</f>
        <v>1</v>
      </c>
      <c r="L23" s="85" t="str">
        <f t="shared" si="0"/>
        <v>putoproduit = Putoproduit.create!(:pulve =&gt; pulve, :produit =&gt; challenge, :dosage =&gt; 1.8182, :saison =&gt; saison_2010_2011)</v>
      </c>
      <c r="M23" s="74" t="str">
        <f t="shared" si="1"/>
        <v/>
      </c>
    </row>
    <row r="24" spans="1:13">
      <c r="B24" s="3" t="s">
        <v>590</v>
      </c>
      <c r="K24" s="36" t="str">
        <f>IF(I24&lt;&gt;"",COUNTIF(PRODUIT!B:B,I24),"")</f>
        <v/>
      </c>
      <c r="L24" s="85" t="str">
        <f t="shared" si="0"/>
        <v>pulves &lt;&lt; pulve</v>
      </c>
      <c r="M24" s="74" t="str">
        <f t="shared" si="1"/>
        <v/>
      </c>
    </row>
    <row r="25" spans="1:13" ht="39">
      <c r="B25" s="3" t="s">
        <v>181</v>
      </c>
      <c r="C25" s="3" t="s">
        <v>212</v>
      </c>
      <c r="D25" s="10" t="s">
        <v>209</v>
      </c>
      <c r="E25" s="12" t="s">
        <v>489</v>
      </c>
      <c r="F25" s="1">
        <v>0</v>
      </c>
      <c r="H25" s="1">
        <v>10</v>
      </c>
      <c r="K25" s="36" t="str">
        <f>IF(I25&lt;&gt;"",COUNTIF(PRODUIT!B:B,I25),"")</f>
        <v/>
      </c>
      <c r="L25" s="85" t="str">
        <f t="shared" si="0"/>
        <v>pulve = Pulve.create!(:name =&gt; 'pulsar', :cout_ha_passage =&gt; 10, :user =&gt; trochet, :saison =&gt; saison_2010_2011, :date =&gt; '2011-05-20', :star =&gt; 0, :desc =&gt; '1,25 L/Ha sur 6Ha&lt;/br&gt;=&gt; 1,25 x 6 / 11&lt;/br&gt;=&gt; 0,68182')</v>
      </c>
      <c r="M25" s="74" t="str">
        <f t="shared" si="1"/>
        <v/>
      </c>
    </row>
    <row r="26" spans="1:13">
      <c r="B26" s="3" t="s">
        <v>383</v>
      </c>
      <c r="I26" s="3" t="s">
        <v>212</v>
      </c>
      <c r="J26" s="3" t="s">
        <v>213</v>
      </c>
      <c r="K26" s="36">
        <f>IF(I26&lt;&gt;"",COUNTIF(PRODUIT!B:B,I26),"")</f>
        <v>1</v>
      </c>
      <c r="L26" s="85" t="str">
        <f t="shared" si="0"/>
        <v>putoproduit = Putoproduit.create!(:pulve =&gt; pulve, :produit =&gt; pulsar, :dosage =&gt; 0.68182, :saison =&gt; saison_2010_2011)</v>
      </c>
      <c r="M26" s="74" t="str">
        <f t="shared" si="1"/>
        <v/>
      </c>
    </row>
    <row r="27" spans="1:13">
      <c r="B27" s="3" t="s">
        <v>590</v>
      </c>
      <c r="E27" s="3"/>
      <c r="K27" s="36" t="str">
        <f>IF(I27&lt;&gt;"",COUNTIF(PRODUIT!B:B,I27),"")</f>
        <v/>
      </c>
      <c r="L27" s="85" t="str">
        <f t="shared" si="0"/>
        <v>pulves &lt;&lt; pulve</v>
      </c>
      <c r="M27" s="74" t="str">
        <f t="shared" si="1"/>
        <v/>
      </c>
    </row>
    <row r="28" spans="1:13">
      <c r="B28" s="3"/>
      <c r="E28" s="3"/>
      <c r="K28" s="36" t="str">
        <f>IF(I28&lt;&gt;"",COUNTIF(PRODUIT!B:B,I28),"")</f>
        <v/>
      </c>
      <c r="L28" s="85" t="str">
        <f t="shared" si="0"/>
        <v/>
      </c>
      <c r="M28" s="74" t="str">
        <f t="shared" si="1"/>
        <v/>
      </c>
    </row>
    <row r="29" spans="1:13">
      <c r="B29" s="74" t="s">
        <v>585</v>
      </c>
      <c r="C29" s="74" t="s">
        <v>591</v>
      </c>
      <c r="D29" s="75" t="s">
        <v>594</v>
      </c>
      <c r="E29" s="74" t="s">
        <v>592</v>
      </c>
      <c r="F29" s="1">
        <v>0</v>
      </c>
      <c r="G29" s="74" t="s">
        <v>593</v>
      </c>
      <c r="H29" s="1">
        <v>10</v>
      </c>
      <c r="K29" s="36" t="str">
        <f>IF(I29&lt;&gt;"",COUNTIF(PRODUIT!B:B,I29),"")</f>
        <v/>
      </c>
      <c r="L29" s="85" t="str">
        <f t="shared" si="0"/>
        <v>labour = Labour.create!(:name =&gt; 'déchaumage blé - 1', :cout_ha_passage =&gt; 10, :user =&gt; trochet, :saison =&gt; saison_2010_2011, :date =&gt; '2010-05-01', :star =&gt; 0, :category =&gt; cat_covercrop, :desc =&gt; 'date inconnue')</v>
      </c>
      <c r="M29" s="74" t="str">
        <f t="shared" si="1"/>
        <v/>
      </c>
    </row>
    <row r="30" spans="1:13">
      <c r="B30" s="74" t="s">
        <v>589</v>
      </c>
      <c r="E30" s="3"/>
      <c r="K30" s="36" t="str">
        <f>IF(I30&lt;&gt;"",COUNTIF(PRODUIT!B:B,I30),"")</f>
        <v/>
      </c>
      <c r="L30" s="85" t="str">
        <f t="shared" si="0"/>
        <v>labours &lt;&lt; labour</v>
      </c>
      <c r="M30" s="74" t="str">
        <f t="shared" si="1"/>
        <v/>
      </c>
    </row>
    <row r="31" spans="1:13">
      <c r="B31" s="3"/>
      <c r="E31" s="3"/>
      <c r="K31" s="36" t="str">
        <f>IF(I31&lt;&gt;"",COUNTIF(PRODUIT!B:B,I31),"")</f>
        <v/>
      </c>
      <c r="L31" s="85" t="str">
        <f t="shared" si="0"/>
        <v/>
      </c>
      <c r="M31" s="74" t="str">
        <f t="shared" si="1"/>
        <v/>
      </c>
    </row>
    <row r="32" spans="1:13">
      <c r="B32" s="74" t="s">
        <v>596</v>
      </c>
      <c r="C32" s="74" t="s">
        <v>595</v>
      </c>
      <c r="E32" s="80"/>
      <c r="K32" s="36" t="str">
        <f>IF(I32&lt;&gt;"",COUNTIF(PRODUIT!B:B,I32),"")</f>
        <v/>
      </c>
      <c r="L32" s="85" t="str">
        <f t="shared" si="0"/>
        <v>parcelle = saison_2010_2011.parcelles.find_by_name('Vallees')</v>
      </c>
      <c r="M32" s="74" t="str">
        <f t="shared" si="1"/>
        <v>parcelle = saison_2010_2011.parcelles.find_by_name('Vallees')</v>
      </c>
    </row>
    <row r="33" spans="2:13">
      <c r="B33" s="74" t="s">
        <v>393</v>
      </c>
      <c r="C33" s="74"/>
      <c r="E33" s="3"/>
      <c r="K33" s="36" t="str">
        <f>IF(I33&lt;&gt;"",COUNTIF(PRODUIT!B:B,I33),"")</f>
        <v/>
      </c>
      <c r="L33" s="85" t="str">
        <f t="shared" si="0"/>
        <v>labours.each {|labour| labtoparcelle = Labtoparcelle.create!(:parcelle =&gt; parcelle, :labour =&gt; labour, :value =&gt; 0)}</v>
      </c>
      <c r="M33" s="74" t="str">
        <f t="shared" si="1"/>
        <v>labours.each {|labour| labtoparcelle = Labtoparcelle.create!(:parcelle =&gt; parcelle, :labour =&gt; labour, :value =&gt; 0)}</v>
      </c>
    </row>
    <row r="34" spans="2:13">
      <c r="B34" s="74" t="s">
        <v>394</v>
      </c>
      <c r="E34" s="3"/>
      <c r="K34" s="36" t="str">
        <f>IF(I34&lt;&gt;"",COUNTIF(PRODUIT!B:B,I34),"")</f>
        <v/>
      </c>
      <c r="L34" s="85" t="str">
        <f t="shared" si="0"/>
        <v>pulves.each {|pulve| putoparcelle = Putoparcelle.create!(:parcelle =&gt; parcelle, :pulve =&gt; pulve, :value =&gt; 0)}</v>
      </c>
      <c r="M34" s="74" t="str">
        <f t="shared" si="1"/>
        <v>pulves.each {|pulve| putoparcelle = Putoparcelle.create!(:parcelle =&gt; parcelle, :pulve =&gt; pulve, :value =&gt; 0)}</v>
      </c>
    </row>
    <row r="35" spans="2:13">
      <c r="B35" s="3"/>
      <c r="E35" s="3"/>
      <c r="K35" s="36" t="str">
        <f>IF(I35&lt;&gt;"",COUNTIF(PRODUIT!B:B,I35),"")</f>
        <v/>
      </c>
      <c r="L35" s="85" t="str">
        <f t="shared" si="0"/>
        <v/>
      </c>
      <c r="M35" s="74" t="str">
        <f t="shared" si="1"/>
        <v/>
      </c>
    </row>
    <row r="36" spans="2:13">
      <c r="B36" s="74"/>
      <c r="E36" s="3"/>
      <c r="K36" s="36" t="str">
        <f>IF(I36&lt;&gt;"",COUNTIF(PRODUIT!B:B,I36),"")</f>
        <v/>
      </c>
      <c r="L36" s="85" t="str">
        <f t="shared" si="0"/>
        <v/>
      </c>
      <c r="M36" s="74" t="str">
        <f t="shared" si="1"/>
        <v/>
      </c>
    </row>
    <row r="37" spans="2:13">
      <c r="B37" s="74"/>
      <c r="C37" s="74"/>
      <c r="E37" s="3"/>
      <c r="K37" s="36" t="str">
        <f>IF(I37&lt;&gt;"",COUNTIF(PRODUIT!B:B,I37),"")</f>
        <v/>
      </c>
      <c r="L37" s="85" t="str">
        <f t="shared" si="0"/>
        <v/>
      </c>
      <c r="M37" s="74" t="str">
        <f t="shared" si="1"/>
        <v/>
      </c>
    </row>
    <row r="38" spans="2:13">
      <c r="K38" s="36" t="str">
        <f>IF(I38&lt;&gt;"",COUNTIF(PRODUIT!B:B,I38),"")</f>
        <v/>
      </c>
      <c r="L38" s="85" t="str">
        <f t="shared" si="0"/>
        <v/>
      </c>
      <c r="M38" s="74" t="str">
        <f t="shared" si="1"/>
        <v/>
      </c>
    </row>
    <row r="39" spans="2:13" s="35" customFormat="1">
      <c r="B39" s="33" t="s">
        <v>387</v>
      </c>
      <c r="C39" s="33" t="s">
        <v>38</v>
      </c>
      <c r="D39" s="34" t="s">
        <v>389</v>
      </c>
      <c r="E39" s="33" t="s">
        <v>37</v>
      </c>
      <c r="K39" s="36" t="str">
        <f>IF(I39&lt;&gt;"",COUNTIF(PRODUIT!B:B,I39),"")</f>
        <v/>
      </c>
      <c r="L39" s="85" t="str">
        <f t="shared" si="0"/>
        <v xml:space="preserve"> # Champ du milieu - Tournesol - 9Ha</v>
      </c>
      <c r="M39" s="74" t="str">
        <f t="shared" si="1"/>
        <v xml:space="preserve"> # Champ du milieu - Tournesol - 9Ha</v>
      </c>
    </row>
    <row r="40" spans="2:13" s="36" customFormat="1">
      <c r="B40" s="79" t="s">
        <v>398</v>
      </c>
      <c r="D40" s="37"/>
      <c r="K40" s="36" t="str">
        <f>IF(I40&lt;&gt;"",COUNTIF(PRODUIT!B:B,I40),"")</f>
        <v/>
      </c>
      <c r="L40" s="85" t="str">
        <f t="shared" si="0"/>
        <v>DELETE_BEFORE_x000D_pulves = []_x000D_labours = []_x000D_DELETE_AFTER</v>
      </c>
      <c r="M40" s="74" t="str">
        <f t="shared" si="1"/>
        <v>DELETE_BEFORE_x000D_pulves = []_x000D_labours = []_x000D_DELETE_AFTER</v>
      </c>
    </row>
    <row r="41" spans="2:13" s="36" customFormat="1">
      <c r="B41" s="79"/>
      <c r="D41" s="37"/>
      <c r="K41" s="36" t="str">
        <f>IF(I41&lt;&gt;"",COUNTIF(PRODUIT!B:B,I41),"")</f>
        <v/>
      </c>
      <c r="L41" s="85" t="str">
        <f t="shared" si="0"/>
        <v/>
      </c>
      <c r="M41" s="74" t="str">
        <f t="shared" si="1"/>
        <v/>
      </c>
    </row>
    <row r="42" spans="2:13" ht="52">
      <c r="B42" s="1" t="s">
        <v>382</v>
      </c>
      <c r="C42" s="3" t="s">
        <v>39</v>
      </c>
      <c r="D42" s="10" t="s">
        <v>178</v>
      </c>
      <c r="E42" s="12" t="s">
        <v>492</v>
      </c>
      <c r="F42" s="1">
        <v>1</v>
      </c>
      <c r="H42" s="1">
        <v>10</v>
      </c>
      <c r="K42" s="36" t="str">
        <f>IF(I42&lt;&gt;"",COUNTIF(PRODUIT!B:B,I42),"")</f>
        <v/>
      </c>
      <c r="L42" s="85" t="str">
        <f t="shared" si="0"/>
        <v>pulve = Pulve.create!(:name =&gt; 'Glyphosate', :cout_ha_passage =&gt; 10, :user =&gt; trochet, :saison =&gt; saison_2010_2011, :date =&gt; '2011-03-11', :star =&gt; 1, :desc =&gt; 'verifier les date (2010 ou 2011?).&lt;/br&gt;verifier le dosage huile.')</v>
      </c>
      <c r="M42" s="74" t="str">
        <f t="shared" si="1"/>
        <v/>
      </c>
    </row>
    <row r="43" spans="2:13">
      <c r="B43" s="3" t="s">
        <v>383</v>
      </c>
      <c r="I43" s="3" t="s">
        <v>179</v>
      </c>
      <c r="J43" s="1">
        <v>2</v>
      </c>
      <c r="K43" s="36">
        <f>IF(I43&lt;&gt;"",COUNTIF(PRODUIT!B:B,I43),"")</f>
        <v>1</v>
      </c>
      <c r="L43" s="85" t="str">
        <f t="shared" si="0"/>
        <v>putoproduit = Putoproduit.create!(:pulve =&gt; pulve, :produit =&gt; glyphosate, :dosage =&gt; 2, :saison =&gt; saison_2010_2011)</v>
      </c>
      <c r="M43" s="74" t="str">
        <f t="shared" si="1"/>
        <v/>
      </c>
    </row>
    <row r="44" spans="2:13">
      <c r="B44" s="3" t="s">
        <v>383</v>
      </c>
      <c r="I44" s="3" t="s">
        <v>180</v>
      </c>
      <c r="J44" s="1">
        <v>1</v>
      </c>
      <c r="K44" s="36">
        <f>IF(I44&lt;&gt;"",COUNTIF(PRODUIT!B:B,I44),"")</f>
        <v>1</v>
      </c>
      <c r="L44" s="85" t="str">
        <f t="shared" si="0"/>
        <v>putoproduit = Putoproduit.create!(:pulve =&gt; pulve, :produit =&gt; huile, :dosage =&gt; 1, :saison =&gt; saison_2010_2011)</v>
      </c>
      <c r="M44" s="74" t="str">
        <f t="shared" si="1"/>
        <v/>
      </c>
    </row>
    <row r="45" spans="2:13">
      <c r="B45" s="1" t="s">
        <v>590</v>
      </c>
      <c r="K45" s="36" t="str">
        <f>IF(I45&lt;&gt;"",COUNTIF(PRODUIT!B:B,I45),"")</f>
        <v/>
      </c>
      <c r="L45" s="85" t="str">
        <f t="shared" si="0"/>
        <v>pulves &lt;&lt; pulve</v>
      </c>
      <c r="M45" s="74" t="str">
        <f t="shared" si="1"/>
        <v/>
      </c>
    </row>
    <row r="46" spans="2:13">
      <c r="B46" s="3" t="s">
        <v>181</v>
      </c>
      <c r="C46" s="3" t="s">
        <v>193</v>
      </c>
      <c r="D46" s="10" t="s">
        <v>194</v>
      </c>
      <c r="F46" s="1">
        <v>0</v>
      </c>
      <c r="H46" s="1">
        <v>10</v>
      </c>
      <c r="K46" s="36" t="str">
        <f>IF(I46&lt;&gt;"",COUNTIF(PRODUIT!B:B,I46),"")</f>
        <v/>
      </c>
      <c r="L46" s="85" t="str">
        <f t="shared" si="0"/>
        <v>pulve = Pulve.create!(:name =&gt; 'Engrais 0-20-30', :cout_ha_passage =&gt; 10, :user =&gt; trochet, :saison =&gt; saison_2010_2011, :date =&gt; '2011-03-20', :star =&gt; 0, :desc =&gt; '')</v>
      </c>
      <c r="M46" s="74" t="str">
        <f t="shared" si="1"/>
        <v/>
      </c>
    </row>
    <row r="47" spans="2:13">
      <c r="B47" s="3" t="s">
        <v>383</v>
      </c>
      <c r="I47" s="3" t="s">
        <v>195</v>
      </c>
      <c r="J47" s="1">
        <v>250</v>
      </c>
      <c r="K47" s="36">
        <f>IF(I47&lt;&gt;"",COUNTIF(PRODUIT!B:B,I47),"")</f>
        <v>1</v>
      </c>
      <c r="L47" s="85" t="str">
        <f t="shared" si="0"/>
        <v>putoproduit = Putoproduit.create!(:pulve =&gt; pulve, :produit =&gt; zero2030, :dosage =&gt; 250, :saison =&gt; saison_2010_2011)</v>
      </c>
      <c r="M47" s="74" t="str">
        <f t="shared" si="1"/>
        <v/>
      </c>
    </row>
    <row r="48" spans="2:13">
      <c r="B48" s="3" t="s">
        <v>590</v>
      </c>
      <c r="K48" s="36" t="str">
        <f>IF(I48&lt;&gt;"",COUNTIF(PRODUIT!B:B,I48),"")</f>
        <v/>
      </c>
      <c r="L48" s="85" t="str">
        <f t="shared" si="0"/>
        <v>pulves &lt;&lt; pulve</v>
      </c>
      <c r="M48" s="74" t="str">
        <f t="shared" si="1"/>
        <v/>
      </c>
    </row>
    <row r="49" spans="1:13" ht="39">
      <c r="B49" s="3" t="s">
        <v>181</v>
      </c>
      <c r="C49" s="3" t="s">
        <v>196</v>
      </c>
      <c r="D49" s="10" t="s">
        <v>197</v>
      </c>
      <c r="E49" s="12" t="s">
        <v>36</v>
      </c>
      <c r="F49" s="1">
        <v>1</v>
      </c>
      <c r="H49" s="1">
        <v>10</v>
      </c>
      <c r="K49" s="36" t="str">
        <f>IF(I49&lt;&gt;"",COUNTIF(PRODUIT!B:B,I49),"")</f>
        <v/>
      </c>
      <c r="L49" s="85" t="str">
        <f t="shared" si="0"/>
        <v>pulve = Pulve.create!(:name =&gt; 'Semis', :cout_ha_passage =&gt; 10, :user =&gt; trochet, :saison =&gt; saison_2010_2011, :date =&gt; '2011-04-06', :star =&gt; 1, :desc =&gt; 'modifier le cout_ha_passage et le dosage')</v>
      </c>
      <c r="M49" s="74" t="str">
        <f t="shared" si="1"/>
        <v/>
      </c>
    </row>
    <row r="50" spans="1:13">
      <c r="A50" s="1" t="s">
        <v>338</v>
      </c>
      <c r="B50" s="3" t="s">
        <v>383</v>
      </c>
      <c r="I50" s="3" t="s">
        <v>214</v>
      </c>
      <c r="J50" s="78">
        <v>1</v>
      </c>
      <c r="K50" s="36">
        <f>IF(I50&lt;&gt;"",COUNTIF(PRODUIT!B:B,I50),"")</f>
        <v>1</v>
      </c>
      <c r="L50" s="85" t="str">
        <f t="shared" si="0"/>
        <v>#putoproduit = Putoproduit.create!(:pulve =&gt; pulve, :produit =&gt; campus, :dosage =&gt; 1, :saison =&gt; saison_2010_2011)</v>
      </c>
      <c r="M50" s="74" t="str">
        <f t="shared" si="1"/>
        <v/>
      </c>
    </row>
    <row r="51" spans="1:13">
      <c r="B51" s="3" t="s">
        <v>590</v>
      </c>
      <c r="I51" s="3"/>
      <c r="K51" s="36" t="str">
        <f>IF(I51&lt;&gt;"",COUNTIF(PRODUIT!B:B,I51),"")</f>
        <v/>
      </c>
      <c r="L51" s="85" t="str">
        <f t="shared" si="0"/>
        <v>pulves &lt;&lt; pulve</v>
      </c>
      <c r="M51" s="74" t="str">
        <f t="shared" si="1"/>
        <v/>
      </c>
    </row>
    <row r="52" spans="1:13">
      <c r="B52" s="3" t="s">
        <v>181</v>
      </c>
      <c r="C52" s="3" t="s">
        <v>40</v>
      </c>
      <c r="D52" s="10" t="s">
        <v>211</v>
      </c>
      <c r="E52" s="12"/>
      <c r="F52" s="1">
        <v>0</v>
      </c>
      <c r="H52" s="1">
        <v>10</v>
      </c>
      <c r="K52" s="36" t="str">
        <f>IF(I52&lt;&gt;"",COUNTIF(PRODUIT!B:B,I52),"")</f>
        <v/>
      </c>
      <c r="L52" s="85" t="str">
        <f t="shared" si="0"/>
        <v>pulve = Pulve.create!(:name =&gt; 'Challenge', :cout_ha_passage =&gt; 10, :user =&gt; trochet, :saison =&gt; saison_2010_2011, :date =&gt; '2011-04-11', :star =&gt; 0, :desc =&gt; '')</v>
      </c>
      <c r="M52" s="74" t="str">
        <f t="shared" si="1"/>
        <v/>
      </c>
    </row>
    <row r="53" spans="1:13">
      <c r="B53" s="3" t="s">
        <v>383</v>
      </c>
      <c r="I53" s="3" t="s">
        <v>208</v>
      </c>
      <c r="J53" s="3">
        <v>4</v>
      </c>
      <c r="K53" s="36">
        <f>IF(I53&lt;&gt;"",COUNTIF(PRODUIT!B:B,I53),"")</f>
        <v>1</v>
      </c>
      <c r="L53" s="85" t="str">
        <f t="shared" si="0"/>
        <v>putoproduit = Putoproduit.create!(:pulve =&gt; pulve, :produit =&gt; challenge, :dosage =&gt; 4, :saison =&gt; saison_2010_2011)</v>
      </c>
      <c r="M53" s="74" t="str">
        <f t="shared" si="1"/>
        <v/>
      </c>
    </row>
    <row r="54" spans="1:13">
      <c r="B54" s="3" t="s">
        <v>590</v>
      </c>
      <c r="K54" s="36" t="str">
        <f>IF(I54&lt;&gt;"",COUNTIF(PRODUIT!B:B,I54),"")</f>
        <v/>
      </c>
      <c r="L54" s="85" t="str">
        <f t="shared" si="0"/>
        <v>pulves &lt;&lt; pulve</v>
      </c>
      <c r="M54" s="74" t="str">
        <f t="shared" si="1"/>
        <v/>
      </c>
    </row>
    <row r="55" spans="1:13">
      <c r="B55" s="3"/>
      <c r="E55" s="3"/>
      <c r="K55" s="36" t="str">
        <f>IF(I55&lt;&gt;"",COUNTIF(PRODUIT!B:B,I55),"")</f>
        <v/>
      </c>
      <c r="L55" s="85" t="str">
        <f t="shared" si="0"/>
        <v/>
      </c>
      <c r="M55" s="74" t="str">
        <f t="shared" si="1"/>
        <v/>
      </c>
    </row>
    <row r="56" spans="1:13">
      <c r="B56" s="3"/>
      <c r="E56" s="3"/>
      <c r="K56" s="36" t="str">
        <f>IF(I56&lt;&gt;"",COUNTIF(PRODUIT!B:B,I56),"")</f>
        <v/>
      </c>
      <c r="L56" s="85" t="str">
        <f t="shared" si="0"/>
        <v/>
      </c>
      <c r="M56" s="74" t="str">
        <f t="shared" si="1"/>
        <v/>
      </c>
    </row>
    <row r="57" spans="1:13">
      <c r="B57" s="74" t="s">
        <v>596</v>
      </c>
      <c r="C57" s="74" t="s">
        <v>395</v>
      </c>
      <c r="E57" s="3"/>
      <c r="K57" s="36" t="str">
        <f>IF(I57&lt;&gt;"",COUNTIF(PRODUIT!B:B,I57),"")</f>
        <v/>
      </c>
      <c r="L57" s="85" t="str">
        <f t="shared" si="0"/>
        <v>parcelle = saison_2010_2011.parcelles.find_by_name('Champ du Milieu')</v>
      </c>
      <c r="M57" s="74" t="str">
        <f t="shared" si="1"/>
        <v>parcelle = saison_2010_2011.parcelles.find_by_name('Champ du Milieu')</v>
      </c>
    </row>
    <row r="58" spans="1:13">
      <c r="B58" s="74" t="s">
        <v>393</v>
      </c>
      <c r="C58" s="74"/>
      <c r="E58" s="3"/>
      <c r="K58" s="36" t="str">
        <f>IF(I58&lt;&gt;"",COUNTIF(PRODUIT!B:B,I58),"")</f>
        <v/>
      </c>
      <c r="L58" s="85" t="str">
        <f t="shared" si="0"/>
        <v>labours.each {|labour| labtoparcelle = Labtoparcelle.create!(:parcelle =&gt; parcelle, :labour =&gt; labour, :value =&gt; 0)}</v>
      </c>
      <c r="M58" s="74" t="str">
        <f t="shared" si="1"/>
        <v>labours.each {|labour| labtoparcelle = Labtoparcelle.create!(:parcelle =&gt; parcelle, :labour =&gt; labour, :value =&gt; 0)}</v>
      </c>
    </row>
    <row r="59" spans="1:13">
      <c r="B59" s="74" t="s">
        <v>394</v>
      </c>
      <c r="E59" s="3"/>
      <c r="K59" s="36" t="str">
        <f>IF(I59&lt;&gt;"",COUNTIF(PRODUIT!B:B,I59),"")</f>
        <v/>
      </c>
      <c r="L59" s="85" t="str">
        <f t="shared" si="0"/>
        <v>pulves.each {|pulve| putoparcelle = Putoparcelle.create!(:parcelle =&gt; parcelle, :pulve =&gt; pulve, :value =&gt; 0)}</v>
      </c>
      <c r="M59" s="74" t="str">
        <f t="shared" si="1"/>
        <v>pulves.each {|pulve| putoparcelle = Putoparcelle.create!(:parcelle =&gt; parcelle, :pulve =&gt; pulve, :value =&gt; 0)}</v>
      </c>
    </row>
    <row r="60" spans="1:13">
      <c r="B60" s="3"/>
      <c r="E60" s="3"/>
      <c r="K60" s="36" t="str">
        <f>IF(I60&lt;&gt;"",COUNTIF(PRODUIT!B:B,I60),"")</f>
        <v/>
      </c>
      <c r="L60" s="85" t="str">
        <f t="shared" si="0"/>
        <v/>
      </c>
      <c r="M60" s="74" t="str">
        <f t="shared" si="1"/>
        <v/>
      </c>
    </row>
    <row r="61" spans="1:13">
      <c r="B61" s="3"/>
      <c r="E61" s="3"/>
      <c r="K61" s="36" t="str">
        <f>IF(I61&lt;&gt;"",COUNTIF(PRODUIT!B:B,I61),"")</f>
        <v/>
      </c>
      <c r="L61" s="85" t="str">
        <f t="shared" si="0"/>
        <v/>
      </c>
      <c r="M61" s="74" t="str">
        <f t="shared" si="1"/>
        <v/>
      </c>
    </row>
    <row r="62" spans="1:13">
      <c r="B62" s="3"/>
      <c r="E62" s="3"/>
      <c r="K62" s="36" t="str">
        <f>IF(I62&lt;&gt;"",COUNTIF(PRODUIT!B:B,I62),"")</f>
        <v/>
      </c>
      <c r="L62" s="85" t="str">
        <f t="shared" si="0"/>
        <v/>
      </c>
      <c r="M62" s="74" t="str">
        <f t="shared" si="1"/>
        <v/>
      </c>
    </row>
    <row r="63" spans="1:13">
      <c r="B63" s="3"/>
      <c r="E63" s="3"/>
      <c r="K63" s="36" t="str">
        <f>IF(I63&lt;&gt;"",COUNTIF(PRODUIT!B:B,I63),"")</f>
        <v/>
      </c>
      <c r="L63" s="85" t="str">
        <f t="shared" si="0"/>
        <v/>
      </c>
      <c r="M63" s="74" t="str">
        <f t="shared" si="1"/>
        <v/>
      </c>
    </row>
    <row r="64" spans="1:13">
      <c r="B64" s="3"/>
      <c r="E64" s="3"/>
      <c r="K64" s="36" t="str">
        <f>IF(I64&lt;&gt;"",COUNTIF(PRODUIT!B:B,I64),"")</f>
        <v/>
      </c>
      <c r="L64" s="85" t="str">
        <f t="shared" si="0"/>
        <v/>
      </c>
      <c r="M64" s="74" t="str">
        <f t="shared" si="1"/>
        <v/>
      </c>
    </row>
    <row r="65" spans="1:13">
      <c r="B65" s="3"/>
      <c r="K65" s="36" t="str">
        <f>IF(I65&lt;&gt;"",COUNTIF(PRODUIT!B:B,I65),"")</f>
        <v/>
      </c>
      <c r="L65" s="85" t="str">
        <f t="shared" si="0"/>
        <v/>
      </c>
      <c r="M65" s="74" t="str">
        <f t="shared" si="1"/>
        <v/>
      </c>
    </row>
    <row r="66" spans="1:13">
      <c r="K66" s="36" t="str">
        <f>IF(I66&lt;&gt;"",COUNTIF(PRODUIT!B:B,I66),"")</f>
        <v/>
      </c>
      <c r="L66" s="85" t="str">
        <f t="shared" si="0"/>
        <v/>
      </c>
      <c r="M66" s="74" t="str">
        <f t="shared" si="1"/>
        <v/>
      </c>
    </row>
    <row r="67" spans="1:13" s="35" customFormat="1">
      <c r="B67" s="33" t="s">
        <v>387</v>
      </c>
      <c r="C67" s="33" t="s">
        <v>41</v>
      </c>
      <c r="D67" s="34" t="s">
        <v>42</v>
      </c>
      <c r="E67" s="33" t="s">
        <v>43</v>
      </c>
      <c r="K67" s="36" t="str">
        <f>IF(I67&lt;&gt;"",COUNTIF(PRODUIT!B:B,I67),"")</f>
        <v/>
      </c>
      <c r="L67" s="85" t="str">
        <f t="shared" si="0"/>
        <v xml:space="preserve"> # Basse-cour - Colza - 2Ha</v>
      </c>
      <c r="M67" s="74" t="str">
        <f t="shared" si="1"/>
        <v xml:space="preserve"> # Basse-cour - Colza - 2Ha</v>
      </c>
    </row>
    <row r="68" spans="1:13" s="36" customFormat="1">
      <c r="B68" s="79" t="s">
        <v>398</v>
      </c>
      <c r="D68" s="37"/>
      <c r="K68" s="36" t="str">
        <f>IF(I68&lt;&gt;"",COUNTIF(PRODUIT!B:B,I68),"")</f>
        <v/>
      </c>
      <c r="L68" s="85" t="str">
        <f t="shared" si="0"/>
        <v>DELETE_BEFORE_x000D_pulves = []_x000D_labours = []_x000D_DELETE_AFTER</v>
      </c>
      <c r="M68" s="74" t="str">
        <f t="shared" si="1"/>
        <v>DELETE_BEFORE_x000D_pulves = []_x000D_labours = []_x000D_DELETE_AFTER</v>
      </c>
    </row>
    <row r="69" spans="1:13" s="36" customFormat="1">
      <c r="D69" s="37"/>
      <c r="K69" s="36" t="str">
        <f>IF(I69&lt;&gt;"",COUNTIF(PRODUIT!B:B,I69),"")</f>
        <v/>
      </c>
      <c r="L69" s="85" t="str">
        <f t="shared" si="0"/>
        <v/>
      </c>
      <c r="M69" s="74" t="str">
        <f t="shared" si="1"/>
        <v/>
      </c>
    </row>
    <row r="70" spans="1:13">
      <c r="B70" s="1" t="s">
        <v>181</v>
      </c>
      <c r="C70" s="1" t="s">
        <v>196</v>
      </c>
      <c r="D70" s="2" t="s">
        <v>44</v>
      </c>
      <c r="F70" s="1">
        <v>0</v>
      </c>
      <c r="H70" s="1">
        <v>31</v>
      </c>
      <c r="K70" s="36" t="str">
        <f>IF(I70&lt;&gt;"",COUNTIF(PRODUIT!B:B,I70),"")</f>
        <v/>
      </c>
      <c r="L70" s="85" t="str">
        <f t="shared" ref="L70:L133" si="2">CONCATENATE(A70,_x000D_IF(B70="pulve",CONCATENATE("pulve = Pulve.create!(:name =&gt; '",C70,"', :cout_ha_passage =&gt; ",H70,", :user =&gt; trochet, :saison =&gt; saison_2010_2011, :date =&gt; '",D70,"', :star =&gt; ",F70,", :desc =&gt; '",E70,"')"),_x000D_IF(B70="produit",CONCATENATE("putoproduit = Putoproduit.create!(:pulve =&gt; pulve, :produit =&gt; ",I70,", :dosage =&gt; ",J70,", :saison =&gt; saison_2010_2011)"),_x000D_IF(B70="labour",CONCATENATE("labour = Labour.create!(:name =&gt; '",C70,"', :cout_ha_passage =&gt; ",H70,", :user =&gt; trochet, :saison =&gt; saison_2010_2011, :date =&gt; '",D70,"', :star =&gt; ",F70,", :category =&gt; cat_",G70,", :desc =&gt; '",E70,"')"),_x000D_IF(B70="add_p","pulves &lt;&lt; pulve",_x000D_IF(B70="add_l","labours &lt;&lt; labour",_x000D_IF(M70&lt;&gt;"",CONCATENATE(M70),_x000D_"")))))))</f>
        <v>pulve = Pulve.create!(:name =&gt; 'Semis', :cout_ha_passage =&gt; 31, :user =&gt; trochet, :saison =&gt; saison_2010_2011, :date =&gt; '2010-08-31', :star =&gt; 0, :desc =&gt; '')</v>
      </c>
      <c r="M70" s="74" t="str">
        <f t="shared" ref="M70:M133" si="3">_x000D_IF(B70="PARCELLE",CONCATENATE(" # ",C70," - ",D70," - ",E70, ),_x000D_IF(B70="find_parcelle",CONCATENATE("parcelle = saison_2010_2011.parcelles.find_by_name('",C70,"')"),_x000D_IF(B70="add_labours",CONCATENATE("labours.each {|labour| labtoparcelle = Labtoparcelle.create!(:parcelle =&gt; parcelle, :labour =&gt; labour, :value =&gt; 0)}"),_x000D_IF(B70="add_pulves",CONCATENATE("pulves.each {|pulve| putoparcelle = Putoparcelle.create!(:parcelle =&gt; parcelle, :pulve =&gt; pulve, :value =&gt; 0)}"),_x000D_IF(B70="#",CONCATENATE("# ", C70),_x000D_IF(B70="reset",CONCATENATE("DELETE_BEFORE_x000D_pulves = []_x000D_labours = []_x000D_DELETE_AFTER"),_x000D_IF(B70="reset_l",CONCATENATE("pulves = []"),_x000D_"")))))))</f>
        <v/>
      </c>
    </row>
    <row r="71" spans="1:13">
      <c r="A71" s="1" t="s">
        <v>338</v>
      </c>
      <c r="B71" s="1" t="s">
        <v>383</v>
      </c>
      <c r="I71" s="1" t="s">
        <v>45</v>
      </c>
      <c r="J71" s="1" t="s">
        <v>46</v>
      </c>
      <c r="K71" s="36">
        <f>IF(I71&lt;&gt;"",COUNTIF(PRODUIT!B:B,I71),"")</f>
        <v>1</v>
      </c>
      <c r="L71" s="85" t="str">
        <f t="shared" si="2"/>
        <v>#putoproduit = Putoproduit.create!(:pulve =&gt; pulve, :produit =&gt; catalino, :dosage =&gt; 3.5, :saison =&gt; saison_2010_2011)</v>
      </c>
      <c r="M71" s="74" t="str">
        <f t="shared" si="3"/>
        <v/>
      </c>
    </row>
    <row r="72" spans="1:13">
      <c r="B72" s="1" t="s">
        <v>590</v>
      </c>
      <c r="K72" s="36" t="str">
        <f>IF(I72&lt;&gt;"",COUNTIF(PRODUIT!B:B,I72),"")</f>
        <v/>
      </c>
      <c r="L72" s="85" t="str">
        <f t="shared" si="2"/>
        <v>pulves &lt;&lt; pulve</v>
      </c>
      <c r="M72" s="74" t="str">
        <f t="shared" si="3"/>
        <v/>
      </c>
    </row>
    <row r="73" spans="1:13">
      <c r="B73" s="1" t="s">
        <v>181</v>
      </c>
      <c r="C73" s="1" t="s">
        <v>47</v>
      </c>
      <c r="D73" s="2" t="s">
        <v>44</v>
      </c>
      <c r="F73" s="1">
        <v>0</v>
      </c>
      <c r="H73" s="1">
        <v>10</v>
      </c>
      <c r="K73" s="36" t="str">
        <f>IF(I73&lt;&gt;"",COUNTIF(PRODUIT!B:B,I73),"")</f>
        <v/>
      </c>
      <c r="L73" s="85" t="str">
        <f t="shared" si="2"/>
        <v>pulve = Pulve.create!(:name =&gt; 'colzamid', :cout_ha_passage =&gt; 10, :user =&gt; trochet, :saison =&gt; saison_2010_2011, :date =&gt; '2010-08-31', :star =&gt; 0, :desc =&gt; '')</v>
      </c>
      <c r="M73" s="74" t="str">
        <f t="shared" si="3"/>
        <v/>
      </c>
    </row>
    <row r="74" spans="1:13">
      <c r="B74" s="1" t="s">
        <v>383</v>
      </c>
      <c r="I74" s="1" t="s">
        <v>47</v>
      </c>
      <c r="J74" s="1" t="s">
        <v>48</v>
      </c>
      <c r="K74" s="36">
        <f>IF(I74&lt;&gt;"",COUNTIF(PRODUIT!B:B,I74),"")</f>
        <v>1</v>
      </c>
      <c r="L74" s="85" t="str">
        <f t="shared" si="2"/>
        <v>putoproduit = Putoproduit.create!(:pulve =&gt; pulve, :produit =&gt; colzamid, :dosage =&gt; 1.8, :saison =&gt; saison_2010_2011)</v>
      </c>
      <c r="M74" s="74" t="str">
        <f t="shared" si="3"/>
        <v/>
      </c>
    </row>
    <row r="75" spans="1:13">
      <c r="B75" s="1" t="s">
        <v>590</v>
      </c>
      <c r="K75" s="36" t="str">
        <f>IF(I75&lt;&gt;"",COUNTIF(PRODUIT!B:B,I75),"")</f>
        <v/>
      </c>
      <c r="L75" s="85" t="str">
        <f t="shared" si="2"/>
        <v>pulves &lt;&lt; pulve</v>
      </c>
      <c r="M75" s="74" t="str">
        <f t="shared" si="3"/>
        <v/>
      </c>
    </row>
    <row r="76" spans="1:13">
      <c r="B76" s="1" t="s">
        <v>181</v>
      </c>
      <c r="C76" s="1" t="s">
        <v>49</v>
      </c>
      <c r="D76" s="2" t="s">
        <v>51</v>
      </c>
      <c r="F76" s="1">
        <v>0</v>
      </c>
      <c r="H76" s="1">
        <v>10</v>
      </c>
      <c r="K76" s="36" t="str">
        <f>IF(I76&lt;&gt;"",COUNTIF(PRODUIT!B:B,I76),"")</f>
        <v/>
      </c>
      <c r="L76" s="85" t="str">
        <f t="shared" si="2"/>
        <v>pulve = Pulve.create!(:name =&gt; 'springbok', :cout_ha_passage =&gt; 10, :user =&gt; trochet, :saison =&gt; saison_2010_2011, :date =&gt; '2010-09-02', :star =&gt; 0, :desc =&gt; '')</v>
      </c>
      <c r="M76" s="74" t="str">
        <f t="shared" si="3"/>
        <v/>
      </c>
    </row>
    <row r="77" spans="1:13">
      <c r="B77" s="1" t="s">
        <v>383</v>
      </c>
      <c r="I77" s="1" t="s">
        <v>49</v>
      </c>
      <c r="J77" s="1" t="s">
        <v>50</v>
      </c>
      <c r="K77" s="36">
        <f>IF(I77&lt;&gt;"",COUNTIF(PRODUIT!B:B,I77),"")</f>
        <v>1</v>
      </c>
      <c r="L77" s="85" t="str">
        <f t="shared" si="2"/>
        <v>putoproduit = Putoproduit.create!(:pulve =&gt; pulve, :produit =&gt; springbok, :dosage =&gt; 2.5, :saison =&gt; saison_2010_2011)</v>
      </c>
      <c r="M77" s="74" t="str">
        <f t="shared" si="3"/>
        <v/>
      </c>
    </row>
    <row r="78" spans="1:13">
      <c r="B78" s="1" t="s">
        <v>590</v>
      </c>
      <c r="K78" s="36" t="str">
        <f>IF(I78&lt;&gt;"",COUNTIF(PRODUIT!B:B,I78),"")</f>
        <v/>
      </c>
      <c r="L78" s="85" t="str">
        <f t="shared" si="2"/>
        <v>pulves &lt;&lt; pulve</v>
      </c>
      <c r="M78" s="74" t="str">
        <f t="shared" si="3"/>
        <v/>
      </c>
    </row>
    <row r="79" spans="1:13">
      <c r="B79" s="1" t="s">
        <v>181</v>
      </c>
      <c r="C79" s="1" t="s">
        <v>52</v>
      </c>
      <c r="D79" s="2" t="s">
        <v>55</v>
      </c>
      <c r="F79" s="1">
        <v>0</v>
      </c>
      <c r="H79" s="1">
        <v>10</v>
      </c>
      <c r="K79" s="36" t="str">
        <f>IF(I79&lt;&gt;"",COUNTIF(PRODUIT!B:B,I79),"")</f>
        <v/>
      </c>
      <c r="L79" s="85" t="str">
        <f t="shared" si="2"/>
        <v>pulve = Pulve.create!(:name =&gt; 'Folyr', :cout_ha_passage =&gt; 10, :user =&gt; trochet, :saison =&gt; saison_2010_2011, :date =&gt; '2010-10-07', :star =&gt; 0, :desc =&gt; '')</v>
      </c>
      <c r="M79" s="74" t="str">
        <f t="shared" si="3"/>
        <v/>
      </c>
    </row>
    <row r="80" spans="1:13">
      <c r="B80" s="1" t="s">
        <v>383</v>
      </c>
      <c r="I80" s="1" t="s">
        <v>53</v>
      </c>
      <c r="J80" s="1" t="s">
        <v>54</v>
      </c>
      <c r="K80" s="36">
        <f>IF(I80&lt;&gt;"",COUNTIF(PRODUIT!B:B,I80),"")</f>
        <v>1</v>
      </c>
      <c r="L80" s="85" t="str">
        <f t="shared" si="2"/>
        <v>putoproduit = Putoproduit.create!(:pulve =&gt; pulve, :produit =&gt; folyr, :dosage =&gt; 0.6, :saison =&gt; saison_2010_2011)</v>
      </c>
      <c r="M80" s="74" t="str">
        <f t="shared" si="3"/>
        <v/>
      </c>
    </row>
    <row r="81" spans="2:13">
      <c r="B81" s="1" t="s">
        <v>383</v>
      </c>
      <c r="I81" s="1" t="s">
        <v>180</v>
      </c>
      <c r="J81" s="1">
        <v>1</v>
      </c>
      <c r="K81" s="36">
        <f>IF(I81&lt;&gt;"",COUNTIF(PRODUIT!B:B,I81),"")</f>
        <v>1</v>
      </c>
      <c r="L81" s="85" t="str">
        <f t="shared" si="2"/>
        <v>putoproduit = Putoproduit.create!(:pulve =&gt; pulve, :produit =&gt; huile, :dosage =&gt; 1, :saison =&gt; saison_2010_2011)</v>
      </c>
      <c r="M81" s="74" t="str">
        <f t="shared" si="3"/>
        <v/>
      </c>
    </row>
    <row r="82" spans="2:13">
      <c r="B82" s="1" t="s">
        <v>383</v>
      </c>
      <c r="I82" s="1" t="s">
        <v>58</v>
      </c>
      <c r="J82" s="1" t="s">
        <v>59</v>
      </c>
      <c r="K82" s="36">
        <f>IF(I82&lt;&gt;"",COUNTIF(PRODUIT!B:B,I82),"")</f>
        <v>1</v>
      </c>
      <c r="L82" s="85" t="str">
        <f t="shared" si="2"/>
        <v>putoproduit = Putoproduit.create!(:pulve =&gt; pulve, :produit =&gt; fury, :dosage =&gt; 0.1, :saison =&gt; saison_2010_2011)</v>
      </c>
      <c r="M82" s="74" t="str">
        <f t="shared" si="3"/>
        <v/>
      </c>
    </row>
    <row r="83" spans="2:13">
      <c r="B83" s="1" t="s">
        <v>590</v>
      </c>
      <c r="K83" s="36" t="str">
        <f>IF(I83&lt;&gt;"",COUNTIF(PRODUIT!B:B,I83),"")</f>
        <v/>
      </c>
      <c r="L83" s="85" t="str">
        <f t="shared" si="2"/>
        <v>pulves &lt;&lt; pulve</v>
      </c>
      <c r="M83" s="74" t="str">
        <f t="shared" si="3"/>
        <v/>
      </c>
    </row>
    <row r="84" spans="2:13">
      <c r="B84" s="1" t="s">
        <v>181</v>
      </c>
      <c r="C84" s="1" t="s">
        <v>60</v>
      </c>
      <c r="D84" s="2" t="s">
        <v>57</v>
      </c>
      <c r="F84" s="1">
        <v>0</v>
      </c>
      <c r="H84" s="1">
        <v>10</v>
      </c>
      <c r="K84" s="36" t="str">
        <f>IF(I84&lt;&gt;"",COUNTIF(PRODUIT!B:B,I84),"")</f>
        <v/>
      </c>
      <c r="L84" s="85" t="str">
        <f t="shared" si="2"/>
        <v>pulve = Pulve.create!(:name =&gt; '0-20-30', :cout_ha_passage =&gt; 10, :user =&gt; trochet, :saison =&gt; saison_2010_2011, :date =&gt; '2011-01-23', :star =&gt; 0, :desc =&gt; '')</v>
      </c>
      <c r="M84" s="74" t="str">
        <f t="shared" si="3"/>
        <v/>
      </c>
    </row>
    <row r="85" spans="2:13">
      <c r="B85" s="1" t="s">
        <v>383</v>
      </c>
      <c r="I85" s="1" t="s">
        <v>195</v>
      </c>
      <c r="J85" s="1">
        <v>200</v>
      </c>
      <c r="K85" s="36">
        <f>IF(I85&lt;&gt;"",COUNTIF(PRODUIT!B:B,I85),"")</f>
        <v>1</v>
      </c>
      <c r="L85" s="85" t="str">
        <f t="shared" si="2"/>
        <v>putoproduit = Putoproduit.create!(:pulve =&gt; pulve, :produit =&gt; zero2030, :dosage =&gt; 200, :saison =&gt; saison_2010_2011)</v>
      </c>
      <c r="M85" s="74" t="str">
        <f t="shared" si="3"/>
        <v/>
      </c>
    </row>
    <row r="86" spans="2:13">
      <c r="B86" s="1" t="s">
        <v>590</v>
      </c>
      <c r="K86" s="36" t="str">
        <f>IF(I86&lt;&gt;"",COUNTIF(PRODUIT!B:B,I86),"")</f>
        <v/>
      </c>
      <c r="L86" s="85" t="str">
        <f t="shared" si="2"/>
        <v>pulves &lt;&lt; pulve</v>
      </c>
      <c r="M86" s="74" t="str">
        <f t="shared" si="3"/>
        <v/>
      </c>
    </row>
    <row r="87" spans="2:13" ht="26">
      <c r="B87" s="1" t="s">
        <v>181</v>
      </c>
      <c r="C87" s="1" t="s">
        <v>61</v>
      </c>
      <c r="D87" s="2" t="s">
        <v>62</v>
      </c>
      <c r="E87" s="28" t="s">
        <v>493</v>
      </c>
      <c r="F87" s="1">
        <v>0</v>
      </c>
      <c r="H87" s="1">
        <v>10</v>
      </c>
      <c r="K87" s="36" t="str">
        <f>IF(I87&lt;&gt;"",COUNTIF(PRODUIT!B:B,I87),"")</f>
        <v/>
      </c>
      <c r="L87" s="85" t="str">
        <f t="shared" si="2"/>
        <v>pulve = Pulve.create!(:name =&gt; 'Azote', :cout_ha_passage =&gt; 10, :user =&gt; trochet, :saison =&gt; saison_2010_2011, :date =&gt; '2011-02-08', :star =&gt; 0, :desc =&gt; '81u.&lt;/br&gt;N°38 (? Cf carnet trochet)')</v>
      </c>
      <c r="M87" s="74" t="str">
        <f t="shared" si="3"/>
        <v/>
      </c>
    </row>
    <row r="88" spans="2:13">
      <c r="B88" s="1" t="s">
        <v>383</v>
      </c>
      <c r="I88" s="1" t="s">
        <v>63</v>
      </c>
      <c r="J88" s="1">
        <v>243</v>
      </c>
      <c r="K88" s="36">
        <f>IF(I88&lt;&gt;"",COUNTIF(PRODUIT!B:B,I88),"")</f>
        <v>1</v>
      </c>
      <c r="L88" s="85" t="str">
        <f t="shared" si="2"/>
        <v>putoproduit = Putoproduit.create!(:pulve =&gt; pulve, :produit =&gt; azote, :dosage =&gt; 243, :saison =&gt; saison_2010_2011)</v>
      </c>
      <c r="M88" s="74" t="str">
        <f t="shared" si="3"/>
        <v/>
      </c>
    </row>
    <row r="89" spans="2:13">
      <c r="B89" s="1" t="s">
        <v>590</v>
      </c>
      <c r="K89" s="36" t="str">
        <f>IF(I89&lt;&gt;"",COUNTIF(PRODUIT!B:B,I89),"")</f>
        <v/>
      </c>
      <c r="L89" s="85" t="str">
        <f t="shared" si="2"/>
        <v>pulves &lt;&lt; pulve</v>
      </c>
      <c r="M89" s="74" t="str">
        <f t="shared" si="3"/>
        <v/>
      </c>
    </row>
    <row r="90" spans="2:13">
      <c r="B90" s="1" t="s">
        <v>181</v>
      </c>
      <c r="C90" s="1" t="s">
        <v>64</v>
      </c>
      <c r="D90" s="2" t="s">
        <v>65</v>
      </c>
      <c r="F90" s="1">
        <v>0</v>
      </c>
      <c r="H90" s="1">
        <v>10</v>
      </c>
      <c r="K90" s="36" t="str">
        <f>IF(I90&lt;&gt;"",COUNTIF(PRODUIT!B:B,I90),"")</f>
        <v/>
      </c>
      <c r="L90" s="85" t="str">
        <f t="shared" si="2"/>
        <v>pulve = Pulve.create!(:name =&gt; 'Stratos', :cout_ha_passage =&gt; 10, :user =&gt; trochet, :saison =&gt; saison_2010_2011, :date =&gt; '2011-02-10', :star =&gt; 0, :desc =&gt; '')</v>
      </c>
      <c r="M90" s="74" t="str">
        <f t="shared" si="3"/>
        <v/>
      </c>
    </row>
    <row r="91" spans="2:13">
      <c r="B91" s="1" t="s">
        <v>383</v>
      </c>
      <c r="I91" s="1" t="s">
        <v>66</v>
      </c>
      <c r="J91" s="1">
        <v>2</v>
      </c>
      <c r="K91" s="36">
        <f>IF(I91&lt;&gt;"",COUNTIF(PRODUIT!B:B,I91),"")</f>
        <v>1</v>
      </c>
      <c r="L91" s="85" t="str">
        <f t="shared" si="2"/>
        <v>putoproduit = Putoproduit.create!(:pulve =&gt; pulve, :produit =&gt; stratos, :dosage =&gt; 2, :saison =&gt; saison_2010_2011)</v>
      </c>
      <c r="M91" s="74" t="str">
        <f t="shared" si="3"/>
        <v/>
      </c>
    </row>
    <row r="92" spans="2:13">
      <c r="B92" s="1" t="s">
        <v>590</v>
      </c>
      <c r="K92" s="36" t="str">
        <f>IF(I92&lt;&gt;"",COUNTIF(PRODUIT!B:B,I92),"")</f>
        <v/>
      </c>
      <c r="L92" s="85" t="str">
        <f t="shared" si="2"/>
        <v>pulves &lt;&lt; pulve</v>
      </c>
      <c r="M92" s="74" t="str">
        <f t="shared" si="3"/>
        <v/>
      </c>
    </row>
    <row r="93" spans="2:13">
      <c r="B93" s="1" t="s">
        <v>181</v>
      </c>
      <c r="C93" s="1" t="s">
        <v>61</v>
      </c>
      <c r="D93" s="2" t="s">
        <v>67</v>
      </c>
      <c r="E93" s="12" t="s">
        <v>494</v>
      </c>
      <c r="F93" s="1">
        <v>0</v>
      </c>
      <c r="H93" s="1">
        <v>10</v>
      </c>
      <c r="K93" s="36" t="str">
        <f>IF(I93&lt;&gt;"",COUNTIF(PRODUIT!B:B,I93),"")</f>
        <v/>
      </c>
      <c r="L93" s="85" t="str">
        <f t="shared" si="2"/>
        <v>pulve = Pulve.create!(:name =&gt; 'Azote', :cout_ha_passage =&gt; 10, :user =&gt; trochet, :saison =&gt; saison_2010_2011, :date =&gt; '2011-03-03', :star =&gt; 0, :desc =&gt; '94u.&lt;/br&gt;N°40')</v>
      </c>
      <c r="M93" s="74" t="str">
        <f t="shared" si="3"/>
        <v/>
      </c>
    </row>
    <row r="94" spans="2:13">
      <c r="B94" s="1" t="s">
        <v>383</v>
      </c>
      <c r="I94" s="1" t="s">
        <v>63</v>
      </c>
      <c r="J94" s="1">
        <v>281</v>
      </c>
      <c r="K94" s="36">
        <f>IF(I94&lt;&gt;"",COUNTIF(PRODUIT!B:B,I94),"")</f>
        <v>1</v>
      </c>
      <c r="L94" s="85" t="str">
        <f t="shared" si="2"/>
        <v>putoproduit = Putoproduit.create!(:pulve =&gt; pulve, :produit =&gt; azote, :dosage =&gt; 281, :saison =&gt; saison_2010_2011)</v>
      </c>
      <c r="M94" s="74" t="str">
        <f t="shared" si="3"/>
        <v/>
      </c>
    </row>
    <row r="95" spans="2:13">
      <c r="B95" s="1" t="s">
        <v>590</v>
      </c>
      <c r="K95" s="36" t="str">
        <f>IF(I95&lt;&gt;"",COUNTIF(PRODUIT!B:B,I95),"")</f>
        <v/>
      </c>
      <c r="L95" s="85" t="str">
        <f t="shared" si="2"/>
        <v>pulves &lt;&lt; pulve</v>
      </c>
      <c r="M95" s="74" t="str">
        <f t="shared" si="3"/>
        <v/>
      </c>
    </row>
    <row r="96" spans="2:13">
      <c r="B96" s="1" t="s">
        <v>181</v>
      </c>
      <c r="C96" s="1" t="s">
        <v>68</v>
      </c>
      <c r="D96" s="2" t="s">
        <v>242</v>
      </c>
      <c r="F96" s="1">
        <v>0</v>
      </c>
      <c r="H96" s="1">
        <v>10</v>
      </c>
      <c r="K96" s="36" t="str">
        <f>IF(I96&lt;&gt;"",COUNTIF(PRODUIT!B:B,I96),"")</f>
        <v/>
      </c>
      <c r="L96" s="85" t="str">
        <f t="shared" si="2"/>
        <v>pulve = Pulve.create!(:name =&gt; 'Soufre', :cout_ha_passage =&gt; 10, :user =&gt; trochet, :saison =&gt; saison_2010_2011, :date =&gt; '2011-03-08', :star =&gt; 0, :desc =&gt; '')</v>
      </c>
      <c r="M96" s="74" t="str">
        <f t="shared" si="3"/>
        <v/>
      </c>
    </row>
    <row r="97" spans="2:13">
      <c r="B97" s="1" t="s">
        <v>383</v>
      </c>
      <c r="I97" s="1" t="s">
        <v>241</v>
      </c>
      <c r="J97" s="1">
        <v>150</v>
      </c>
      <c r="K97" s="36">
        <f>IF(I97&lt;&gt;"",COUNTIF(PRODUIT!B:B,I97),"")</f>
        <v>1</v>
      </c>
      <c r="L97" s="85" t="str">
        <f t="shared" si="2"/>
        <v>putoproduit = Putoproduit.create!(:pulve =&gt; pulve, :produit =&gt; azomag, :dosage =&gt; 150, :saison =&gt; saison_2010_2011)</v>
      </c>
      <c r="M97" s="74" t="str">
        <f t="shared" si="3"/>
        <v/>
      </c>
    </row>
    <row r="98" spans="2:13">
      <c r="B98" s="1" t="s">
        <v>590</v>
      </c>
      <c r="K98" s="36" t="str">
        <f>IF(I98&lt;&gt;"",COUNTIF(PRODUIT!B:B,I98),"")</f>
        <v/>
      </c>
      <c r="L98" s="85" t="str">
        <f t="shared" si="2"/>
        <v>pulves &lt;&lt; pulve</v>
      </c>
      <c r="M98" s="74" t="str">
        <f t="shared" si="3"/>
        <v/>
      </c>
    </row>
    <row r="99" spans="2:13">
      <c r="B99" s="1" t="s">
        <v>181</v>
      </c>
      <c r="C99" s="1" t="s">
        <v>56</v>
      </c>
      <c r="D99" s="2" t="s">
        <v>242</v>
      </c>
      <c r="F99" s="1">
        <v>0</v>
      </c>
      <c r="H99" s="1">
        <v>10</v>
      </c>
      <c r="K99" s="36" t="str">
        <f>IF(I99&lt;&gt;"",COUNTIF(PRODUIT!B:B,I99),"")</f>
        <v/>
      </c>
      <c r="L99" s="85" t="str">
        <f t="shared" si="2"/>
        <v>pulve = Pulve.create!(:name =&gt; 'Fury', :cout_ha_passage =&gt; 10, :user =&gt; trochet, :saison =&gt; saison_2010_2011, :date =&gt; '2011-03-08', :star =&gt; 0, :desc =&gt; '')</v>
      </c>
      <c r="M99" s="74" t="str">
        <f t="shared" si="3"/>
        <v/>
      </c>
    </row>
    <row r="100" spans="2:13">
      <c r="B100" s="1" t="s">
        <v>383</v>
      </c>
      <c r="I100" s="1" t="s">
        <v>58</v>
      </c>
      <c r="J100" s="1" t="s">
        <v>59</v>
      </c>
      <c r="K100" s="36">
        <f>IF(I100&lt;&gt;"",COUNTIF(PRODUIT!B:B,I100),"")</f>
        <v>1</v>
      </c>
      <c r="L100" s="85" t="str">
        <f t="shared" si="2"/>
        <v>putoproduit = Putoproduit.create!(:pulve =&gt; pulve, :produit =&gt; fury, :dosage =&gt; 0.1, :saison =&gt; saison_2010_2011)</v>
      </c>
      <c r="M100" s="74" t="str">
        <f t="shared" si="3"/>
        <v/>
      </c>
    </row>
    <row r="101" spans="2:13">
      <c r="B101" s="1" t="s">
        <v>590</v>
      </c>
      <c r="K101" s="36" t="str">
        <f>IF(I101&lt;&gt;"",COUNTIF(PRODUIT!B:B,I101),"")</f>
        <v/>
      </c>
      <c r="L101" s="85" t="str">
        <f t="shared" si="2"/>
        <v>pulves &lt;&lt; pulve</v>
      </c>
      <c r="M101" s="74" t="str">
        <f t="shared" si="3"/>
        <v/>
      </c>
    </row>
    <row r="102" spans="2:13">
      <c r="B102" s="1" t="s">
        <v>181</v>
      </c>
      <c r="C102" s="1" t="s">
        <v>243</v>
      </c>
      <c r="D102" s="2" t="s">
        <v>242</v>
      </c>
      <c r="F102" s="1">
        <v>0</v>
      </c>
      <c r="H102" s="1">
        <v>10</v>
      </c>
      <c r="K102" s="36" t="str">
        <f>IF(I102&lt;&gt;"",COUNTIF(PRODUIT!B:B,I102),"")</f>
        <v/>
      </c>
      <c r="L102" s="85" t="str">
        <f t="shared" si="2"/>
        <v>pulve = Pulve.create!(:name =&gt; 'chrono', :cout_ha_passage =&gt; 10, :user =&gt; trochet, :saison =&gt; saison_2010_2011, :date =&gt; '2011-03-08', :star =&gt; 0, :desc =&gt; '')</v>
      </c>
      <c r="M102" s="74" t="str">
        <f t="shared" si="3"/>
        <v/>
      </c>
    </row>
    <row r="103" spans="2:13">
      <c r="B103" s="1" t="s">
        <v>383</v>
      </c>
      <c r="I103" s="1" t="s">
        <v>243</v>
      </c>
      <c r="J103" s="1" t="s">
        <v>244</v>
      </c>
      <c r="K103" s="36">
        <f>IF(I103&lt;&gt;"",COUNTIF(PRODUIT!B:B,I103),"")</f>
        <v>1</v>
      </c>
      <c r="L103" s="85" t="str">
        <f t="shared" si="2"/>
        <v>putoproduit = Putoproduit.create!(:pulve =&gt; pulve, :produit =&gt; chrono, :dosage =&gt; 1.25, :saison =&gt; saison_2010_2011)</v>
      </c>
      <c r="M103" s="74" t="str">
        <f t="shared" si="3"/>
        <v/>
      </c>
    </row>
    <row r="104" spans="2:13">
      <c r="B104" s="1" t="s">
        <v>383</v>
      </c>
      <c r="I104" s="1" t="s">
        <v>245</v>
      </c>
      <c r="J104" s="1">
        <v>1</v>
      </c>
      <c r="K104" s="36">
        <f>IF(I104&lt;&gt;"",COUNTIF(PRODUIT!B:B,I104),"")</f>
        <v>1</v>
      </c>
      <c r="L104" s="85" t="str">
        <f t="shared" si="2"/>
        <v>putoproduit = Putoproduit.create!(:pulve =&gt; pulve, :produit =&gt; lontrel, :dosage =&gt; 1, :saison =&gt; saison_2010_2011)</v>
      </c>
      <c r="M104" s="74" t="str">
        <f t="shared" si="3"/>
        <v/>
      </c>
    </row>
    <row r="105" spans="2:13">
      <c r="B105" s="1" t="s">
        <v>590</v>
      </c>
      <c r="K105" s="36" t="str">
        <f>IF(I105&lt;&gt;"",COUNTIF(PRODUIT!B:B,I105),"")</f>
        <v/>
      </c>
      <c r="L105" s="85" t="str">
        <f t="shared" si="2"/>
        <v>pulves &lt;&lt; pulve</v>
      </c>
      <c r="M105" s="74" t="str">
        <f t="shared" si="3"/>
        <v/>
      </c>
    </row>
    <row r="106" spans="2:13">
      <c r="B106" s="1" t="s">
        <v>181</v>
      </c>
      <c r="C106" s="1" t="s">
        <v>562</v>
      </c>
      <c r="D106" s="2" t="s">
        <v>194</v>
      </c>
      <c r="F106" s="1">
        <v>0</v>
      </c>
      <c r="H106" s="1">
        <v>10</v>
      </c>
      <c r="K106" s="36" t="str">
        <f>IF(I106&lt;&gt;"",COUNTIF(PRODUIT!B:B,I106),"")</f>
        <v/>
      </c>
      <c r="L106" s="85" t="str">
        <f t="shared" si="2"/>
        <v>pulve = Pulve.create!(:name =&gt; 'picabore', :cout_ha_passage =&gt; 10, :user =&gt; trochet, :saison =&gt; saison_2010_2011, :date =&gt; '2011-03-20', :star =&gt; 0, :desc =&gt; '')</v>
      </c>
      <c r="M106" s="74" t="str">
        <f t="shared" si="3"/>
        <v/>
      </c>
    </row>
    <row r="107" spans="2:13">
      <c r="B107" s="1" t="s">
        <v>383</v>
      </c>
      <c r="I107" s="1" t="s">
        <v>562</v>
      </c>
      <c r="J107" s="1" t="s">
        <v>50</v>
      </c>
      <c r="K107" s="36">
        <f>IF(I107&lt;&gt;"",COUNTIF(PRODUIT!B:B,I107),"")</f>
        <v>1</v>
      </c>
      <c r="L107" s="85" t="str">
        <f t="shared" si="2"/>
        <v>putoproduit = Putoproduit.create!(:pulve =&gt; pulve, :produit =&gt; picabore, :dosage =&gt; 2.5, :saison =&gt; saison_2010_2011)</v>
      </c>
      <c r="M107" s="74" t="str">
        <f t="shared" si="3"/>
        <v/>
      </c>
    </row>
    <row r="108" spans="2:13">
      <c r="B108" s="1" t="s">
        <v>383</v>
      </c>
      <c r="I108" s="1" t="s">
        <v>246</v>
      </c>
      <c r="J108" s="1" t="s">
        <v>248</v>
      </c>
      <c r="K108" s="36">
        <f>IF(I108&lt;&gt;"",COUNTIF(PRODUIT!B:B,I108),"")</f>
        <v>1</v>
      </c>
      <c r="L108" s="85" t="str">
        <f t="shared" si="2"/>
        <v>putoproduit = Putoproduit.create!(:pulve =&gt; pulve, :produit =&gt; proteus, :dosage =&gt; 0.5, :saison =&gt; saison_2010_2011)</v>
      </c>
      <c r="M108" s="74" t="str">
        <f t="shared" si="3"/>
        <v/>
      </c>
    </row>
    <row r="109" spans="2:13">
      <c r="B109" s="1" t="s">
        <v>590</v>
      </c>
      <c r="K109" s="36" t="str">
        <f>IF(I109&lt;&gt;"",COUNTIF(PRODUIT!B:B,I109),"")</f>
        <v/>
      </c>
      <c r="L109" s="85" t="str">
        <f t="shared" si="2"/>
        <v>pulves &lt;&lt; pulve</v>
      </c>
      <c r="M109" s="74" t="str">
        <f t="shared" si="3"/>
        <v/>
      </c>
    </row>
    <row r="110" spans="2:13">
      <c r="B110" s="1" t="s">
        <v>181</v>
      </c>
      <c r="C110" s="1" t="s">
        <v>250</v>
      </c>
      <c r="D110" s="2" t="s">
        <v>249</v>
      </c>
      <c r="F110" s="1">
        <v>0</v>
      </c>
      <c r="H110" s="1">
        <v>10</v>
      </c>
      <c r="K110" s="36" t="str">
        <f>IF(I110&lt;&gt;"",COUNTIF(PRODUIT!B:B,I110),"")</f>
        <v/>
      </c>
      <c r="L110" s="85" t="str">
        <f t="shared" si="2"/>
        <v>pulve = Pulve.create!(:name =&gt; 'Surnog', :cout_ha_passage =&gt; 10, :user =&gt; trochet, :saison =&gt; saison_2010_2011, :date =&gt; '2011-04-02', :star =&gt; 0, :desc =&gt; '')</v>
      </c>
      <c r="M110" s="74" t="str">
        <f t="shared" si="3"/>
        <v/>
      </c>
    </row>
    <row r="111" spans="2:13">
      <c r="B111" s="1" t="s">
        <v>383</v>
      </c>
      <c r="I111" s="1" t="s">
        <v>247</v>
      </c>
      <c r="J111" s="1" t="s">
        <v>54</v>
      </c>
      <c r="K111" s="36">
        <f>IF(I111&lt;&gt;"",COUNTIF(PRODUIT!B:B,I111),"")</f>
        <v>1</v>
      </c>
      <c r="L111" s="85" t="str">
        <f t="shared" si="2"/>
        <v>putoproduit = Putoproduit.create!(:pulve =&gt; pulve, :produit =&gt; surnog, :dosage =&gt; 0.6, :saison =&gt; saison_2010_2011)</v>
      </c>
      <c r="M111" s="74" t="str">
        <f t="shared" si="3"/>
        <v/>
      </c>
    </row>
    <row r="112" spans="2:13">
      <c r="B112" s="1" t="s">
        <v>590</v>
      </c>
      <c r="K112" s="36" t="str">
        <f>IF(I112&lt;&gt;"",COUNTIF(PRODUIT!B:B,I112),"")</f>
        <v/>
      </c>
      <c r="L112" s="85" t="str">
        <f t="shared" si="2"/>
        <v>pulves &lt;&lt; pulve</v>
      </c>
      <c r="M112" s="74" t="str">
        <f t="shared" si="3"/>
        <v/>
      </c>
    </row>
    <row r="113" spans="2:13">
      <c r="B113" s="1" t="s">
        <v>181</v>
      </c>
      <c r="C113" s="1" t="s">
        <v>291</v>
      </c>
      <c r="D113" s="2" t="s">
        <v>252</v>
      </c>
      <c r="F113" s="1">
        <v>0</v>
      </c>
      <c r="H113" s="1">
        <v>10</v>
      </c>
      <c r="K113" s="36" t="str">
        <f>IF(I113&lt;&gt;"",COUNTIF(PRODUIT!B:B,I113),"")</f>
        <v/>
      </c>
      <c r="L113" s="85" t="str">
        <f t="shared" si="2"/>
        <v>pulve = Pulve.create!(:name =&gt; 'amistar_xtra', :cout_ha_passage =&gt; 10, :user =&gt; trochet, :saison =&gt; saison_2010_2011, :date =&gt; '2011-04-20', :star =&gt; 0, :desc =&gt; '')</v>
      </c>
      <c r="M113" s="74" t="str">
        <f t="shared" si="3"/>
        <v/>
      </c>
    </row>
    <row r="114" spans="2:13">
      <c r="B114" s="1" t="s">
        <v>383</v>
      </c>
      <c r="I114" s="1" t="s">
        <v>291</v>
      </c>
      <c r="J114" s="1" t="s">
        <v>251</v>
      </c>
      <c r="K114" s="36">
        <f>IF(I114&lt;&gt;"",COUNTIF(PRODUIT!B:B,I114),"")</f>
        <v>1</v>
      </c>
      <c r="L114" s="85" t="str">
        <f t="shared" si="2"/>
        <v>putoproduit = Putoproduit.create!(:pulve =&gt; pulve, :produit =&gt; amistar_xtra, :dosage =&gt; 0.75, :saison =&gt; saison_2010_2011)</v>
      </c>
      <c r="M114" s="74" t="str">
        <f t="shared" si="3"/>
        <v/>
      </c>
    </row>
    <row r="115" spans="2:13">
      <c r="B115" s="1" t="s">
        <v>590</v>
      </c>
      <c r="K115" s="36" t="str">
        <f>IF(I115&lt;&gt;"",COUNTIF(PRODUIT!B:B,I115),"")</f>
        <v/>
      </c>
      <c r="L115" s="85" t="str">
        <f t="shared" si="2"/>
        <v>pulves &lt;&lt; pulve</v>
      </c>
      <c r="M115" s="74" t="str">
        <f t="shared" si="3"/>
        <v/>
      </c>
    </row>
    <row r="116" spans="2:13">
      <c r="K116" s="36" t="str">
        <f>IF(I116&lt;&gt;"",COUNTIF(PRODUIT!B:B,I116),"")</f>
        <v/>
      </c>
      <c r="L116" s="85" t="str">
        <f t="shared" si="2"/>
        <v/>
      </c>
      <c r="M116" s="74" t="str">
        <f t="shared" si="3"/>
        <v/>
      </c>
    </row>
    <row r="117" spans="2:13">
      <c r="B117" s="3"/>
      <c r="E117" s="3"/>
      <c r="K117" s="36" t="str">
        <f>IF(I117&lt;&gt;"",COUNTIF(PRODUIT!B:B,I117),"")</f>
        <v/>
      </c>
      <c r="L117" s="85" t="str">
        <f t="shared" si="2"/>
        <v/>
      </c>
      <c r="M117" s="74" t="str">
        <f t="shared" si="3"/>
        <v/>
      </c>
    </row>
    <row r="118" spans="2:13">
      <c r="B118" s="3"/>
      <c r="E118" s="3"/>
      <c r="K118" s="36" t="str">
        <f>IF(I118&lt;&gt;"",COUNTIF(PRODUIT!B:B,I118),"")</f>
        <v/>
      </c>
      <c r="L118" s="85" t="str">
        <f t="shared" si="2"/>
        <v/>
      </c>
      <c r="M118" s="74" t="str">
        <f t="shared" si="3"/>
        <v/>
      </c>
    </row>
    <row r="119" spans="2:13">
      <c r="B119" s="3"/>
      <c r="E119" s="3"/>
      <c r="K119" s="36" t="str">
        <f>IF(I119&lt;&gt;"",COUNTIF(PRODUIT!B:B,I119),"")</f>
        <v/>
      </c>
      <c r="L119" s="85" t="str">
        <f t="shared" si="2"/>
        <v/>
      </c>
      <c r="M119" s="74" t="str">
        <f t="shared" si="3"/>
        <v/>
      </c>
    </row>
    <row r="120" spans="2:13">
      <c r="B120" s="74" t="s">
        <v>596</v>
      </c>
      <c r="C120" s="74" t="s">
        <v>41</v>
      </c>
      <c r="E120" s="3"/>
      <c r="K120" s="36" t="str">
        <f>IF(I120&lt;&gt;"",COUNTIF(PRODUIT!B:B,I120),"")</f>
        <v/>
      </c>
      <c r="L120" s="85" t="str">
        <f t="shared" si="2"/>
        <v>parcelle = saison_2010_2011.parcelles.find_by_name('Basse-cour')</v>
      </c>
      <c r="M120" s="74" t="str">
        <f t="shared" si="3"/>
        <v>parcelle = saison_2010_2011.parcelles.find_by_name('Basse-cour')</v>
      </c>
    </row>
    <row r="121" spans="2:13">
      <c r="B121" s="74" t="s">
        <v>393</v>
      </c>
      <c r="E121" s="3"/>
      <c r="K121" s="36" t="str">
        <f>IF(I121&lt;&gt;"",COUNTIF(PRODUIT!B:B,I121),"")</f>
        <v/>
      </c>
      <c r="L121" s="85" t="str">
        <f t="shared" si="2"/>
        <v>labours.each {|labour| labtoparcelle = Labtoparcelle.create!(:parcelle =&gt; parcelle, :labour =&gt; labour, :value =&gt; 0)}</v>
      </c>
      <c r="M121" s="74" t="str">
        <f t="shared" si="3"/>
        <v>labours.each {|labour| labtoparcelle = Labtoparcelle.create!(:parcelle =&gt; parcelle, :labour =&gt; labour, :value =&gt; 0)}</v>
      </c>
    </row>
    <row r="122" spans="2:13">
      <c r="B122" s="74" t="s">
        <v>394</v>
      </c>
      <c r="E122" s="3"/>
      <c r="K122" s="36" t="str">
        <f>IF(I122&lt;&gt;"",COUNTIF(PRODUIT!B:B,I122),"")</f>
        <v/>
      </c>
      <c r="L122" s="85" t="str">
        <f t="shared" si="2"/>
        <v>pulves.each {|pulve| putoparcelle = Putoparcelle.create!(:parcelle =&gt; parcelle, :pulve =&gt; pulve, :value =&gt; 0)}</v>
      </c>
      <c r="M122" s="74" t="str">
        <f t="shared" si="3"/>
        <v>pulves.each {|pulve| putoparcelle = Putoparcelle.create!(:parcelle =&gt; parcelle, :pulve =&gt; pulve, :value =&gt; 0)}</v>
      </c>
    </row>
    <row r="123" spans="2:13">
      <c r="B123" s="3"/>
      <c r="E123" s="3"/>
      <c r="K123" s="36" t="str">
        <f>IF(I123&lt;&gt;"",COUNTIF(PRODUIT!B:B,I123),"")</f>
        <v/>
      </c>
      <c r="L123" s="85" t="str">
        <f t="shared" si="2"/>
        <v/>
      </c>
      <c r="M123" s="74" t="str">
        <f t="shared" si="3"/>
        <v/>
      </c>
    </row>
    <row r="124" spans="2:13">
      <c r="B124" s="3"/>
      <c r="E124" s="3"/>
      <c r="K124" s="36" t="str">
        <f>IF(I124&lt;&gt;"",COUNTIF(PRODUIT!B:B,I124),"")</f>
        <v/>
      </c>
      <c r="L124" s="85" t="str">
        <f t="shared" si="2"/>
        <v/>
      </c>
      <c r="M124" s="74" t="str">
        <f t="shared" si="3"/>
        <v/>
      </c>
    </row>
    <row r="125" spans="2:13">
      <c r="B125" s="3"/>
      <c r="E125" s="3"/>
      <c r="K125" s="36" t="str">
        <f>IF(I125&lt;&gt;"",COUNTIF(PRODUIT!B:B,I125),"")</f>
        <v/>
      </c>
      <c r="L125" s="85" t="str">
        <f t="shared" si="2"/>
        <v/>
      </c>
      <c r="M125" s="74" t="str">
        <f t="shared" si="3"/>
        <v/>
      </c>
    </row>
    <row r="126" spans="2:13">
      <c r="B126" s="3"/>
      <c r="E126" s="3"/>
      <c r="K126" s="36" t="str">
        <f>IF(I126&lt;&gt;"",COUNTIF(PRODUIT!B:B,I126),"")</f>
        <v/>
      </c>
      <c r="L126" s="85" t="str">
        <f t="shared" si="2"/>
        <v/>
      </c>
      <c r="M126" s="74" t="str">
        <f t="shared" si="3"/>
        <v/>
      </c>
    </row>
    <row r="127" spans="2:13">
      <c r="K127" s="36" t="str">
        <f>IF(I127&lt;&gt;"",COUNTIF(PRODUIT!B:B,I127),"")</f>
        <v/>
      </c>
      <c r="L127" s="85" t="str">
        <f t="shared" si="2"/>
        <v/>
      </c>
      <c r="M127" s="74" t="str">
        <f t="shared" si="3"/>
        <v/>
      </c>
    </row>
    <row r="128" spans="2:13">
      <c r="K128" s="36" t="str">
        <f>IF(I128&lt;&gt;"",COUNTIF(PRODUIT!B:B,I128),"")</f>
        <v/>
      </c>
      <c r="L128" s="85" t="str">
        <f t="shared" si="2"/>
        <v/>
      </c>
      <c r="M128" s="74" t="str">
        <f t="shared" si="3"/>
        <v/>
      </c>
    </row>
    <row r="129" spans="1:13" s="35" customFormat="1">
      <c r="B129" s="33" t="s">
        <v>387</v>
      </c>
      <c r="C129" s="33" t="s">
        <v>374</v>
      </c>
      <c r="D129" s="34" t="s">
        <v>42</v>
      </c>
      <c r="E129" s="33" t="s">
        <v>350</v>
      </c>
      <c r="K129" s="36" t="str">
        <f>IF(I129&lt;&gt;"",COUNTIF(PRODUIT!B:B,I129),"")</f>
        <v/>
      </c>
      <c r="L129" s="85" t="str">
        <f t="shared" si="2"/>
        <v xml:space="preserve"> # Derierre - Colza - 14Ha</v>
      </c>
      <c r="M129" s="74" t="str">
        <f t="shared" si="3"/>
        <v xml:space="preserve"> # Derierre - Colza - 14Ha</v>
      </c>
    </row>
    <row r="130" spans="1:13" s="36" customFormat="1">
      <c r="B130" s="79" t="s">
        <v>398</v>
      </c>
      <c r="D130" s="37"/>
      <c r="K130" s="36" t="str">
        <f>IF(I130&lt;&gt;"",COUNTIF(PRODUIT!B:B,I130),"")</f>
        <v/>
      </c>
      <c r="L130" s="85" t="str">
        <f t="shared" si="2"/>
        <v>DELETE_BEFORE_x000D_pulves = []_x000D_labours = []_x000D_DELETE_AFTER</v>
      </c>
      <c r="M130" s="74" t="str">
        <f t="shared" si="3"/>
        <v>DELETE_BEFORE_x000D_pulves = []_x000D_labours = []_x000D_DELETE_AFTER</v>
      </c>
    </row>
    <row r="131" spans="1:13" s="36" customFormat="1">
      <c r="D131" s="37"/>
      <c r="K131" s="36" t="str">
        <f>IF(I131&lt;&gt;"",COUNTIF(PRODUIT!B:B,I131),"")</f>
        <v/>
      </c>
      <c r="L131" s="85" t="str">
        <f t="shared" si="2"/>
        <v/>
      </c>
      <c r="M131" s="74" t="str">
        <f t="shared" si="3"/>
        <v/>
      </c>
    </row>
    <row r="132" spans="1:13" ht="65">
      <c r="B132" s="1" t="s">
        <v>181</v>
      </c>
      <c r="C132" s="1" t="s">
        <v>196</v>
      </c>
      <c r="D132" s="10" t="s">
        <v>377</v>
      </c>
      <c r="E132" s="12" t="s">
        <v>297</v>
      </c>
      <c r="F132" s="1">
        <v>1</v>
      </c>
      <c r="H132" s="1">
        <v>31</v>
      </c>
      <c r="K132" s="36" t="str">
        <f>IF(I132&lt;&gt;"",COUNTIF(PRODUIT!B:B,I132),"")</f>
        <v/>
      </c>
      <c r="L132" s="85" t="str">
        <f t="shared" si="2"/>
        <v>pulve = Pulve.create!(:name =&gt; 'Semis', :cout_ha_passage =&gt; 31, :user =&gt; trochet, :saison =&gt; saison_2010_2011, :date =&gt; '2010-08-30', :star =&gt; 1, :desc =&gt; 'dosage reel = 3.5Kg/Ha.&lt;/br&gt;Selection Ovation au milieu entre les deux poteaux, voir plan)')</v>
      </c>
      <c r="M132" s="74" t="str">
        <f t="shared" si="3"/>
        <v/>
      </c>
    </row>
    <row r="133" spans="1:13">
      <c r="A133" s="1" t="s">
        <v>338</v>
      </c>
      <c r="B133" s="1" t="s">
        <v>383</v>
      </c>
      <c r="I133" s="1" t="s">
        <v>45</v>
      </c>
      <c r="J133" s="1">
        <v>2</v>
      </c>
      <c r="K133" s="36">
        <f>IF(I133&lt;&gt;"",COUNTIF(PRODUIT!B:B,I133),"")</f>
        <v>1</v>
      </c>
      <c r="L133" s="85" t="str">
        <f t="shared" si="2"/>
        <v>#putoproduit = Putoproduit.create!(:pulve =&gt; pulve, :produit =&gt; catalino, :dosage =&gt; 2, :saison =&gt; saison_2010_2011)</v>
      </c>
      <c r="M133" s="74" t="str">
        <f t="shared" si="3"/>
        <v/>
      </c>
    </row>
    <row r="134" spans="1:13">
      <c r="A134" s="1" t="s">
        <v>338</v>
      </c>
      <c r="B134" s="1" t="s">
        <v>383</v>
      </c>
      <c r="I134" s="3" t="s">
        <v>375</v>
      </c>
      <c r="J134" s="3" t="s">
        <v>376</v>
      </c>
      <c r="K134" s="36">
        <f>IF(I134&lt;&gt;"",COUNTIF(PRODUIT!B:B,I134),"")</f>
        <v>1</v>
      </c>
      <c r="L134" s="85" t="str">
        <f t="shared" ref="L134:L197" si="4">CONCATENATE(A134,_x000D_IF(B134="pulve",CONCATENATE("pulve = Pulve.create!(:name =&gt; '",C134,"', :cout_ha_passage =&gt; ",H134,", :user =&gt; trochet, :saison =&gt; saison_2010_2011, :date =&gt; '",D134,"', :star =&gt; ",F134,", :desc =&gt; '",E134,"')"),_x000D_IF(B134="produit",CONCATENATE("putoproduit = Putoproduit.create!(:pulve =&gt; pulve, :produit =&gt; ",I134,", :dosage =&gt; ",J134,", :saison =&gt; saison_2010_2011)"),_x000D_IF(B134="labour",CONCATENATE("labour = Labour.create!(:name =&gt; '",C134,"', :cout_ha_passage =&gt; ",H134,", :user =&gt; trochet, :saison =&gt; saison_2010_2011, :date =&gt; '",D134,"', :star =&gt; ",F134,", :category =&gt; cat_",G134,", :desc =&gt; '",E134,"')"),_x000D_IF(B134="add_p","pulves &lt;&lt; pulve",_x000D_IF(B134="add_l","labours &lt;&lt; labour",_x000D_IF(M134&lt;&gt;"",CONCATENATE(M134),_x000D_"")))))))</f>
        <v>#putoproduit = Putoproduit.create!(:pulve =&gt; pulve, :produit =&gt; ovation, :dosage =&gt; 1.5, :saison =&gt; saison_2010_2011)</v>
      </c>
      <c r="M134" s="74" t="str">
        <f t="shared" ref="M134:M197" si="5">_x000D_IF(B134="PARCELLE",CONCATENATE(" # ",C134," - ",D134," - ",E134, ),_x000D_IF(B134="find_parcelle",CONCATENATE("parcelle = saison_2010_2011.parcelles.find_by_name('",C134,"')"),_x000D_IF(B134="add_labours",CONCATENATE("labours.each {|labour| labtoparcelle = Labtoparcelle.create!(:parcelle =&gt; parcelle, :labour =&gt; labour, :value =&gt; 0)}"),_x000D_IF(B134="add_pulves",CONCATENATE("pulves.each {|pulve| putoparcelle = Putoparcelle.create!(:parcelle =&gt; parcelle, :pulve =&gt; pulve, :value =&gt; 0)}"),_x000D_IF(B134="#",CONCATENATE("# ", C134),_x000D_IF(B134="reset",CONCATENATE("DELETE_BEFORE_x000D_pulves = []_x000D_labours = []_x000D_DELETE_AFTER"),_x000D_IF(B134="reset_l",CONCATENATE("pulves = []"),_x000D_"")))))))</f>
        <v/>
      </c>
    </row>
    <row r="135" spans="1:13">
      <c r="B135" s="1" t="s">
        <v>590</v>
      </c>
      <c r="K135" s="36" t="str">
        <f>IF(I135&lt;&gt;"",COUNTIF(PRODUIT!B:B,I135),"")</f>
        <v/>
      </c>
      <c r="L135" s="85" t="str">
        <f t="shared" si="4"/>
        <v>pulves &lt;&lt; pulve</v>
      </c>
      <c r="M135" s="74" t="str">
        <f t="shared" si="5"/>
        <v/>
      </c>
    </row>
    <row r="136" spans="1:13">
      <c r="B136" s="1" t="s">
        <v>181</v>
      </c>
      <c r="C136" s="1" t="s">
        <v>47</v>
      </c>
      <c r="D136" s="10" t="s">
        <v>377</v>
      </c>
      <c r="F136" s="1">
        <v>0</v>
      </c>
      <c r="H136" s="1">
        <v>10</v>
      </c>
      <c r="K136" s="36" t="str">
        <f>IF(I136&lt;&gt;"",COUNTIF(PRODUIT!B:B,I136),"")</f>
        <v/>
      </c>
      <c r="L136" s="85" t="str">
        <f t="shared" si="4"/>
        <v>pulve = Pulve.create!(:name =&gt; 'colzamid', :cout_ha_passage =&gt; 10, :user =&gt; trochet, :saison =&gt; saison_2010_2011, :date =&gt; '2010-08-30', :star =&gt; 0, :desc =&gt; '')</v>
      </c>
      <c r="M136" s="74" t="str">
        <f t="shared" si="5"/>
        <v/>
      </c>
    </row>
    <row r="137" spans="1:13">
      <c r="B137" s="1" t="s">
        <v>383</v>
      </c>
      <c r="I137" s="1" t="s">
        <v>47</v>
      </c>
      <c r="J137" s="1" t="s">
        <v>48</v>
      </c>
      <c r="K137" s="36">
        <f>IF(I137&lt;&gt;"",COUNTIF(PRODUIT!B:B,I137),"")</f>
        <v>1</v>
      </c>
      <c r="L137" s="85" t="str">
        <f t="shared" si="4"/>
        <v>putoproduit = Putoproduit.create!(:pulve =&gt; pulve, :produit =&gt; colzamid, :dosage =&gt; 1.8, :saison =&gt; saison_2010_2011)</v>
      </c>
      <c r="M137" s="74" t="str">
        <f t="shared" si="5"/>
        <v/>
      </c>
    </row>
    <row r="138" spans="1:13">
      <c r="B138" s="1" t="s">
        <v>590</v>
      </c>
      <c r="K138" s="36" t="str">
        <f>IF(I138&lt;&gt;"",COUNTIF(PRODUIT!B:B,I138),"")</f>
        <v/>
      </c>
      <c r="L138" s="85" t="str">
        <f t="shared" si="4"/>
        <v>pulves &lt;&lt; pulve</v>
      </c>
      <c r="M138" s="74" t="str">
        <f t="shared" si="5"/>
        <v/>
      </c>
    </row>
    <row r="139" spans="1:13">
      <c r="B139" s="1" t="s">
        <v>181</v>
      </c>
      <c r="C139" s="1" t="s">
        <v>49</v>
      </c>
      <c r="D139" s="2" t="s">
        <v>51</v>
      </c>
      <c r="F139" s="1">
        <v>0</v>
      </c>
      <c r="H139" s="1">
        <v>10</v>
      </c>
      <c r="K139" s="36" t="str">
        <f>IF(I139&lt;&gt;"",COUNTIF(PRODUIT!B:B,I139),"")</f>
        <v/>
      </c>
      <c r="L139" s="85" t="str">
        <f t="shared" si="4"/>
        <v>pulve = Pulve.create!(:name =&gt; 'springbok', :cout_ha_passage =&gt; 10, :user =&gt; trochet, :saison =&gt; saison_2010_2011, :date =&gt; '2010-09-02', :star =&gt; 0, :desc =&gt; '')</v>
      </c>
      <c r="M139" s="74" t="str">
        <f t="shared" si="5"/>
        <v/>
      </c>
    </row>
    <row r="140" spans="1:13">
      <c r="B140" s="1" t="s">
        <v>383</v>
      </c>
      <c r="I140" s="1" t="s">
        <v>49</v>
      </c>
      <c r="J140" s="1" t="s">
        <v>50</v>
      </c>
      <c r="K140" s="36">
        <f>IF(I140&lt;&gt;"",COUNTIF(PRODUIT!B:B,I140),"")</f>
        <v>1</v>
      </c>
      <c r="L140" s="85" t="str">
        <f t="shared" si="4"/>
        <v>putoproduit = Putoproduit.create!(:pulve =&gt; pulve, :produit =&gt; springbok, :dosage =&gt; 2.5, :saison =&gt; saison_2010_2011)</v>
      </c>
      <c r="M140" s="74" t="str">
        <f t="shared" si="5"/>
        <v/>
      </c>
    </row>
    <row r="141" spans="1:13">
      <c r="B141" s="1" t="s">
        <v>590</v>
      </c>
      <c r="K141" s="36" t="str">
        <f>IF(I141&lt;&gt;"",COUNTIF(PRODUIT!B:B,I141),"")</f>
        <v/>
      </c>
      <c r="L141" s="85" t="str">
        <f t="shared" si="4"/>
        <v>pulves &lt;&lt; pulve</v>
      </c>
      <c r="M141" s="74" t="str">
        <f t="shared" si="5"/>
        <v/>
      </c>
    </row>
    <row r="142" spans="1:13">
      <c r="B142" s="1" t="s">
        <v>181</v>
      </c>
      <c r="C142" s="1" t="s">
        <v>52</v>
      </c>
      <c r="D142" s="2" t="s">
        <v>55</v>
      </c>
      <c r="F142" s="1">
        <v>0</v>
      </c>
      <c r="H142" s="1">
        <v>10</v>
      </c>
      <c r="K142" s="36" t="str">
        <f>IF(I142&lt;&gt;"",COUNTIF(PRODUIT!B:B,I142),"")</f>
        <v/>
      </c>
      <c r="L142" s="85" t="str">
        <f t="shared" si="4"/>
        <v>pulve = Pulve.create!(:name =&gt; 'Folyr', :cout_ha_passage =&gt; 10, :user =&gt; trochet, :saison =&gt; saison_2010_2011, :date =&gt; '2010-10-07', :star =&gt; 0, :desc =&gt; '')</v>
      </c>
      <c r="M142" s="74" t="str">
        <f t="shared" si="5"/>
        <v/>
      </c>
    </row>
    <row r="143" spans="1:13">
      <c r="B143" s="1" t="s">
        <v>383</v>
      </c>
      <c r="I143" s="1" t="s">
        <v>53</v>
      </c>
      <c r="J143" s="1" t="s">
        <v>54</v>
      </c>
      <c r="K143" s="36">
        <f>IF(I143&lt;&gt;"",COUNTIF(PRODUIT!B:B,I143),"")</f>
        <v>1</v>
      </c>
      <c r="L143" s="85" t="str">
        <f t="shared" si="4"/>
        <v>putoproduit = Putoproduit.create!(:pulve =&gt; pulve, :produit =&gt; folyr, :dosage =&gt; 0.6, :saison =&gt; saison_2010_2011)</v>
      </c>
      <c r="M143" s="74" t="str">
        <f t="shared" si="5"/>
        <v/>
      </c>
    </row>
    <row r="144" spans="1:13">
      <c r="B144" s="1" t="s">
        <v>383</v>
      </c>
      <c r="I144" s="1" t="s">
        <v>180</v>
      </c>
      <c r="J144" s="1">
        <v>1</v>
      </c>
      <c r="K144" s="36">
        <f>IF(I144&lt;&gt;"",COUNTIF(PRODUIT!B:B,I144),"")</f>
        <v>1</v>
      </c>
      <c r="L144" s="85" t="str">
        <f t="shared" si="4"/>
        <v>putoproduit = Putoproduit.create!(:pulve =&gt; pulve, :produit =&gt; huile, :dosage =&gt; 1, :saison =&gt; saison_2010_2011)</v>
      </c>
      <c r="M144" s="74" t="str">
        <f t="shared" si="5"/>
        <v/>
      </c>
    </row>
    <row r="145" spans="2:13">
      <c r="B145" s="1" t="s">
        <v>383</v>
      </c>
      <c r="I145" s="1" t="s">
        <v>58</v>
      </c>
      <c r="J145" s="1" t="s">
        <v>59</v>
      </c>
      <c r="K145" s="36">
        <f>IF(I145&lt;&gt;"",COUNTIF(PRODUIT!B:B,I145),"")</f>
        <v>1</v>
      </c>
      <c r="L145" s="85" t="str">
        <f t="shared" si="4"/>
        <v>putoproduit = Putoproduit.create!(:pulve =&gt; pulve, :produit =&gt; fury, :dosage =&gt; 0.1, :saison =&gt; saison_2010_2011)</v>
      </c>
      <c r="M145" s="74" t="str">
        <f t="shared" si="5"/>
        <v/>
      </c>
    </row>
    <row r="146" spans="2:13">
      <c r="B146" s="1" t="s">
        <v>590</v>
      </c>
      <c r="K146" s="36" t="str">
        <f>IF(I146&lt;&gt;"",COUNTIF(PRODUIT!B:B,I146),"")</f>
        <v/>
      </c>
      <c r="L146" s="85" t="str">
        <f t="shared" si="4"/>
        <v>pulves &lt;&lt; pulve</v>
      </c>
      <c r="M146" s="74" t="str">
        <f t="shared" si="5"/>
        <v/>
      </c>
    </row>
    <row r="147" spans="2:13">
      <c r="B147" s="1" t="s">
        <v>181</v>
      </c>
      <c r="C147" s="1" t="s">
        <v>60</v>
      </c>
      <c r="D147" s="2" t="s">
        <v>57</v>
      </c>
      <c r="F147" s="1">
        <v>0</v>
      </c>
      <c r="H147" s="1">
        <v>10</v>
      </c>
      <c r="K147" s="36" t="str">
        <f>IF(I147&lt;&gt;"",COUNTIF(PRODUIT!B:B,I147),"")</f>
        <v/>
      </c>
      <c r="L147" s="85" t="str">
        <f t="shared" si="4"/>
        <v>pulve = Pulve.create!(:name =&gt; '0-20-30', :cout_ha_passage =&gt; 10, :user =&gt; trochet, :saison =&gt; saison_2010_2011, :date =&gt; '2011-01-23', :star =&gt; 0, :desc =&gt; '')</v>
      </c>
      <c r="M147" s="74" t="str">
        <f t="shared" si="5"/>
        <v/>
      </c>
    </row>
    <row r="148" spans="2:13">
      <c r="B148" s="1" t="s">
        <v>383</v>
      </c>
      <c r="I148" s="1" t="s">
        <v>195</v>
      </c>
      <c r="J148" s="1">
        <v>200</v>
      </c>
      <c r="K148" s="36">
        <f>IF(I148&lt;&gt;"",COUNTIF(PRODUIT!B:B,I148),"")</f>
        <v>1</v>
      </c>
      <c r="L148" s="85" t="str">
        <f t="shared" si="4"/>
        <v>putoproduit = Putoproduit.create!(:pulve =&gt; pulve, :produit =&gt; zero2030, :dosage =&gt; 200, :saison =&gt; saison_2010_2011)</v>
      </c>
      <c r="M148" s="74" t="str">
        <f t="shared" si="5"/>
        <v/>
      </c>
    </row>
    <row r="149" spans="2:13">
      <c r="B149" s="1" t="s">
        <v>590</v>
      </c>
      <c r="K149" s="36" t="str">
        <f>IF(I149&lt;&gt;"",COUNTIF(PRODUIT!B:B,I149),"")</f>
        <v/>
      </c>
      <c r="L149" s="85" t="str">
        <f t="shared" si="4"/>
        <v>pulves &lt;&lt; pulve</v>
      </c>
      <c r="M149" s="74" t="str">
        <f t="shared" si="5"/>
        <v/>
      </c>
    </row>
    <row r="150" spans="2:13">
      <c r="B150" s="1" t="s">
        <v>181</v>
      </c>
      <c r="C150" s="1" t="s">
        <v>61</v>
      </c>
      <c r="D150" s="2" t="s">
        <v>62</v>
      </c>
      <c r="E150" s="12" t="s">
        <v>298</v>
      </c>
      <c r="F150" s="1">
        <v>0</v>
      </c>
      <c r="H150" s="1">
        <v>10</v>
      </c>
      <c r="K150" s="36" t="str">
        <f>IF(I150&lt;&gt;"",COUNTIF(PRODUIT!B:B,I150),"")</f>
        <v/>
      </c>
      <c r="L150" s="85" t="str">
        <f t="shared" si="4"/>
        <v>pulve = Pulve.create!(:name =&gt; 'Azote', :cout_ha_passage =&gt; 10, :user =&gt; trochet, :saison =&gt; saison_2010_2011, :date =&gt; '2011-02-08', :star =&gt; 0, :desc =&gt; '81u.&lt;/br&gt;N°38')</v>
      </c>
      <c r="M150" s="74" t="str">
        <f t="shared" si="5"/>
        <v/>
      </c>
    </row>
    <row r="151" spans="2:13">
      <c r="B151" s="1" t="s">
        <v>383</v>
      </c>
      <c r="I151" s="1" t="s">
        <v>63</v>
      </c>
      <c r="J151" s="1">
        <v>243</v>
      </c>
      <c r="K151" s="36">
        <f>IF(I151&lt;&gt;"",COUNTIF(PRODUIT!B:B,I151),"")</f>
        <v>1</v>
      </c>
      <c r="L151" s="85" t="str">
        <f t="shared" si="4"/>
        <v>putoproduit = Putoproduit.create!(:pulve =&gt; pulve, :produit =&gt; azote, :dosage =&gt; 243, :saison =&gt; saison_2010_2011)</v>
      </c>
      <c r="M151" s="74" t="str">
        <f t="shared" si="5"/>
        <v/>
      </c>
    </row>
    <row r="152" spans="2:13">
      <c r="B152" s="1" t="s">
        <v>590</v>
      </c>
      <c r="K152" s="36" t="str">
        <f>IF(I152&lt;&gt;"",COUNTIF(PRODUIT!B:B,I152),"")</f>
        <v/>
      </c>
      <c r="L152" s="85" t="str">
        <f t="shared" si="4"/>
        <v>pulves &lt;&lt; pulve</v>
      </c>
      <c r="M152" s="74" t="str">
        <f t="shared" si="5"/>
        <v/>
      </c>
    </row>
    <row r="153" spans="2:13">
      <c r="B153" s="1" t="s">
        <v>181</v>
      </c>
      <c r="C153" s="1" t="s">
        <v>61</v>
      </c>
      <c r="D153" s="2" t="s">
        <v>67</v>
      </c>
      <c r="E153" s="12" t="s">
        <v>494</v>
      </c>
      <c r="F153" s="1">
        <v>0</v>
      </c>
      <c r="H153" s="1">
        <v>10</v>
      </c>
      <c r="K153" s="36" t="str">
        <f>IF(I153&lt;&gt;"",COUNTIF(PRODUIT!B:B,I153),"")</f>
        <v/>
      </c>
      <c r="L153" s="85" t="str">
        <f t="shared" si="4"/>
        <v>pulve = Pulve.create!(:name =&gt; 'Azote', :cout_ha_passage =&gt; 10, :user =&gt; trochet, :saison =&gt; saison_2010_2011, :date =&gt; '2011-03-03', :star =&gt; 0, :desc =&gt; '94u.&lt;/br&gt;N°40')</v>
      </c>
      <c r="M153" s="74" t="str">
        <f t="shared" si="5"/>
        <v/>
      </c>
    </row>
    <row r="154" spans="2:13">
      <c r="B154" s="1" t="s">
        <v>383</v>
      </c>
      <c r="I154" s="1" t="s">
        <v>63</v>
      </c>
      <c r="J154" s="1">
        <v>280</v>
      </c>
      <c r="K154" s="36">
        <f>IF(I154&lt;&gt;"",COUNTIF(PRODUIT!B:B,I154),"")</f>
        <v>1</v>
      </c>
      <c r="L154" s="85" t="str">
        <f t="shared" si="4"/>
        <v>putoproduit = Putoproduit.create!(:pulve =&gt; pulve, :produit =&gt; azote, :dosage =&gt; 280, :saison =&gt; saison_2010_2011)</v>
      </c>
      <c r="M154" s="74" t="str">
        <f t="shared" si="5"/>
        <v/>
      </c>
    </row>
    <row r="155" spans="2:13">
      <c r="B155" s="1" t="s">
        <v>590</v>
      </c>
      <c r="K155" s="36" t="str">
        <f>IF(I155&lt;&gt;"",COUNTIF(PRODUIT!B:B,I155),"")</f>
        <v/>
      </c>
      <c r="L155" s="85" t="str">
        <f t="shared" si="4"/>
        <v>pulves &lt;&lt; pulve</v>
      </c>
      <c r="M155" s="74" t="str">
        <f t="shared" si="5"/>
        <v/>
      </c>
    </row>
    <row r="156" spans="2:13">
      <c r="B156" s="1" t="s">
        <v>181</v>
      </c>
      <c r="C156" s="1" t="s">
        <v>68</v>
      </c>
      <c r="D156" s="2" t="s">
        <v>242</v>
      </c>
      <c r="F156" s="1">
        <v>0</v>
      </c>
      <c r="H156" s="1">
        <v>10</v>
      </c>
      <c r="K156" s="36" t="str">
        <f>IF(I156&lt;&gt;"",COUNTIF(PRODUIT!B:B,I156),"")</f>
        <v/>
      </c>
      <c r="L156" s="85" t="str">
        <f t="shared" si="4"/>
        <v>pulve = Pulve.create!(:name =&gt; 'Soufre', :cout_ha_passage =&gt; 10, :user =&gt; trochet, :saison =&gt; saison_2010_2011, :date =&gt; '2011-03-08', :star =&gt; 0, :desc =&gt; '')</v>
      </c>
      <c r="M156" s="74" t="str">
        <f t="shared" si="5"/>
        <v/>
      </c>
    </row>
    <row r="157" spans="2:13">
      <c r="B157" s="1" t="s">
        <v>383</v>
      </c>
      <c r="I157" s="1" t="s">
        <v>241</v>
      </c>
      <c r="J157" s="1">
        <v>150</v>
      </c>
      <c r="K157" s="36">
        <f>IF(I157&lt;&gt;"",COUNTIF(PRODUIT!B:B,I157),"")</f>
        <v>1</v>
      </c>
      <c r="L157" s="85" t="str">
        <f t="shared" si="4"/>
        <v>putoproduit = Putoproduit.create!(:pulve =&gt; pulve, :produit =&gt; azomag, :dosage =&gt; 150, :saison =&gt; saison_2010_2011)</v>
      </c>
      <c r="M157" s="74" t="str">
        <f t="shared" si="5"/>
        <v/>
      </c>
    </row>
    <row r="158" spans="2:13">
      <c r="B158" s="1" t="s">
        <v>590</v>
      </c>
      <c r="K158" s="36" t="str">
        <f>IF(I158&lt;&gt;"",COUNTIF(PRODUIT!B:B,I158),"")</f>
        <v/>
      </c>
      <c r="L158" s="85" t="str">
        <f t="shared" si="4"/>
        <v>pulves &lt;&lt; pulve</v>
      </c>
      <c r="M158" s="74" t="str">
        <f t="shared" si="5"/>
        <v/>
      </c>
    </row>
    <row r="159" spans="2:13">
      <c r="B159" s="1" t="s">
        <v>181</v>
      </c>
      <c r="C159" s="1" t="s">
        <v>56</v>
      </c>
      <c r="D159" s="10" t="s">
        <v>120</v>
      </c>
      <c r="F159" s="1">
        <v>0</v>
      </c>
      <c r="H159" s="1">
        <v>10</v>
      </c>
      <c r="K159" s="36" t="str">
        <f>IF(I159&lt;&gt;"",COUNTIF(PRODUIT!B:B,I159),"")</f>
        <v/>
      </c>
      <c r="L159" s="85" t="str">
        <f t="shared" si="4"/>
        <v>pulve = Pulve.create!(:name =&gt; 'Fury', :cout_ha_passage =&gt; 10, :user =&gt; trochet, :saison =&gt; saison_2010_2011, :date =&gt; '2011-03-09', :star =&gt; 0, :desc =&gt; '')</v>
      </c>
      <c r="M159" s="74" t="str">
        <f t="shared" si="5"/>
        <v/>
      </c>
    </row>
    <row r="160" spans="2:13">
      <c r="B160" s="1" t="s">
        <v>383</v>
      </c>
      <c r="I160" s="1" t="s">
        <v>58</v>
      </c>
      <c r="J160" s="1" t="s">
        <v>59</v>
      </c>
      <c r="K160" s="36">
        <f>IF(I160&lt;&gt;"",COUNTIF(PRODUIT!B:B,I160),"")</f>
        <v>1</v>
      </c>
      <c r="L160" s="85" t="str">
        <f t="shared" si="4"/>
        <v>putoproduit = Putoproduit.create!(:pulve =&gt; pulve, :produit =&gt; fury, :dosage =&gt; 0.1, :saison =&gt; saison_2010_2011)</v>
      </c>
      <c r="M160" s="74" t="str">
        <f t="shared" si="5"/>
        <v/>
      </c>
    </row>
    <row r="161" spans="2:13">
      <c r="B161" s="1" t="s">
        <v>590</v>
      </c>
      <c r="K161" s="36" t="str">
        <f>IF(I161&lt;&gt;"",COUNTIF(PRODUIT!B:B,I161),"")</f>
        <v/>
      </c>
      <c r="L161" s="85" t="str">
        <f t="shared" si="4"/>
        <v>pulves &lt;&lt; pulve</v>
      </c>
      <c r="M161" s="74" t="str">
        <f t="shared" si="5"/>
        <v/>
      </c>
    </row>
    <row r="162" spans="2:13" ht="52">
      <c r="B162" s="1" t="s">
        <v>181</v>
      </c>
      <c r="C162" s="1" t="s">
        <v>243</v>
      </c>
      <c r="D162" s="2" t="s">
        <v>242</v>
      </c>
      <c r="E162" s="12" t="s">
        <v>299</v>
      </c>
      <c r="F162" s="1">
        <v>0</v>
      </c>
      <c r="H162" s="1">
        <v>10</v>
      </c>
      <c r="K162" s="36" t="str">
        <f>IF(I162&lt;&gt;"",COUNTIF(PRODUIT!B:B,I162),"")</f>
        <v/>
      </c>
      <c r="L162" s="85" t="str">
        <f t="shared" si="4"/>
        <v>pulve = Pulve.create!(:name =&gt; 'chrono', :cout_ha_passage =&gt; 10, :user =&gt; trochet, :saison =&gt; saison_2010_2011, :date =&gt; '2011-03-08', :star =&gt; 0, :desc =&gt; 'dosages reel sur 8Ha:&lt;/br&gt;chrono : 1,25L/Ha.&lt;/br&gt;lontrel : 1L/Ha.')</v>
      </c>
      <c r="M162" s="74" t="str">
        <f t="shared" si="5"/>
        <v/>
      </c>
    </row>
    <row r="163" spans="2:13">
      <c r="B163" s="1" t="s">
        <v>383</v>
      </c>
      <c r="I163" s="1" t="s">
        <v>243</v>
      </c>
      <c r="J163" s="3" t="s">
        <v>378</v>
      </c>
      <c r="K163" s="36">
        <f>IF(I163&lt;&gt;"",COUNTIF(PRODUIT!B:B,I163),"")</f>
        <v>1</v>
      </c>
      <c r="L163" s="85" t="str">
        <f t="shared" si="4"/>
        <v>putoproduit = Putoproduit.create!(:pulve =&gt; pulve, :produit =&gt; chrono, :dosage =&gt; 0.714, :saison =&gt; saison_2010_2011)</v>
      </c>
      <c r="M163" s="74" t="str">
        <f t="shared" si="5"/>
        <v/>
      </c>
    </row>
    <row r="164" spans="2:13">
      <c r="B164" s="1" t="s">
        <v>383</v>
      </c>
      <c r="I164" s="1" t="s">
        <v>245</v>
      </c>
      <c r="J164" s="3" t="s">
        <v>379</v>
      </c>
      <c r="K164" s="36">
        <f>IF(I164&lt;&gt;"",COUNTIF(PRODUIT!B:B,I164),"")</f>
        <v>1</v>
      </c>
      <c r="L164" s="85" t="str">
        <f t="shared" si="4"/>
        <v>putoproduit = Putoproduit.create!(:pulve =&gt; pulve, :produit =&gt; lontrel, :dosage =&gt; 0.571, :saison =&gt; saison_2010_2011)</v>
      </c>
      <c r="M164" s="74" t="str">
        <f t="shared" si="5"/>
        <v/>
      </c>
    </row>
    <row r="165" spans="2:13">
      <c r="B165" s="1" t="s">
        <v>590</v>
      </c>
      <c r="K165" s="36" t="str">
        <f>IF(I165&lt;&gt;"",COUNTIF(PRODUIT!B:B,I165),"")</f>
        <v/>
      </c>
      <c r="L165" s="85" t="str">
        <f t="shared" si="4"/>
        <v>pulves &lt;&lt; pulve</v>
      </c>
      <c r="M165" s="74" t="str">
        <f t="shared" si="5"/>
        <v/>
      </c>
    </row>
    <row r="166" spans="2:13">
      <c r="B166" s="1" t="s">
        <v>181</v>
      </c>
      <c r="C166" s="1" t="s">
        <v>562</v>
      </c>
      <c r="D166" s="10" t="s">
        <v>380</v>
      </c>
      <c r="F166" s="1">
        <v>0</v>
      </c>
      <c r="H166" s="1">
        <v>10</v>
      </c>
      <c r="K166" s="36" t="str">
        <f>IF(I166&lt;&gt;"",COUNTIF(PRODUIT!B:B,I166),"")</f>
        <v/>
      </c>
      <c r="L166" s="85" t="str">
        <f t="shared" si="4"/>
        <v>pulve = Pulve.create!(:name =&gt; 'picabore', :cout_ha_passage =&gt; 10, :user =&gt; trochet, :saison =&gt; saison_2010_2011, :date =&gt; '2011-03-24', :star =&gt; 0, :desc =&gt; '')</v>
      </c>
      <c r="M166" s="74" t="str">
        <f t="shared" si="5"/>
        <v/>
      </c>
    </row>
    <row r="167" spans="2:13">
      <c r="B167" s="1" t="s">
        <v>383</v>
      </c>
      <c r="I167" s="1" t="s">
        <v>562</v>
      </c>
      <c r="J167" s="1" t="s">
        <v>50</v>
      </c>
      <c r="K167" s="36">
        <f>IF(I167&lt;&gt;"",COUNTIF(PRODUIT!B:B,I167),"")</f>
        <v>1</v>
      </c>
      <c r="L167" s="85" t="str">
        <f t="shared" si="4"/>
        <v>putoproduit = Putoproduit.create!(:pulve =&gt; pulve, :produit =&gt; picabore, :dosage =&gt; 2.5, :saison =&gt; saison_2010_2011)</v>
      </c>
      <c r="M167" s="74" t="str">
        <f t="shared" si="5"/>
        <v/>
      </c>
    </row>
    <row r="168" spans="2:13">
      <c r="B168" s="1" t="s">
        <v>383</v>
      </c>
      <c r="I168" s="1" t="s">
        <v>246</v>
      </c>
      <c r="J168" s="1" t="s">
        <v>248</v>
      </c>
      <c r="K168" s="36">
        <f>IF(I168&lt;&gt;"",COUNTIF(PRODUIT!B:B,I168),"")</f>
        <v>1</v>
      </c>
      <c r="L168" s="85" t="str">
        <f t="shared" si="4"/>
        <v>putoproduit = Putoproduit.create!(:pulve =&gt; pulve, :produit =&gt; proteus, :dosage =&gt; 0.5, :saison =&gt; saison_2010_2011)</v>
      </c>
      <c r="M168" s="74" t="str">
        <f t="shared" si="5"/>
        <v/>
      </c>
    </row>
    <row r="169" spans="2:13">
      <c r="B169" s="1" t="s">
        <v>590</v>
      </c>
      <c r="K169" s="36" t="str">
        <f>IF(I169&lt;&gt;"",COUNTIF(PRODUIT!B:B,I169),"")</f>
        <v/>
      </c>
      <c r="L169" s="85" t="str">
        <f t="shared" si="4"/>
        <v>pulves &lt;&lt; pulve</v>
      </c>
      <c r="M169" s="74" t="str">
        <f t="shared" si="5"/>
        <v/>
      </c>
    </row>
    <row r="170" spans="2:13">
      <c r="B170" s="1" t="s">
        <v>181</v>
      </c>
      <c r="C170" s="1" t="s">
        <v>250</v>
      </c>
      <c r="D170" s="2" t="s">
        <v>249</v>
      </c>
      <c r="F170" s="1">
        <v>0</v>
      </c>
      <c r="H170" s="1">
        <v>10</v>
      </c>
      <c r="K170" s="36" t="str">
        <f>IF(I170&lt;&gt;"",COUNTIF(PRODUIT!B:B,I170),"")</f>
        <v/>
      </c>
      <c r="L170" s="85" t="str">
        <f t="shared" si="4"/>
        <v>pulve = Pulve.create!(:name =&gt; 'Surnog', :cout_ha_passage =&gt; 10, :user =&gt; trochet, :saison =&gt; saison_2010_2011, :date =&gt; '2011-04-02', :star =&gt; 0, :desc =&gt; '')</v>
      </c>
      <c r="M170" s="74" t="str">
        <f t="shared" si="5"/>
        <v/>
      </c>
    </row>
    <row r="171" spans="2:13">
      <c r="B171" s="1" t="s">
        <v>383</v>
      </c>
      <c r="I171" s="1" t="s">
        <v>247</v>
      </c>
      <c r="J171" s="1" t="s">
        <v>54</v>
      </c>
      <c r="K171" s="36">
        <f>IF(I171&lt;&gt;"",COUNTIF(PRODUIT!B:B,I171),"")</f>
        <v>1</v>
      </c>
      <c r="L171" s="85" t="str">
        <f t="shared" si="4"/>
        <v>putoproduit = Putoproduit.create!(:pulve =&gt; pulve, :produit =&gt; surnog, :dosage =&gt; 0.6, :saison =&gt; saison_2010_2011)</v>
      </c>
      <c r="M171" s="74" t="str">
        <f t="shared" si="5"/>
        <v/>
      </c>
    </row>
    <row r="172" spans="2:13">
      <c r="B172" s="1" t="s">
        <v>590</v>
      </c>
      <c r="K172" s="36" t="str">
        <f>IF(I172&lt;&gt;"",COUNTIF(PRODUIT!B:B,I172),"")</f>
        <v/>
      </c>
      <c r="L172" s="85" t="str">
        <f t="shared" si="4"/>
        <v>pulves &lt;&lt; pulve</v>
      </c>
      <c r="M172" s="74" t="str">
        <f t="shared" si="5"/>
        <v/>
      </c>
    </row>
    <row r="173" spans="2:13">
      <c r="B173" s="1" t="s">
        <v>181</v>
      </c>
      <c r="C173" s="1" t="s">
        <v>291</v>
      </c>
      <c r="D173" s="2" t="s">
        <v>252</v>
      </c>
      <c r="F173" s="1">
        <v>0</v>
      </c>
      <c r="H173" s="1">
        <v>10</v>
      </c>
      <c r="K173" s="36" t="str">
        <f>IF(I173&lt;&gt;"",COUNTIF(PRODUIT!B:B,I173),"")</f>
        <v/>
      </c>
      <c r="L173" s="85" t="str">
        <f t="shared" si="4"/>
        <v>pulve = Pulve.create!(:name =&gt; 'amistar_xtra', :cout_ha_passage =&gt; 10, :user =&gt; trochet, :saison =&gt; saison_2010_2011, :date =&gt; '2011-04-20', :star =&gt; 0, :desc =&gt; '')</v>
      </c>
      <c r="M173" s="74" t="str">
        <f t="shared" si="5"/>
        <v/>
      </c>
    </row>
    <row r="174" spans="2:13">
      <c r="B174" s="1" t="s">
        <v>383</v>
      </c>
      <c r="I174" s="1" t="s">
        <v>291</v>
      </c>
      <c r="J174" s="1" t="s">
        <v>251</v>
      </c>
      <c r="K174" s="36">
        <f>IF(I174&lt;&gt;"",COUNTIF(PRODUIT!B:B,I174),"")</f>
        <v>1</v>
      </c>
      <c r="L174" s="85" t="str">
        <f t="shared" si="4"/>
        <v>putoproduit = Putoproduit.create!(:pulve =&gt; pulve, :produit =&gt; amistar_xtra, :dosage =&gt; 0.75, :saison =&gt; saison_2010_2011)</v>
      </c>
      <c r="M174" s="74" t="str">
        <f t="shared" si="5"/>
        <v/>
      </c>
    </row>
    <row r="175" spans="2:13">
      <c r="B175" s="1" t="s">
        <v>590</v>
      </c>
      <c r="K175" s="36" t="str">
        <f>IF(I175&lt;&gt;"",COUNTIF(PRODUIT!B:B,I175),"")</f>
        <v/>
      </c>
      <c r="L175" s="85" t="str">
        <f t="shared" si="4"/>
        <v>pulves &lt;&lt; pulve</v>
      </c>
      <c r="M175" s="74" t="str">
        <f t="shared" si="5"/>
        <v/>
      </c>
    </row>
    <row r="176" spans="2:13">
      <c r="K176" s="36" t="str">
        <f>IF(I176&lt;&gt;"",COUNTIF(PRODUIT!B:B,I176),"")</f>
        <v/>
      </c>
      <c r="L176" s="85" t="str">
        <f t="shared" si="4"/>
        <v/>
      </c>
      <c r="M176" s="74" t="str">
        <f t="shared" si="5"/>
        <v/>
      </c>
    </row>
    <row r="177" spans="2:13">
      <c r="K177" s="36" t="str">
        <f>IF(I177&lt;&gt;"",COUNTIF(PRODUIT!B:B,I177),"")</f>
        <v/>
      </c>
      <c r="L177" s="85" t="str">
        <f t="shared" si="4"/>
        <v/>
      </c>
      <c r="M177" s="74" t="str">
        <f t="shared" si="5"/>
        <v/>
      </c>
    </row>
    <row r="178" spans="2:13">
      <c r="B178" s="3"/>
      <c r="E178" s="3"/>
      <c r="K178" s="36" t="str">
        <f>IF(I178&lt;&gt;"",COUNTIF(PRODUIT!B:B,I178),"")</f>
        <v/>
      </c>
      <c r="L178" s="85" t="str">
        <f t="shared" si="4"/>
        <v/>
      </c>
      <c r="M178" s="74" t="str">
        <f t="shared" si="5"/>
        <v/>
      </c>
    </row>
    <row r="179" spans="2:13">
      <c r="B179" s="74" t="s">
        <v>596</v>
      </c>
      <c r="C179" s="74" t="s">
        <v>374</v>
      </c>
      <c r="E179" s="3"/>
      <c r="K179" s="36" t="str">
        <f>IF(I179&lt;&gt;"",COUNTIF(PRODUIT!B:B,I179),"")</f>
        <v/>
      </c>
      <c r="L179" s="85" t="str">
        <f t="shared" si="4"/>
        <v>parcelle = saison_2010_2011.parcelles.find_by_name('Derierre')</v>
      </c>
      <c r="M179" s="74" t="str">
        <f t="shared" si="5"/>
        <v>parcelle = saison_2010_2011.parcelles.find_by_name('Derierre')</v>
      </c>
    </row>
    <row r="180" spans="2:13">
      <c r="B180" s="74" t="s">
        <v>393</v>
      </c>
      <c r="E180" s="3"/>
      <c r="K180" s="36" t="str">
        <f>IF(I180&lt;&gt;"",COUNTIF(PRODUIT!B:B,I180),"")</f>
        <v/>
      </c>
      <c r="L180" s="85" t="str">
        <f t="shared" si="4"/>
        <v>labours.each {|labour| labtoparcelle = Labtoparcelle.create!(:parcelle =&gt; parcelle, :labour =&gt; labour, :value =&gt; 0)}</v>
      </c>
      <c r="M180" s="74" t="str">
        <f t="shared" si="5"/>
        <v>labours.each {|labour| labtoparcelle = Labtoparcelle.create!(:parcelle =&gt; parcelle, :labour =&gt; labour, :value =&gt; 0)}</v>
      </c>
    </row>
    <row r="181" spans="2:13">
      <c r="B181" s="74" t="s">
        <v>394</v>
      </c>
      <c r="E181" s="3"/>
      <c r="K181" s="36" t="str">
        <f>IF(I181&lt;&gt;"",COUNTIF(PRODUIT!B:B,I181),"")</f>
        <v/>
      </c>
      <c r="L181" s="85" t="str">
        <f t="shared" si="4"/>
        <v>pulves.each {|pulve| putoparcelle = Putoparcelle.create!(:parcelle =&gt; parcelle, :pulve =&gt; pulve, :value =&gt; 0)}</v>
      </c>
      <c r="M181" s="74" t="str">
        <f t="shared" si="5"/>
        <v>pulves.each {|pulve| putoparcelle = Putoparcelle.create!(:parcelle =&gt; parcelle, :pulve =&gt; pulve, :value =&gt; 0)}</v>
      </c>
    </row>
    <row r="182" spans="2:13">
      <c r="B182" s="3"/>
      <c r="E182" s="3"/>
      <c r="K182" s="36" t="str">
        <f>IF(I182&lt;&gt;"",COUNTIF(PRODUIT!B:B,I182),"")</f>
        <v/>
      </c>
      <c r="L182" s="85" t="str">
        <f t="shared" si="4"/>
        <v/>
      </c>
      <c r="M182" s="74" t="str">
        <f t="shared" si="5"/>
        <v/>
      </c>
    </row>
    <row r="183" spans="2:13">
      <c r="B183" s="3"/>
      <c r="E183" s="3"/>
      <c r="K183" s="36" t="str">
        <f>IF(I183&lt;&gt;"",COUNTIF(PRODUIT!B:B,I183),"")</f>
        <v/>
      </c>
      <c r="L183" s="85" t="str">
        <f t="shared" si="4"/>
        <v/>
      </c>
      <c r="M183" s="74" t="str">
        <f t="shared" si="5"/>
        <v/>
      </c>
    </row>
    <row r="184" spans="2:13">
      <c r="B184" s="3"/>
      <c r="E184" s="3"/>
      <c r="K184" s="36" t="str">
        <f>IF(I184&lt;&gt;"",COUNTIF(PRODUIT!B:B,I184),"")</f>
        <v/>
      </c>
      <c r="L184" s="85" t="str">
        <f t="shared" si="4"/>
        <v/>
      </c>
      <c r="M184" s="74" t="str">
        <f t="shared" si="5"/>
        <v/>
      </c>
    </row>
    <row r="185" spans="2:13">
      <c r="B185" s="3"/>
      <c r="E185" s="3"/>
      <c r="K185" s="36" t="str">
        <f>IF(I185&lt;&gt;"",COUNTIF(PRODUIT!B:B,I185),"")</f>
        <v/>
      </c>
      <c r="L185" s="85" t="str">
        <f t="shared" si="4"/>
        <v/>
      </c>
      <c r="M185" s="74" t="str">
        <f t="shared" si="5"/>
        <v/>
      </c>
    </row>
    <row r="186" spans="2:13">
      <c r="B186" s="3"/>
      <c r="E186" s="3"/>
      <c r="K186" s="36" t="str">
        <f>IF(I186&lt;&gt;"",COUNTIF(PRODUIT!B:B,I186),"")</f>
        <v/>
      </c>
      <c r="L186" s="85" t="str">
        <f t="shared" si="4"/>
        <v/>
      </c>
      <c r="M186" s="74" t="str">
        <f t="shared" si="5"/>
        <v/>
      </c>
    </row>
    <row r="187" spans="2:13">
      <c r="B187" s="3"/>
      <c r="E187" s="3"/>
      <c r="K187" s="36" t="str">
        <f>IF(I187&lt;&gt;"",COUNTIF(PRODUIT!B:B,I187),"")</f>
        <v/>
      </c>
      <c r="L187" s="85" t="str">
        <f t="shared" si="4"/>
        <v/>
      </c>
      <c r="M187" s="74" t="str">
        <f t="shared" si="5"/>
        <v/>
      </c>
    </row>
    <row r="188" spans="2:13">
      <c r="K188" s="36" t="str">
        <f>IF(I188&lt;&gt;"",COUNTIF(PRODUIT!B:B,I188),"")</f>
        <v/>
      </c>
      <c r="L188" s="85" t="str">
        <f t="shared" si="4"/>
        <v/>
      </c>
      <c r="M188" s="74" t="str">
        <f t="shared" si="5"/>
        <v/>
      </c>
    </row>
    <row r="189" spans="2:13" s="35" customFormat="1">
      <c r="B189" s="33" t="s">
        <v>387</v>
      </c>
      <c r="C189" s="33" t="s">
        <v>110</v>
      </c>
      <c r="D189" s="34" t="s">
        <v>253</v>
      </c>
      <c r="E189" s="33" t="s">
        <v>111</v>
      </c>
      <c r="K189" s="36" t="str">
        <f>IF(I189&lt;&gt;"",COUNTIF(PRODUIT!B:B,I189),"")</f>
        <v/>
      </c>
      <c r="L189" s="85" t="str">
        <f t="shared" si="4"/>
        <v xml:space="preserve"> # Pont des Champs - Blé - 10Ha</v>
      </c>
      <c r="M189" s="74" t="str">
        <f t="shared" si="5"/>
        <v xml:space="preserve"> # Pont des Champs - Blé - 10Ha</v>
      </c>
    </row>
    <row r="190" spans="2:13" s="36" customFormat="1">
      <c r="B190" s="79" t="s">
        <v>398</v>
      </c>
      <c r="D190" s="37"/>
      <c r="K190" s="36" t="str">
        <f>IF(I190&lt;&gt;"",COUNTIF(PRODUIT!B:B,I190),"")</f>
        <v/>
      </c>
      <c r="L190" s="85" t="str">
        <f t="shared" si="4"/>
        <v>DELETE_BEFORE_x000D_pulves = []_x000D_labours = []_x000D_DELETE_AFTER</v>
      </c>
      <c r="M190" s="74" t="str">
        <f t="shared" si="5"/>
        <v>DELETE_BEFORE_x000D_pulves = []_x000D_labours = []_x000D_DELETE_AFTER</v>
      </c>
    </row>
    <row r="191" spans="2:13" s="36" customFormat="1">
      <c r="D191" s="37"/>
      <c r="K191" s="36" t="str">
        <f>IF(I191&lt;&gt;"",COUNTIF(PRODUIT!B:B,I191),"")</f>
        <v/>
      </c>
      <c r="L191" s="85" t="str">
        <f t="shared" si="4"/>
        <v/>
      </c>
      <c r="M191" s="74" t="str">
        <f t="shared" si="5"/>
        <v/>
      </c>
    </row>
    <row r="192" spans="2:13">
      <c r="B192" s="1" t="s">
        <v>181</v>
      </c>
      <c r="C192" s="1" t="s">
        <v>179</v>
      </c>
      <c r="D192" s="2" t="s">
        <v>112</v>
      </c>
      <c r="F192" s="1">
        <v>0</v>
      </c>
      <c r="H192" s="1">
        <v>10</v>
      </c>
      <c r="K192" s="36" t="str">
        <f>IF(I192&lt;&gt;"",COUNTIF(PRODUIT!B:B,I192),"")</f>
        <v/>
      </c>
      <c r="L192" s="85" t="str">
        <f t="shared" si="4"/>
        <v>pulve = Pulve.create!(:name =&gt; 'glyphosate', :cout_ha_passage =&gt; 10, :user =&gt; trochet, :saison =&gt; saison_2010_2011, :date =&gt; '2010-10-01', :star =&gt; 0, :desc =&gt; '')</v>
      </c>
      <c r="M192" s="74" t="str">
        <f t="shared" si="5"/>
        <v/>
      </c>
    </row>
    <row r="193" spans="1:13">
      <c r="B193" s="1" t="s">
        <v>383</v>
      </c>
      <c r="I193" s="1" t="s">
        <v>179</v>
      </c>
      <c r="J193" s="1">
        <v>5</v>
      </c>
      <c r="K193" s="36">
        <f>IF(I193&lt;&gt;"",COUNTIF(PRODUIT!B:B,I193),"")</f>
        <v>1</v>
      </c>
      <c r="L193" s="85" t="str">
        <f t="shared" si="4"/>
        <v>putoproduit = Putoproduit.create!(:pulve =&gt; pulve, :produit =&gt; glyphosate, :dosage =&gt; 5, :saison =&gt; saison_2010_2011)</v>
      </c>
      <c r="M193" s="74" t="str">
        <f t="shared" si="5"/>
        <v/>
      </c>
    </row>
    <row r="194" spans="1:13">
      <c r="B194" s="1" t="s">
        <v>590</v>
      </c>
      <c r="K194" s="36" t="str">
        <f>IF(I194&lt;&gt;"",COUNTIF(PRODUIT!B:B,I194),"")</f>
        <v/>
      </c>
      <c r="L194" s="85" t="str">
        <f t="shared" si="4"/>
        <v>pulves &lt;&lt; pulve</v>
      </c>
      <c r="M194" s="74" t="str">
        <f t="shared" si="5"/>
        <v/>
      </c>
    </row>
    <row r="195" spans="1:13" ht="52">
      <c r="B195" s="1" t="s">
        <v>181</v>
      </c>
      <c r="C195" s="1" t="s">
        <v>113</v>
      </c>
      <c r="D195" s="2" t="s">
        <v>114</v>
      </c>
      <c r="E195" s="28" t="s">
        <v>312</v>
      </c>
      <c r="F195" s="1">
        <v>0</v>
      </c>
      <c r="H195" s="1">
        <v>31</v>
      </c>
      <c r="K195" s="36" t="str">
        <f>IF(I195&lt;&gt;"",COUNTIF(PRODUIT!B:B,I195),"")</f>
        <v/>
      </c>
      <c r="L195" s="85" t="str">
        <f t="shared" si="4"/>
        <v>pulve = Pulve.create!(:name =&gt; 'semis', :cout_ha_passage =&gt; 31, :user =&gt; trochet, :saison =&gt; saison_2010_2011, :date =&gt; '2010-10-22', :star =&gt; 0, :desc =&gt; 'dosage réel=180.&lt;/br&gt;début Richepin, fin PR.&lt;/br&gt;N°43')</v>
      </c>
      <c r="M195" s="74" t="str">
        <f t="shared" si="5"/>
        <v/>
      </c>
    </row>
    <row r="196" spans="1:13">
      <c r="A196" s="1" t="s">
        <v>338</v>
      </c>
      <c r="B196" s="1" t="s">
        <v>383</v>
      </c>
      <c r="I196" s="1" t="s">
        <v>115</v>
      </c>
      <c r="J196" s="1">
        <v>1</v>
      </c>
      <c r="K196" s="36">
        <f>IF(I196&lt;&gt;"",COUNTIF(PRODUIT!B:B,I196),"")</f>
        <v>1</v>
      </c>
      <c r="L196" s="85" t="str">
        <f t="shared" si="4"/>
        <v>#putoproduit = Putoproduit.create!(:pulve =&gt; pulve, :produit =&gt; richepain, :dosage =&gt; 1, :saison =&gt; saison_2010_2011)</v>
      </c>
      <c r="M196" s="74" t="str">
        <f t="shared" si="5"/>
        <v/>
      </c>
    </row>
    <row r="197" spans="1:13">
      <c r="A197" s="1" t="s">
        <v>338</v>
      </c>
      <c r="B197" s="1" t="s">
        <v>383</v>
      </c>
      <c r="I197" s="1" t="s">
        <v>116</v>
      </c>
      <c r="J197" s="1">
        <v>1</v>
      </c>
      <c r="K197" s="36">
        <f>IF(I197&lt;&gt;"",COUNTIF(PRODUIT!B:B,I197),"")</f>
        <v>1</v>
      </c>
      <c r="L197" s="85" t="str">
        <f t="shared" si="4"/>
        <v>#putoproduit = Putoproduit.create!(:pulve =&gt; pulve, :produit =&gt; pr, :dosage =&gt; 1, :saison =&gt; saison_2010_2011)</v>
      </c>
      <c r="M197" s="74" t="str">
        <f t="shared" si="5"/>
        <v/>
      </c>
    </row>
    <row r="198" spans="1:13">
      <c r="B198" s="1" t="s">
        <v>590</v>
      </c>
      <c r="K198" s="36" t="str">
        <f>IF(I198&lt;&gt;"",COUNTIF(PRODUIT!B:B,I198),"")</f>
        <v/>
      </c>
      <c r="L198" s="85" t="str">
        <f t="shared" ref="L198:L261" si="6">CONCATENATE(A198,_x000D_IF(B198="pulve",CONCATENATE("pulve = Pulve.create!(:name =&gt; '",C198,"', :cout_ha_passage =&gt; ",H198,", :user =&gt; trochet, :saison =&gt; saison_2010_2011, :date =&gt; '",D198,"', :star =&gt; ",F198,", :desc =&gt; '",E198,"')"),_x000D_IF(B198="produit",CONCATENATE("putoproduit = Putoproduit.create!(:pulve =&gt; pulve, :produit =&gt; ",I198,", :dosage =&gt; ",J198,", :saison =&gt; saison_2010_2011)"),_x000D_IF(B198="labour",CONCATENATE("labour = Labour.create!(:name =&gt; '",C198,"', :cout_ha_passage =&gt; ",H198,", :user =&gt; trochet, :saison =&gt; saison_2010_2011, :date =&gt; '",D198,"', :star =&gt; ",F198,", :category =&gt; cat_",G198,", :desc =&gt; '",E198,"')"),_x000D_IF(B198="add_p","pulves &lt;&lt; pulve",_x000D_IF(B198="add_l","labours &lt;&lt; labour",_x000D_IF(M198&lt;&gt;"",CONCATENATE(M198),_x000D_"")))))))</f>
        <v>pulves &lt;&lt; pulve</v>
      </c>
      <c r="M198" s="74" t="str">
        <f t="shared" ref="M198:M261" si="7">_x000D_IF(B198="PARCELLE",CONCATENATE(" # ",C198," - ",D198," - ",E198, ),_x000D_IF(B198="find_parcelle",CONCATENATE("parcelle = saison_2010_2011.parcelles.find_by_name('",C198,"')"),_x000D_IF(B198="add_labours",CONCATENATE("labours.each {|labour| labtoparcelle = Labtoparcelle.create!(:parcelle =&gt; parcelle, :labour =&gt; labour, :value =&gt; 0)}"),_x000D_IF(B198="add_pulves",CONCATENATE("pulves.each {|pulve| putoparcelle = Putoparcelle.create!(:parcelle =&gt; parcelle, :pulve =&gt; pulve, :value =&gt; 0)}"),_x000D_IF(B198="#",CONCATENATE("# ", C198),_x000D_IF(B198="reset",CONCATENATE("DELETE_BEFORE_x000D_pulves = []_x000D_labours = []_x000D_DELETE_AFTER"),_x000D_IF(B198="reset_l",CONCATENATE("pulves = []"),_x000D_"")))))))</f>
        <v/>
      </c>
    </row>
    <row r="199" spans="1:13">
      <c r="B199" s="1" t="s">
        <v>181</v>
      </c>
      <c r="C199" s="1" t="s">
        <v>117</v>
      </c>
      <c r="D199" s="2" t="s">
        <v>354</v>
      </c>
      <c r="F199" s="1">
        <v>0</v>
      </c>
      <c r="H199" s="1">
        <v>10</v>
      </c>
      <c r="K199" s="36" t="str">
        <f>IF(I199&lt;&gt;"",COUNTIF(PRODUIT!B:B,I199),"")</f>
        <v/>
      </c>
      <c r="L199" s="85" t="str">
        <f t="shared" si="6"/>
        <v>pulve = Pulve.create!(:name =&gt; 'Super 45', :cout_ha_passage =&gt; 10, :user =&gt; trochet, :saison =&gt; saison_2010_2011, :date =&gt; '2011-01-20', :star =&gt; 0, :desc =&gt; '')</v>
      </c>
      <c r="M199" s="74" t="str">
        <f t="shared" si="7"/>
        <v/>
      </c>
    </row>
    <row r="200" spans="1:13">
      <c r="B200" s="1" t="s">
        <v>383</v>
      </c>
      <c r="I200" s="1" t="s">
        <v>118</v>
      </c>
      <c r="J200" s="1">
        <v>153</v>
      </c>
      <c r="K200" s="36">
        <f>IF(I200&lt;&gt;"",COUNTIF(PRODUIT!B:B,I200),"")</f>
        <v>1</v>
      </c>
      <c r="L200" s="85" t="str">
        <f t="shared" si="6"/>
        <v>putoproduit = Putoproduit.create!(:pulve =&gt; pulve, :produit =&gt; super45, :dosage =&gt; 153, :saison =&gt; saison_2010_2011)</v>
      </c>
      <c r="M200" s="74" t="str">
        <f t="shared" si="7"/>
        <v/>
      </c>
    </row>
    <row r="201" spans="1:13">
      <c r="B201" s="1" t="s">
        <v>590</v>
      </c>
      <c r="K201" s="36" t="str">
        <f>IF(I201&lt;&gt;"",COUNTIF(PRODUIT!B:B,I201),"")</f>
        <v/>
      </c>
      <c r="L201" s="85" t="str">
        <f t="shared" si="6"/>
        <v>pulves &lt;&lt; pulve</v>
      </c>
      <c r="M201" s="74" t="str">
        <f t="shared" si="7"/>
        <v/>
      </c>
    </row>
    <row r="202" spans="1:13">
      <c r="B202" s="1" t="s">
        <v>181</v>
      </c>
      <c r="C202" s="1" t="s">
        <v>61</v>
      </c>
      <c r="D202" s="2" t="s">
        <v>62</v>
      </c>
      <c r="F202" s="1">
        <v>0</v>
      </c>
      <c r="H202" s="1">
        <v>10</v>
      </c>
      <c r="K202" s="36" t="str">
        <f>IF(I202&lt;&gt;"",COUNTIF(PRODUIT!B:B,I202),"")</f>
        <v/>
      </c>
      <c r="L202" s="85" t="str">
        <f t="shared" si="6"/>
        <v>pulve = Pulve.create!(:name =&gt; 'Azote', :cout_ha_passage =&gt; 10, :user =&gt; trochet, :saison =&gt; saison_2010_2011, :date =&gt; '2011-02-08', :star =&gt; 0, :desc =&gt; '')</v>
      </c>
      <c r="M202" s="74" t="str">
        <f t="shared" si="7"/>
        <v/>
      </c>
    </row>
    <row r="203" spans="1:13">
      <c r="B203" s="1" t="s">
        <v>383</v>
      </c>
      <c r="E203" s="28" t="s">
        <v>313</v>
      </c>
      <c r="I203" s="1" t="s">
        <v>63</v>
      </c>
      <c r="J203" s="1">
        <v>200</v>
      </c>
      <c r="K203" s="36">
        <f>IF(I203&lt;&gt;"",COUNTIF(PRODUIT!B:B,I203),"")</f>
        <v>1</v>
      </c>
      <c r="L203" s="85" t="str">
        <f t="shared" si="6"/>
        <v>putoproduit = Putoproduit.create!(:pulve =&gt; pulve, :produit =&gt; azote, :dosage =&gt; 200, :saison =&gt; saison_2010_2011)</v>
      </c>
      <c r="M203" s="74" t="str">
        <f t="shared" si="7"/>
        <v/>
      </c>
    </row>
    <row r="204" spans="1:13">
      <c r="B204" s="1" t="s">
        <v>590</v>
      </c>
      <c r="K204" s="36" t="str">
        <f>IF(I204&lt;&gt;"",COUNTIF(PRODUIT!B:B,I204),"")</f>
        <v/>
      </c>
      <c r="L204" s="85" t="str">
        <f t="shared" si="6"/>
        <v>pulves &lt;&lt; pulve</v>
      </c>
      <c r="M204" s="74" t="str">
        <f t="shared" si="7"/>
        <v/>
      </c>
    </row>
    <row r="205" spans="1:13">
      <c r="B205" s="1" t="s">
        <v>181</v>
      </c>
      <c r="C205" s="1" t="s">
        <v>61</v>
      </c>
      <c r="D205" s="2" t="s">
        <v>67</v>
      </c>
      <c r="F205" s="1">
        <v>0</v>
      </c>
      <c r="H205" s="1">
        <v>10</v>
      </c>
      <c r="K205" s="36" t="str">
        <f>IF(I205&lt;&gt;"",COUNTIF(PRODUIT!B:B,I205),"")</f>
        <v/>
      </c>
      <c r="L205" s="85" t="str">
        <f t="shared" si="6"/>
        <v>pulve = Pulve.create!(:name =&gt; 'Azote', :cout_ha_passage =&gt; 10, :user =&gt; trochet, :saison =&gt; saison_2010_2011, :date =&gt; '2011-03-03', :star =&gt; 0, :desc =&gt; '')</v>
      </c>
      <c r="M205" s="74" t="str">
        <f t="shared" si="7"/>
        <v/>
      </c>
    </row>
    <row r="206" spans="1:13">
      <c r="B206" s="1" t="s">
        <v>383</v>
      </c>
      <c r="E206" s="1" t="s">
        <v>119</v>
      </c>
      <c r="I206" s="1" t="s">
        <v>63</v>
      </c>
      <c r="J206" s="1">
        <v>237</v>
      </c>
      <c r="K206" s="36">
        <f>IF(I206&lt;&gt;"",COUNTIF(PRODUIT!B:B,I206),"")</f>
        <v>1</v>
      </c>
      <c r="L206" s="85" t="str">
        <f t="shared" si="6"/>
        <v>putoproduit = Putoproduit.create!(:pulve =&gt; pulve, :produit =&gt; azote, :dosage =&gt; 237, :saison =&gt; saison_2010_2011)</v>
      </c>
      <c r="M206" s="74" t="str">
        <f t="shared" si="7"/>
        <v/>
      </c>
    </row>
    <row r="207" spans="1:13">
      <c r="B207" s="1" t="s">
        <v>590</v>
      </c>
      <c r="K207" s="36" t="str">
        <f>IF(I207&lt;&gt;"",COUNTIF(PRODUIT!B:B,I207),"")</f>
        <v/>
      </c>
      <c r="L207" s="85" t="str">
        <f t="shared" si="6"/>
        <v>pulves &lt;&lt; pulve</v>
      </c>
      <c r="M207" s="74" t="str">
        <f t="shared" si="7"/>
        <v/>
      </c>
    </row>
    <row r="208" spans="1:13">
      <c r="B208" s="1" t="s">
        <v>181</v>
      </c>
      <c r="C208" s="1" t="s">
        <v>68</v>
      </c>
      <c r="D208" s="2" t="s">
        <v>120</v>
      </c>
      <c r="F208" s="1">
        <v>0</v>
      </c>
      <c r="H208" s="1">
        <v>10</v>
      </c>
      <c r="K208" s="36" t="str">
        <f>IF(I208&lt;&gt;"",COUNTIF(PRODUIT!B:B,I208),"")</f>
        <v/>
      </c>
      <c r="L208" s="85" t="str">
        <f t="shared" si="6"/>
        <v>pulve = Pulve.create!(:name =&gt; 'Soufre', :cout_ha_passage =&gt; 10, :user =&gt; trochet, :saison =&gt; saison_2010_2011, :date =&gt; '2011-03-09', :star =&gt; 0, :desc =&gt; '')</v>
      </c>
      <c r="M208" s="74" t="str">
        <f t="shared" si="7"/>
        <v/>
      </c>
    </row>
    <row r="209" spans="2:13">
      <c r="B209" s="1" t="s">
        <v>383</v>
      </c>
      <c r="I209" s="1" t="s">
        <v>241</v>
      </c>
      <c r="J209" s="1">
        <v>100</v>
      </c>
      <c r="K209" s="36">
        <f>IF(I209&lt;&gt;"",COUNTIF(PRODUIT!B:B,I209),"")</f>
        <v>1</v>
      </c>
      <c r="L209" s="85" t="str">
        <f t="shared" si="6"/>
        <v>putoproduit = Putoproduit.create!(:pulve =&gt; pulve, :produit =&gt; azomag, :dosage =&gt; 100, :saison =&gt; saison_2010_2011)</v>
      </c>
      <c r="M209" s="74" t="str">
        <f t="shared" si="7"/>
        <v/>
      </c>
    </row>
    <row r="210" spans="2:13">
      <c r="B210" s="1" t="s">
        <v>590</v>
      </c>
      <c r="K210" s="36" t="str">
        <f>IF(I210&lt;&gt;"",COUNTIF(PRODUIT!B:B,I210),"")</f>
        <v/>
      </c>
      <c r="L210" s="85" t="str">
        <f t="shared" si="6"/>
        <v>pulves &lt;&lt; pulve</v>
      </c>
      <c r="M210" s="74" t="str">
        <f t="shared" si="7"/>
        <v/>
      </c>
    </row>
    <row r="211" spans="2:13">
      <c r="B211" s="1" t="s">
        <v>181</v>
      </c>
      <c r="C211" s="1" t="s">
        <v>121</v>
      </c>
      <c r="D211" s="2" t="s">
        <v>120</v>
      </c>
      <c r="F211" s="1">
        <v>0</v>
      </c>
      <c r="H211" s="1">
        <v>10</v>
      </c>
      <c r="K211" s="36" t="str">
        <f>IF(I211&lt;&gt;"",COUNTIF(PRODUIT!B:B,I211),"")</f>
        <v/>
      </c>
      <c r="L211" s="85" t="str">
        <f t="shared" si="6"/>
        <v>pulve = Pulve.create!(:name =&gt; 'Radar', :cout_ha_passage =&gt; 10, :user =&gt; trochet, :saison =&gt; saison_2010_2011, :date =&gt; '2011-03-09', :star =&gt; 0, :desc =&gt; '')</v>
      </c>
      <c r="M211" s="74" t="str">
        <f t="shared" si="7"/>
        <v/>
      </c>
    </row>
    <row r="212" spans="2:13">
      <c r="B212" s="1" t="s">
        <v>383</v>
      </c>
      <c r="I212" s="1" t="s">
        <v>122</v>
      </c>
      <c r="J212" s="1" t="s">
        <v>32</v>
      </c>
      <c r="K212" s="36">
        <f>IF(I212&lt;&gt;"",COUNTIF(PRODUIT!B:B,I212),"")</f>
        <v>1</v>
      </c>
      <c r="L212" s="85" t="str">
        <f t="shared" si="6"/>
        <v>putoproduit = Putoproduit.create!(:pulve =&gt; pulve, :produit =&gt; radar, :dosage =&gt; 0.275, :saison =&gt; saison_2010_2011)</v>
      </c>
      <c r="M212" s="74" t="str">
        <f t="shared" si="7"/>
        <v/>
      </c>
    </row>
    <row r="213" spans="2:13">
      <c r="B213" s="1" t="s">
        <v>590</v>
      </c>
      <c r="K213" s="36" t="str">
        <f>IF(I213&lt;&gt;"",COUNTIF(PRODUIT!B:B,I213),"")</f>
        <v/>
      </c>
      <c r="L213" s="85" t="str">
        <f t="shared" si="6"/>
        <v>pulves &lt;&lt; pulve</v>
      </c>
      <c r="M213" s="74" t="str">
        <f t="shared" si="7"/>
        <v/>
      </c>
    </row>
    <row r="214" spans="2:13">
      <c r="B214" s="1" t="s">
        <v>181</v>
      </c>
      <c r="C214" s="1" t="s">
        <v>123</v>
      </c>
      <c r="D214" s="2" t="s">
        <v>126</v>
      </c>
      <c r="E214" s="1" t="s">
        <v>125</v>
      </c>
      <c r="F214" s="1">
        <v>1</v>
      </c>
      <c r="H214" s="1">
        <v>10</v>
      </c>
      <c r="K214" s="36" t="str">
        <f>IF(I214&lt;&gt;"",COUNTIF(PRODUIT!B:B,I214),"")</f>
        <v/>
      </c>
      <c r="L214" s="85" t="str">
        <f t="shared" si="6"/>
        <v>pulve = Pulve.create!(:name =&gt; 'Proca', :cout_ha_passage =&gt; 10, :user =&gt; trochet, :saison =&gt; saison_2010_2011, :date =&gt; '2011-04-04', :star =&gt; 1, :desc =&gt; 'PZ (?)')</v>
      </c>
      <c r="M214" s="74" t="str">
        <f t="shared" si="7"/>
        <v/>
      </c>
    </row>
    <row r="215" spans="2:13">
      <c r="B215" s="1" t="s">
        <v>383</v>
      </c>
      <c r="I215" s="1" t="s">
        <v>124</v>
      </c>
      <c r="J215" s="1">
        <v>1</v>
      </c>
      <c r="K215" s="36">
        <f>IF(I215&lt;&gt;"",COUNTIF(PRODUIT!B:B,I215),"")</f>
        <v>1</v>
      </c>
      <c r="L215" s="85" t="str">
        <f t="shared" si="6"/>
        <v>putoproduit = Putoproduit.create!(:pulve =&gt; pulve, :produit =&gt; proca, :dosage =&gt; 1, :saison =&gt; saison_2010_2011)</v>
      </c>
      <c r="M215" s="74" t="str">
        <f t="shared" si="7"/>
        <v/>
      </c>
    </row>
    <row r="216" spans="2:13">
      <c r="B216" s="1" t="s">
        <v>590</v>
      </c>
      <c r="K216" s="36" t="str">
        <f>IF(I216&lt;&gt;"",COUNTIF(PRODUIT!B:B,I216),"")</f>
        <v/>
      </c>
      <c r="L216" s="85" t="str">
        <f t="shared" si="6"/>
        <v>pulves &lt;&lt; pulve</v>
      </c>
      <c r="M216" s="74" t="str">
        <f t="shared" si="7"/>
        <v/>
      </c>
    </row>
    <row r="217" spans="2:13">
      <c r="B217" s="1" t="s">
        <v>181</v>
      </c>
      <c r="C217" s="1" t="s">
        <v>127</v>
      </c>
      <c r="D217" s="2" t="s">
        <v>252</v>
      </c>
      <c r="E217" s="1" t="s">
        <v>129</v>
      </c>
      <c r="F217" s="1">
        <v>1</v>
      </c>
      <c r="H217" s="1">
        <v>10</v>
      </c>
      <c r="K217" s="36" t="str">
        <f>IF(I217&lt;&gt;"",COUNTIF(PRODUIT!B:B,I217),"")</f>
        <v/>
      </c>
      <c r="L217" s="85" t="str">
        <f t="shared" si="6"/>
        <v>pulve = Pulve.create!(:name =&gt; 'Vip', :cout_ha_passage =&gt; 10, :user =&gt; trochet, :saison =&gt; saison_2010_2011, :date =&gt; '2011-04-20', :star =&gt; 1, :desc =&gt; 'dosage huile?')</v>
      </c>
      <c r="M217" s="74" t="str">
        <f t="shared" si="7"/>
        <v/>
      </c>
    </row>
    <row r="218" spans="2:13">
      <c r="B218" s="1" t="s">
        <v>383</v>
      </c>
      <c r="I218" s="1" t="s">
        <v>128</v>
      </c>
      <c r="J218" s="1" t="s">
        <v>248</v>
      </c>
      <c r="K218" s="36">
        <f>IF(I218&lt;&gt;"",COUNTIF(PRODUIT!B:B,I218),"")</f>
        <v>1</v>
      </c>
      <c r="L218" s="85" t="str">
        <f t="shared" si="6"/>
        <v>putoproduit = Putoproduit.create!(:pulve =&gt; pulve, :produit =&gt; vip, :dosage =&gt; 0.5, :saison =&gt; saison_2010_2011)</v>
      </c>
      <c r="M218" s="74" t="str">
        <f t="shared" si="7"/>
        <v/>
      </c>
    </row>
    <row r="219" spans="2:13">
      <c r="B219" s="1" t="s">
        <v>383</v>
      </c>
      <c r="I219" s="1" t="s">
        <v>180</v>
      </c>
      <c r="J219" s="1">
        <v>1</v>
      </c>
      <c r="K219" s="36">
        <f>IF(I219&lt;&gt;"",COUNTIF(PRODUIT!B:B,I219),"")</f>
        <v>1</v>
      </c>
      <c r="L219" s="85" t="str">
        <f t="shared" si="6"/>
        <v>putoproduit = Putoproduit.create!(:pulve =&gt; pulve, :produit =&gt; huile, :dosage =&gt; 1, :saison =&gt; saison_2010_2011)</v>
      </c>
      <c r="M219" s="74" t="str">
        <f t="shared" si="7"/>
        <v/>
      </c>
    </row>
    <row r="220" spans="2:13">
      <c r="B220" s="1" t="s">
        <v>590</v>
      </c>
      <c r="K220" s="36" t="str">
        <f>IF(I220&lt;&gt;"",COUNTIF(PRODUIT!B:B,I220),"")</f>
        <v/>
      </c>
      <c r="L220" s="85" t="str">
        <f t="shared" si="6"/>
        <v>pulves &lt;&lt; pulve</v>
      </c>
      <c r="M220" s="74" t="str">
        <f t="shared" si="7"/>
        <v/>
      </c>
    </row>
    <row r="221" spans="2:13">
      <c r="B221" s="1" t="s">
        <v>181</v>
      </c>
      <c r="C221" s="1" t="s">
        <v>130</v>
      </c>
      <c r="D221" s="2" t="s">
        <v>343</v>
      </c>
      <c r="F221" s="1">
        <v>0</v>
      </c>
      <c r="H221" s="1">
        <v>10</v>
      </c>
      <c r="K221" s="36" t="str">
        <f>IF(I221&lt;&gt;"",COUNTIF(PRODUIT!B:B,I221),"")</f>
        <v/>
      </c>
      <c r="L221" s="85" t="str">
        <f t="shared" si="6"/>
        <v>pulve = Pulve.create!(:name =&gt; 'Baravo Elite', :cout_ha_passage =&gt; 10, :user =&gt; trochet, :saison =&gt; saison_2010_2011, :date =&gt; '2011-04-30', :star =&gt; 0, :desc =&gt; '')</v>
      </c>
      <c r="M221" s="74" t="str">
        <f t="shared" si="7"/>
        <v/>
      </c>
    </row>
    <row r="222" spans="2:13">
      <c r="B222" s="1" t="s">
        <v>383</v>
      </c>
      <c r="I222" s="1" t="s">
        <v>344</v>
      </c>
      <c r="J222" s="1" t="s">
        <v>345</v>
      </c>
      <c r="K222" s="36">
        <f>IF(I222&lt;&gt;"",COUNTIF(PRODUIT!B:B,I222),"")</f>
        <v>1</v>
      </c>
      <c r="L222" s="85" t="str">
        <f t="shared" si="6"/>
        <v>putoproduit = Putoproduit.create!(:pulve =&gt; pulve, :produit =&gt; bravoelite, :dosage =&gt; 1.4, :saison =&gt; saison_2010_2011)</v>
      </c>
      <c r="M222" s="74" t="str">
        <f t="shared" si="7"/>
        <v/>
      </c>
    </row>
    <row r="223" spans="2:13">
      <c r="B223" s="1" t="s">
        <v>590</v>
      </c>
      <c r="K223" s="36" t="str">
        <f>IF(I223&lt;&gt;"",COUNTIF(PRODUIT!B:B,I223),"")</f>
        <v/>
      </c>
      <c r="L223" s="85" t="str">
        <f t="shared" si="6"/>
        <v>pulves &lt;&lt; pulve</v>
      </c>
      <c r="M223" s="74" t="str">
        <f t="shared" si="7"/>
        <v/>
      </c>
    </row>
    <row r="224" spans="2:13">
      <c r="B224" s="1" t="s">
        <v>181</v>
      </c>
      <c r="C224" s="1" t="s">
        <v>346</v>
      </c>
      <c r="D224" s="2" t="s">
        <v>348</v>
      </c>
      <c r="F224" s="1">
        <v>0</v>
      </c>
      <c r="H224" s="1">
        <v>10</v>
      </c>
      <c r="K224" s="36" t="str">
        <f>IF(I224&lt;&gt;"",COUNTIF(PRODUIT!B:B,I224),"")</f>
        <v/>
      </c>
      <c r="L224" s="85" t="str">
        <f t="shared" si="6"/>
        <v>pulve = Pulve.create!(:name =&gt; 'Ariane', :cout_ha_passage =&gt; 10, :user =&gt; trochet, :saison =&gt; saison_2010_2011, :date =&gt; '2011-05-04', :star =&gt; 0, :desc =&gt; '')</v>
      </c>
      <c r="M224" s="74" t="str">
        <f t="shared" si="7"/>
        <v/>
      </c>
    </row>
    <row r="225" spans="2:13">
      <c r="B225" s="1" t="s">
        <v>383</v>
      </c>
      <c r="I225" s="1" t="s">
        <v>347</v>
      </c>
      <c r="J225" s="1">
        <v>3</v>
      </c>
      <c r="K225" s="36">
        <f>IF(I225&lt;&gt;"",COUNTIF(PRODUIT!B:B,I225),"")</f>
        <v>1</v>
      </c>
      <c r="L225" s="85" t="str">
        <f t="shared" si="6"/>
        <v>putoproduit = Putoproduit.create!(:pulve =&gt; pulve, :produit =&gt; ariane, :dosage =&gt; 3, :saison =&gt; saison_2010_2011)</v>
      </c>
      <c r="M225" s="74" t="str">
        <f t="shared" si="7"/>
        <v/>
      </c>
    </row>
    <row r="226" spans="2:13">
      <c r="B226" s="1" t="s">
        <v>590</v>
      </c>
      <c r="K226" s="36" t="str">
        <f>IF(I226&lt;&gt;"",COUNTIF(PRODUIT!B:B,I226),"")</f>
        <v/>
      </c>
      <c r="L226" s="85" t="str">
        <f t="shared" si="6"/>
        <v>pulves &lt;&lt; pulve</v>
      </c>
      <c r="M226" s="74" t="str">
        <f t="shared" si="7"/>
        <v/>
      </c>
    </row>
    <row r="227" spans="2:13">
      <c r="K227" s="36" t="str">
        <f>IF(I227&lt;&gt;"",COUNTIF(PRODUIT!B:B,I227),"")</f>
        <v/>
      </c>
      <c r="L227" s="85" t="str">
        <f t="shared" si="6"/>
        <v/>
      </c>
      <c r="M227" s="74" t="str">
        <f t="shared" si="7"/>
        <v/>
      </c>
    </row>
    <row r="228" spans="2:13">
      <c r="K228" s="36" t="str">
        <f>IF(I228&lt;&gt;"",COUNTIF(PRODUIT!B:B,I228),"")</f>
        <v/>
      </c>
      <c r="L228" s="85" t="str">
        <f t="shared" si="6"/>
        <v/>
      </c>
      <c r="M228" s="74" t="str">
        <f t="shared" si="7"/>
        <v/>
      </c>
    </row>
    <row r="229" spans="2:13">
      <c r="B229" s="3"/>
      <c r="E229" s="3"/>
      <c r="K229" s="36" t="str">
        <f>IF(I229&lt;&gt;"",COUNTIF(PRODUIT!B:B,I229),"")</f>
        <v/>
      </c>
      <c r="L229" s="85" t="str">
        <f t="shared" si="6"/>
        <v/>
      </c>
      <c r="M229" s="74" t="str">
        <f t="shared" si="7"/>
        <v/>
      </c>
    </row>
    <row r="230" spans="2:13">
      <c r="B230" s="74" t="s">
        <v>435</v>
      </c>
      <c r="C230" s="74" t="s">
        <v>396</v>
      </c>
      <c r="E230" s="3"/>
      <c r="K230" s="36" t="str">
        <f>IF(I230&lt;&gt;"",COUNTIF(PRODUIT!B:B,I230),"")</f>
        <v/>
      </c>
      <c r="L230" s="85" t="str">
        <f t="shared" si="6"/>
        <v>parcelle = saison_2010_2011.parcelles.find_by_name('Pont des champs')</v>
      </c>
      <c r="M230" s="74" t="str">
        <f t="shared" si="7"/>
        <v>parcelle = saison_2010_2011.parcelles.find_by_name('Pont des champs')</v>
      </c>
    </row>
    <row r="231" spans="2:13">
      <c r="B231" s="74" t="s">
        <v>393</v>
      </c>
      <c r="E231" s="3"/>
      <c r="K231" s="36" t="str">
        <f>IF(I231&lt;&gt;"",COUNTIF(PRODUIT!B:B,I231),"")</f>
        <v/>
      </c>
      <c r="L231" s="85" t="str">
        <f t="shared" si="6"/>
        <v>labours.each {|labour| labtoparcelle = Labtoparcelle.create!(:parcelle =&gt; parcelle, :labour =&gt; labour, :value =&gt; 0)}</v>
      </c>
      <c r="M231" s="74" t="str">
        <f t="shared" si="7"/>
        <v>labours.each {|labour| labtoparcelle = Labtoparcelle.create!(:parcelle =&gt; parcelle, :labour =&gt; labour, :value =&gt; 0)}</v>
      </c>
    </row>
    <row r="232" spans="2:13">
      <c r="B232" s="74" t="s">
        <v>394</v>
      </c>
      <c r="E232" s="3"/>
      <c r="K232" s="36" t="str">
        <f>IF(I232&lt;&gt;"",COUNTIF(PRODUIT!B:B,I232),"")</f>
        <v/>
      </c>
      <c r="L232" s="85" t="str">
        <f t="shared" si="6"/>
        <v>pulves.each {|pulve| putoparcelle = Putoparcelle.create!(:parcelle =&gt; parcelle, :pulve =&gt; pulve, :value =&gt; 0)}</v>
      </c>
      <c r="M232" s="74" t="str">
        <f t="shared" si="7"/>
        <v>pulves.each {|pulve| putoparcelle = Putoparcelle.create!(:parcelle =&gt; parcelle, :pulve =&gt; pulve, :value =&gt; 0)}</v>
      </c>
    </row>
    <row r="233" spans="2:13">
      <c r="B233" s="3"/>
      <c r="E233" s="3"/>
      <c r="K233" s="36" t="str">
        <f>IF(I233&lt;&gt;"",COUNTIF(PRODUIT!B:B,I233),"")</f>
        <v/>
      </c>
      <c r="L233" s="85" t="str">
        <f t="shared" si="6"/>
        <v/>
      </c>
      <c r="M233" s="74" t="str">
        <f t="shared" si="7"/>
        <v/>
      </c>
    </row>
    <row r="234" spans="2:13">
      <c r="B234" s="3"/>
      <c r="E234" s="3"/>
      <c r="K234" s="36" t="str">
        <f>IF(I234&lt;&gt;"",COUNTIF(PRODUIT!B:B,I234),"")</f>
        <v/>
      </c>
      <c r="L234" s="85" t="str">
        <f t="shared" si="6"/>
        <v/>
      </c>
      <c r="M234" s="74" t="str">
        <f t="shared" si="7"/>
        <v/>
      </c>
    </row>
    <row r="235" spans="2:13">
      <c r="B235" s="3"/>
      <c r="E235" s="3"/>
      <c r="K235" s="36" t="str">
        <f>IF(I235&lt;&gt;"",COUNTIF(PRODUIT!B:B,I235),"")</f>
        <v/>
      </c>
      <c r="L235" s="85" t="str">
        <f t="shared" si="6"/>
        <v/>
      </c>
      <c r="M235" s="74" t="str">
        <f t="shared" si="7"/>
        <v/>
      </c>
    </row>
    <row r="236" spans="2:13">
      <c r="B236" s="3"/>
      <c r="E236" s="3"/>
      <c r="K236" s="36" t="str">
        <f>IF(I236&lt;&gt;"",COUNTIF(PRODUIT!B:B,I236),"")</f>
        <v/>
      </c>
      <c r="L236" s="85" t="str">
        <f t="shared" si="6"/>
        <v/>
      </c>
      <c r="M236" s="74" t="str">
        <f t="shared" si="7"/>
        <v/>
      </c>
    </row>
    <row r="237" spans="2:13">
      <c r="B237" s="3"/>
      <c r="E237" s="3"/>
      <c r="K237" s="36" t="str">
        <f>IF(I237&lt;&gt;"",COUNTIF(PRODUIT!B:B,I237),"")</f>
        <v/>
      </c>
      <c r="L237" s="85" t="str">
        <f t="shared" si="6"/>
        <v/>
      </c>
      <c r="M237" s="74" t="str">
        <f t="shared" si="7"/>
        <v/>
      </c>
    </row>
    <row r="238" spans="2:13">
      <c r="B238" s="3"/>
      <c r="E238" s="3"/>
      <c r="K238" s="36" t="str">
        <f>IF(I238&lt;&gt;"",COUNTIF(PRODUIT!B:B,I238),"")</f>
        <v/>
      </c>
      <c r="L238" s="85" t="str">
        <f t="shared" si="6"/>
        <v/>
      </c>
      <c r="M238" s="74" t="str">
        <f t="shared" si="7"/>
        <v/>
      </c>
    </row>
    <row r="239" spans="2:13">
      <c r="K239" s="36" t="str">
        <f>IF(I239&lt;&gt;"",COUNTIF(PRODUIT!B:B,I239),"")</f>
        <v/>
      </c>
      <c r="L239" s="85" t="str">
        <f t="shared" si="6"/>
        <v/>
      </c>
      <c r="M239" s="74" t="str">
        <f t="shared" si="7"/>
        <v/>
      </c>
    </row>
    <row r="240" spans="2:13" s="35" customFormat="1">
      <c r="B240" s="33" t="s">
        <v>387</v>
      </c>
      <c r="C240" s="33" t="s">
        <v>349</v>
      </c>
      <c r="D240" s="34" t="s">
        <v>253</v>
      </c>
      <c r="E240" s="33" t="s">
        <v>350</v>
      </c>
      <c r="K240" s="36" t="str">
        <f>IF(I240&lt;&gt;"",COUNTIF(PRODUIT!B:B,I240),"")</f>
        <v/>
      </c>
      <c r="L240" s="85" t="str">
        <f t="shared" si="6"/>
        <v xml:space="preserve"> # aeromodelisme - Blé - 14Ha</v>
      </c>
      <c r="M240" s="74" t="str">
        <f t="shared" si="7"/>
        <v xml:space="preserve"> # aeromodelisme - Blé - 14Ha</v>
      </c>
    </row>
    <row r="241" spans="1:13" s="36" customFormat="1">
      <c r="B241" s="79" t="s">
        <v>398</v>
      </c>
      <c r="D241" s="37"/>
      <c r="K241" s="36" t="str">
        <f>IF(I241&lt;&gt;"",COUNTIF(PRODUIT!B:B,I241),"")</f>
        <v/>
      </c>
      <c r="L241" s="85" t="str">
        <f t="shared" si="6"/>
        <v>DELETE_BEFORE_x000D_pulves = []_x000D_labours = []_x000D_DELETE_AFTER</v>
      </c>
      <c r="M241" s="74" t="str">
        <f t="shared" si="7"/>
        <v>DELETE_BEFORE_x000D_pulves = []_x000D_labours = []_x000D_DELETE_AFTER</v>
      </c>
    </row>
    <row r="242" spans="1:13" s="36" customFormat="1">
      <c r="D242" s="37"/>
      <c r="K242" s="36" t="str">
        <f>IF(I242&lt;&gt;"",COUNTIF(PRODUIT!B:B,I242),"")</f>
        <v/>
      </c>
      <c r="L242" s="85" t="str">
        <f t="shared" si="6"/>
        <v/>
      </c>
      <c r="M242" s="74" t="str">
        <f t="shared" si="7"/>
        <v/>
      </c>
    </row>
    <row r="243" spans="1:13">
      <c r="B243" s="1" t="s">
        <v>181</v>
      </c>
      <c r="C243" s="1" t="s">
        <v>179</v>
      </c>
      <c r="D243" s="2" t="s">
        <v>352</v>
      </c>
      <c r="F243" s="1">
        <v>0</v>
      </c>
      <c r="H243" s="1">
        <v>10</v>
      </c>
      <c r="K243" s="36" t="str">
        <f>IF(I243&lt;&gt;"",COUNTIF(PRODUIT!B:B,I243),"")</f>
        <v/>
      </c>
      <c r="L243" s="85" t="str">
        <f t="shared" si="6"/>
        <v>pulve = Pulve.create!(:name =&gt; 'glyphosate', :cout_ha_passage =&gt; 10, :user =&gt; trochet, :saison =&gt; saison_2010_2011, :date =&gt; '2010-09-30', :star =&gt; 0, :desc =&gt; '')</v>
      </c>
      <c r="M243" s="74" t="str">
        <f t="shared" si="7"/>
        <v/>
      </c>
    </row>
    <row r="244" spans="1:13">
      <c r="B244" s="1" t="s">
        <v>383</v>
      </c>
      <c r="I244" s="1" t="s">
        <v>179</v>
      </c>
      <c r="J244" s="1">
        <v>2</v>
      </c>
      <c r="K244" s="36">
        <f>IF(I244&lt;&gt;"",COUNTIF(PRODUIT!B:B,I244),"")</f>
        <v>1</v>
      </c>
      <c r="L244" s="85" t="str">
        <f t="shared" si="6"/>
        <v>putoproduit = Putoproduit.create!(:pulve =&gt; pulve, :produit =&gt; glyphosate, :dosage =&gt; 2, :saison =&gt; saison_2010_2011)</v>
      </c>
      <c r="M244" s="74" t="str">
        <f t="shared" si="7"/>
        <v/>
      </c>
    </row>
    <row r="245" spans="1:13">
      <c r="B245" s="1" t="s">
        <v>383</v>
      </c>
      <c r="I245" s="1" t="s">
        <v>351</v>
      </c>
      <c r="J245" s="1" t="s">
        <v>54</v>
      </c>
      <c r="K245" s="36">
        <f>IF(I245&lt;&gt;"",COUNTIF(PRODUIT!B:B,I245),"")</f>
        <v>1</v>
      </c>
      <c r="L245" s="85" t="str">
        <f t="shared" si="6"/>
        <v>putoproduit = Putoproduit.create!(:pulve =&gt; pulve, :produit =&gt; chardol, :dosage =&gt; 0.6, :saison =&gt; saison_2010_2011)</v>
      </c>
      <c r="M245" s="74" t="str">
        <f t="shared" si="7"/>
        <v/>
      </c>
    </row>
    <row r="246" spans="1:13">
      <c r="B246" s="1" t="s">
        <v>590</v>
      </c>
      <c r="K246" s="36" t="str">
        <f>IF(I246&lt;&gt;"",COUNTIF(PRODUIT!B:B,I246),"")</f>
        <v/>
      </c>
      <c r="L246" s="85" t="str">
        <f t="shared" si="6"/>
        <v>pulves &lt;&lt; pulve</v>
      </c>
      <c r="M246" s="74" t="str">
        <f t="shared" si="7"/>
        <v/>
      </c>
    </row>
    <row r="247" spans="1:13" ht="26">
      <c r="B247" s="1" t="s">
        <v>181</v>
      </c>
      <c r="C247" s="1" t="s">
        <v>113</v>
      </c>
      <c r="D247" s="10" t="s">
        <v>364</v>
      </c>
      <c r="E247" s="12" t="s">
        <v>314</v>
      </c>
      <c r="F247" s="1">
        <v>0</v>
      </c>
      <c r="H247" s="1">
        <v>31</v>
      </c>
      <c r="K247" s="36" t="str">
        <f>IF(I247&lt;&gt;"",COUNTIF(PRODUIT!B:B,I247),"")</f>
        <v/>
      </c>
      <c r="L247" s="85" t="str">
        <f t="shared" si="6"/>
        <v>pulve = Pulve.create!(:name =&gt; 'semis', :cout_ha_passage =&gt; 31, :user =&gt; trochet, :saison =&gt; saison_2010_2011, :date =&gt; '2010-10-20', :star =&gt; 0, :desc =&gt; 'dosage reel 175kg/Ha.&lt;/br&gt;N°42.')</v>
      </c>
      <c r="M247" s="74" t="str">
        <f t="shared" si="7"/>
        <v/>
      </c>
    </row>
    <row r="248" spans="1:13">
      <c r="A248" s="1" t="s">
        <v>338</v>
      </c>
      <c r="B248" s="1" t="s">
        <v>383</v>
      </c>
      <c r="I248" s="1" t="s">
        <v>116</v>
      </c>
      <c r="J248" s="1">
        <v>1</v>
      </c>
      <c r="K248" s="36">
        <f>IF(I248&lt;&gt;"",COUNTIF(PRODUIT!B:B,I248),"")</f>
        <v>1</v>
      </c>
      <c r="L248" s="85" t="str">
        <f t="shared" si="6"/>
        <v>#putoproduit = Putoproduit.create!(:pulve =&gt; pulve, :produit =&gt; pr, :dosage =&gt; 1, :saison =&gt; saison_2010_2011)</v>
      </c>
      <c r="M248" s="74" t="str">
        <f t="shared" si="7"/>
        <v/>
      </c>
    </row>
    <row r="249" spans="1:13">
      <c r="A249" s="1" t="s">
        <v>338</v>
      </c>
      <c r="B249" s="1" t="s">
        <v>383</v>
      </c>
      <c r="I249" s="1" t="s">
        <v>353</v>
      </c>
      <c r="J249" s="1">
        <v>1</v>
      </c>
      <c r="K249" s="36">
        <f>IF(I249&lt;&gt;"",COUNTIF(PRODUIT!B:B,I249),"")</f>
        <v>1</v>
      </c>
      <c r="L249" s="85" t="str">
        <f t="shared" si="6"/>
        <v>#putoproduit = Putoproduit.create!(:pulve =&gt; pulve, :produit =&gt; paledor, :dosage =&gt; 1, :saison =&gt; saison_2010_2011)</v>
      </c>
      <c r="M249" s="74" t="str">
        <f t="shared" si="7"/>
        <v/>
      </c>
    </row>
    <row r="250" spans="1:13">
      <c r="B250" s="1" t="s">
        <v>590</v>
      </c>
      <c r="K250" s="36" t="str">
        <f>IF(I250&lt;&gt;"",COUNTIF(PRODUIT!B:B,I250),"")</f>
        <v/>
      </c>
      <c r="L250" s="85" t="str">
        <f t="shared" si="6"/>
        <v>pulves &lt;&lt; pulve</v>
      </c>
      <c r="M250" s="74" t="str">
        <f t="shared" si="7"/>
        <v/>
      </c>
    </row>
    <row r="251" spans="1:13">
      <c r="B251" s="1" t="s">
        <v>181</v>
      </c>
      <c r="C251" s="1" t="s">
        <v>117</v>
      </c>
      <c r="D251" s="2" t="s">
        <v>354</v>
      </c>
      <c r="F251" s="1">
        <v>0</v>
      </c>
      <c r="H251" s="1">
        <v>10</v>
      </c>
      <c r="K251" s="36" t="str">
        <f>IF(I251&lt;&gt;"",COUNTIF(PRODUIT!B:B,I251),"")</f>
        <v/>
      </c>
      <c r="L251" s="85" t="str">
        <f t="shared" si="6"/>
        <v>pulve = Pulve.create!(:name =&gt; 'Super 45', :cout_ha_passage =&gt; 10, :user =&gt; trochet, :saison =&gt; saison_2010_2011, :date =&gt; '2011-01-20', :star =&gt; 0, :desc =&gt; '')</v>
      </c>
      <c r="M251" s="74" t="str">
        <f t="shared" si="7"/>
        <v/>
      </c>
    </row>
    <row r="252" spans="1:13">
      <c r="B252" s="1" t="s">
        <v>383</v>
      </c>
      <c r="I252" s="1" t="s">
        <v>118</v>
      </c>
      <c r="J252" s="1">
        <v>153</v>
      </c>
      <c r="K252" s="36">
        <f>IF(I252&lt;&gt;"",COUNTIF(PRODUIT!B:B,I252),"")</f>
        <v>1</v>
      </c>
      <c r="L252" s="85" t="str">
        <f t="shared" si="6"/>
        <v>putoproduit = Putoproduit.create!(:pulve =&gt; pulve, :produit =&gt; super45, :dosage =&gt; 153, :saison =&gt; saison_2010_2011)</v>
      </c>
      <c r="M252" s="74" t="str">
        <f t="shared" si="7"/>
        <v/>
      </c>
    </row>
    <row r="253" spans="1:13">
      <c r="B253" s="1" t="s">
        <v>590</v>
      </c>
      <c r="K253" s="36" t="str">
        <f>IF(I253&lt;&gt;"",COUNTIF(PRODUIT!B:B,I253),"")</f>
        <v/>
      </c>
      <c r="L253" s="85" t="str">
        <f t="shared" si="6"/>
        <v>pulves &lt;&lt; pulve</v>
      </c>
      <c r="M253" s="74" t="str">
        <f t="shared" si="7"/>
        <v/>
      </c>
    </row>
    <row r="254" spans="1:13">
      <c r="B254" s="1" t="s">
        <v>181</v>
      </c>
      <c r="C254" s="1" t="s">
        <v>61</v>
      </c>
      <c r="D254" s="2" t="s">
        <v>62</v>
      </c>
      <c r="F254" s="1">
        <v>0</v>
      </c>
      <c r="H254" s="1">
        <v>10</v>
      </c>
      <c r="K254" s="36" t="str">
        <f>IF(I254&lt;&gt;"",COUNTIF(PRODUIT!B:B,I254),"")</f>
        <v/>
      </c>
      <c r="L254" s="85" t="str">
        <f t="shared" si="6"/>
        <v>pulve = Pulve.create!(:name =&gt; 'Azote', :cout_ha_passage =&gt; 10, :user =&gt; trochet, :saison =&gt; saison_2010_2011, :date =&gt; '2011-02-08', :star =&gt; 0, :desc =&gt; '')</v>
      </c>
      <c r="M254" s="74" t="str">
        <f t="shared" si="7"/>
        <v/>
      </c>
    </row>
    <row r="255" spans="1:13">
      <c r="B255" s="1" t="s">
        <v>383</v>
      </c>
      <c r="E255" s="28" t="s">
        <v>313</v>
      </c>
      <c r="I255" s="1" t="s">
        <v>63</v>
      </c>
      <c r="J255" s="1">
        <v>200</v>
      </c>
      <c r="K255" s="36">
        <f>IF(I255&lt;&gt;"",COUNTIF(PRODUIT!B:B,I255),"")</f>
        <v>1</v>
      </c>
      <c r="L255" s="85" t="str">
        <f t="shared" si="6"/>
        <v>putoproduit = Putoproduit.create!(:pulve =&gt; pulve, :produit =&gt; azote, :dosage =&gt; 200, :saison =&gt; saison_2010_2011)</v>
      </c>
      <c r="M255" s="74" t="str">
        <f t="shared" si="7"/>
        <v/>
      </c>
    </row>
    <row r="256" spans="1:13">
      <c r="B256" s="1" t="s">
        <v>590</v>
      </c>
      <c r="K256" s="36" t="str">
        <f>IF(I256&lt;&gt;"",COUNTIF(PRODUIT!B:B,I256),"")</f>
        <v/>
      </c>
      <c r="L256" s="85" t="str">
        <f t="shared" si="6"/>
        <v>pulves &lt;&lt; pulve</v>
      </c>
      <c r="M256" s="74" t="str">
        <f t="shared" si="7"/>
        <v/>
      </c>
    </row>
    <row r="257" spans="2:13">
      <c r="B257" s="1" t="s">
        <v>181</v>
      </c>
      <c r="C257" s="1" t="s">
        <v>121</v>
      </c>
      <c r="D257" s="2" t="s">
        <v>355</v>
      </c>
      <c r="E257" s="1" t="s">
        <v>129</v>
      </c>
      <c r="F257" s="1">
        <v>1</v>
      </c>
      <c r="H257" s="1">
        <v>10</v>
      </c>
      <c r="K257" s="36" t="str">
        <f>IF(I257&lt;&gt;"",COUNTIF(PRODUIT!B:B,I257),"")</f>
        <v/>
      </c>
      <c r="L257" s="85" t="str">
        <f t="shared" si="6"/>
        <v>pulve = Pulve.create!(:name =&gt; 'Radar', :cout_ha_passage =&gt; 10, :user =&gt; trochet, :saison =&gt; saison_2010_2011, :date =&gt; '2011-02-11', :star =&gt; 1, :desc =&gt; 'dosage huile?')</v>
      </c>
      <c r="M257" s="74" t="str">
        <f t="shared" si="7"/>
        <v/>
      </c>
    </row>
    <row r="258" spans="2:13">
      <c r="B258" s="1" t="s">
        <v>383</v>
      </c>
      <c r="I258" s="1" t="s">
        <v>122</v>
      </c>
      <c r="J258" s="1" t="s">
        <v>32</v>
      </c>
      <c r="K258" s="36">
        <f>IF(I258&lt;&gt;"",COUNTIF(PRODUIT!B:B,I258),"")</f>
        <v>1</v>
      </c>
      <c r="L258" s="85" t="str">
        <f t="shared" si="6"/>
        <v>putoproduit = Putoproduit.create!(:pulve =&gt; pulve, :produit =&gt; radar, :dosage =&gt; 0.275, :saison =&gt; saison_2010_2011)</v>
      </c>
      <c r="M258" s="74" t="str">
        <f t="shared" si="7"/>
        <v/>
      </c>
    </row>
    <row r="259" spans="2:13">
      <c r="B259" s="1" t="s">
        <v>383</v>
      </c>
      <c r="I259" s="1" t="s">
        <v>180</v>
      </c>
      <c r="J259" s="1">
        <v>1</v>
      </c>
      <c r="K259" s="36">
        <f>IF(I259&lt;&gt;"",COUNTIF(PRODUIT!B:B,I259),"")</f>
        <v>1</v>
      </c>
      <c r="L259" s="85" t="str">
        <f t="shared" si="6"/>
        <v>putoproduit = Putoproduit.create!(:pulve =&gt; pulve, :produit =&gt; huile, :dosage =&gt; 1, :saison =&gt; saison_2010_2011)</v>
      </c>
      <c r="M259" s="74" t="str">
        <f t="shared" si="7"/>
        <v/>
      </c>
    </row>
    <row r="260" spans="2:13">
      <c r="B260" s="1" t="s">
        <v>590</v>
      </c>
      <c r="K260" s="36" t="str">
        <f>IF(I260&lt;&gt;"",COUNTIF(PRODUIT!B:B,I260),"")</f>
        <v/>
      </c>
      <c r="L260" s="85" t="str">
        <f t="shared" si="6"/>
        <v>pulves &lt;&lt; pulve</v>
      </c>
      <c r="M260" s="74" t="str">
        <f t="shared" si="7"/>
        <v/>
      </c>
    </row>
    <row r="261" spans="2:13">
      <c r="B261" s="1" t="s">
        <v>181</v>
      </c>
      <c r="C261" s="1" t="s">
        <v>61</v>
      </c>
      <c r="D261" s="2" t="s">
        <v>67</v>
      </c>
      <c r="F261" s="1">
        <v>0</v>
      </c>
      <c r="H261" s="1">
        <v>10</v>
      </c>
      <c r="K261" s="36" t="str">
        <f>IF(I261&lt;&gt;"",COUNTIF(PRODUIT!B:B,I261),"")</f>
        <v/>
      </c>
      <c r="L261" s="85" t="str">
        <f t="shared" si="6"/>
        <v>pulve = Pulve.create!(:name =&gt; 'Azote', :cout_ha_passage =&gt; 10, :user =&gt; trochet, :saison =&gt; saison_2010_2011, :date =&gt; '2011-03-03', :star =&gt; 0, :desc =&gt; '')</v>
      </c>
      <c r="M261" s="74" t="str">
        <f t="shared" si="7"/>
        <v/>
      </c>
    </row>
    <row r="262" spans="2:13">
      <c r="B262" s="1" t="s">
        <v>383</v>
      </c>
      <c r="E262" s="1" t="s">
        <v>119</v>
      </c>
      <c r="I262" s="1" t="s">
        <v>63</v>
      </c>
      <c r="J262" s="1">
        <v>237</v>
      </c>
      <c r="K262" s="36">
        <f>IF(I262&lt;&gt;"",COUNTIF(PRODUIT!B:B,I262),"")</f>
        <v>1</v>
      </c>
      <c r="L262" s="85" t="str">
        <f t="shared" ref="L262:L325" si="8">CONCATENATE(A262,_x000D_IF(B262="pulve",CONCATENATE("pulve = Pulve.create!(:name =&gt; '",C262,"', :cout_ha_passage =&gt; ",H262,", :user =&gt; trochet, :saison =&gt; saison_2010_2011, :date =&gt; '",D262,"', :star =&gt; ",F262,", :desc =&gt; '",E262,"')"),_x000D_IF(B262="produit",CONCATENATE("putoproduit = Putoproduit.create!(:pulve =&gt; pulve, :produit =&gt; ",I262,", :dosage =&gt; ",J262,", :saison =&gt; saison_2010_2011)"),_x000D_IF(B262="labour",CONCATENATE("labour = Labour.create!(:name =&gt; '",C262,"', :cout_ha_passage =&gt; ",H262,", :user =&gt; trochet, :saison =&gt; saison_2010_2011, :date =&gt; '",D262,"', :star =&gt; ",F262,", :category =&gt; cat_",G262,", :desc =&gt; '",E262,"')"),_x000D_IF(B262="add_p","pulves &lt;&lt; pulve",_x000D_IF(B262="add_l","labours &lt;&lt; labour",_x000D_IF(M262&lt;&gt;"",CONCATENATE(M262),_x000D_"")))))))</f>
        <v>putoproduit = Putoproduit.create!(:pulve =&gt; pulve, :produit =&gt; azote, :dosage =&gt; 237, :saison =&gt; saison_2010_2011)</v>
      </c>
      <c r="M262" s="74" t="str">
        <f t="shared" ref="M262:M325" si="9">_x000D_IF(B262="PARCELLE",CONCATENATE(" # ",C262," - ",D262," - ",E262, ),_x000D_IF(B262="find_parcelle",CONCATENATE("parcelle = saison_2010_2011.parcelles.find_by_name('",C262,"')"),_x000D_IF(B262="add_labours",CONCATENATE("labours.each {|labour| labtoparcelle = Labtoparcelle.create!(:parcelle =&gt; parcelle, :labour =&gt; labour, :value =&gt; 0)}"),_x000D_IF(B262="add_pulves",CONCATENATE("pulves.each {|pulve| putoparcelle = Putoparcelle.create!(:parcelle =&gt; parcelle, :pulve =&gt; pulve, :value =&gt; 0)}"),_x000D_IF(B262="#",CONCATENATE("# ", C262),_x000D_IF(B262="reset",CONCATENATE("DELETE_BEFORE_x000D_pulves = []_x000D_labours = []_x000D_DELETE_AFTER"),_x000D_IF(B262="reset_l",CONCATENATE("pulves = []"),_x000D_"")))))))</f>
        <v/>
      </c>
    </row>
    <row r="263" spans="2:13">
      <c r="B263" s="1" t="s">
        <v>590</v>
      </c>
      <c r="K263" s="36" t="str">
        <f>IF(I263&lt;&gt;"",COUNTIF(PRODUIT!B:B,I263),"")</f>
        <v/>
      </c>
      <c r="L263" s="85" t="str">
        <f t="shared" si="8"/>
        <v>pulves &lt;&lt; pulve</v>
      </c>
      <c r="M263" s="74" t="str">
        <f t="shared" si="9"/>
        <v/>
      </c>
    </row>
    <row r="264" spans="2:13">
      <c r="B264" s="1" t="s">
        <v>181</v>
      </c>
      <c r="C264" s="1" t="s">
        <v>68</v>
      </c>
      <c r="D264" s="2" t="s">
        <v>120</v>
      </c>
      <c r="F264" s="1">
        <v>0</v>
      </c>
      <c r="H264" s="1">
        <v>10</v>
      </c>
      <c r="K264" s="36" t="str">
        <f>IF(I264&lt;&gt;"",COUNTIF(PRODUIT!B:B,I264),"")</f>
        <v/>
      </c>
      <c r="L264" s="85" t="str">
        <f t="shared" si="8"/>
        <v>pulve = Pulve.create!(:name =&gt; 'Soufre', :cout_ha_passage =&gt; 10, :user =&gt; trochet, :saison =&gt; saison_2010_2011, :date =&gt; '2011-03-09', :star =&gt; 0, :desc =&gt; '')</v>
      </c>
      <c r="M264" s="74" t="str">
        <f t="shared" si="9"/>
        <v/>
      </c>
    </row>
    <row r="265" spans="2:13">
      <c r="B265" s="1" t="s">
        <v>383</v>
      </c>
      <c r="I265" s="1" t="s">
        <v>241</v>
      </c>
      <c r="J265" s="1">
        <v>100</v>
      </c>
      <c r="K265" s="36">
        <f>IF(I265&lt;&gt;"",COUNTIF(PRODUIT!B:B,I265),"")</f>
        <v>1</v>
      </c>
      <c r="L265" s="85" t="str">
        <f t="shared" si="8"/>
        <v>putoproduit = Putoproduit.create!(:pulve =&gt; pulve, :produit =&gt; azomag, :dosage =&gt; 100, :saison =&gt; saison_2010_2011)</v>
      </c>
      <c r="M265" s="74" t="str">
        <f t="shared" si="9"/>
        <v/>
      </c>
    </row>
    <row r="266" spans="2:13">
      <c r="B266" s="1" t="s">
        <v>590</v>
      </c>
      <c r="K266" s="36" t="str">
        <f>IF(I266&lt;&gt;"",COUNTIF(PRODUIT!B:B,I266),"")</f>
        <v/>
      </c>
      <c r="L266" s="85" t="str">
        <f t="shared" si="8"/>
        <v>pulves &lt;&lt; pulve</v>
      </c>
      <c r="M266" s="74" t="str">
        <f t="shared" si="9"/>
        <v/>
      </c>
    </row>
    <row r="267" spans="2:13">
      <c r="B267" s="1" t="s">
        <v>181</v>
      </c>
      <c r="C267" s="1" t="s">
        <v>123</v>
      </c>
      <c r="D267" s="2" t="s">
        <v>126</v>
      </c>
      <c r="E267" s="1" t="s">
        <v>125</v>
      </c>
      <c r="F267" s="1">
        <v>1</v>
      </c>
      <c r="H267" s="1">
        <v>10</v>
      </c>
      <c r="K267" s="36" t="str">
        <f>IF(I267&lt;&gt;"",COUNTIF(PRODUIT!B:B,I267),"")</f>
        <v/>
      </c>
      <c r="L267" s="85" t="str">
        <f t="shared" si="8"/>
        <v>pulve = Pulve.create!(:name =&gt; 'Proca', :cout_ha_passage =&gt; 10, :user =&gt; trochet, :saison =&gt; saison_2010_2011, :date =&gt; '2011-04-04', :star =&gt; 1, :desc =&gt; 'PZ (?)')</v>
      </c>
      <c r="M267" s="74" t="str">
        <f t="shared" si="9"/>
        <v/>
      </c>
    </row>
    <row r="268" spans="2:13">
      <c r="B268" s="1" t="s">
        <v>383</v>
      </c>
      <c r="I268" s="1" t="s">
        <v>124</v>
      </c>
      <c r="J268" s="1">
        <v>1</v>
      </c>
      <c r="K268" s="36">
        <f>IF(I268&lt;&gt;"",COUNTIF(PRODUIT!B:B,I268),"")</f>
        <v>1</v>
      </c>
      <c r="L268" s="85" t="str">
        <f t="shared" si="8"/>
        <v>putoproduit = Putoproduit.create!(:pulve =&gt; pulve, :produit =&gt; proca, :dosage =&gt; 1, :saison =&gt; saison_2010_2011)</v>
      </c>
      <c r="M268" s="74" t="str">
        <f t="shared" si="9"/>
        <v/>
      </c>
    </row>
    <row r="269" spans="2:13">
      <c r="B269" s="1" t="s">
        <v>590</v>
      </c>
      <c r="K269" s="36" t="str">
        <f>IF(I269&lt;&gt;"",COUNTIF(PRODUIT!B:B,I269),"")</f>
        <v/>
      </c>
      <c r="L269" s="85" t="str">
        <f t="shared" si="8"/>
        <v>pulves &lt;&lt; pulve</v>
      </c>
      <c r="M269" s="74" t="str">
        <f t="shared" si="9"/>
        <v/>
      </c>
    </row>
    <row r="270" spans="2:13" ht="52">
      <c r="B270" s="1" t="s">
        <v>181</v>
      </c>
      <c r="C270" s="3" t="s">
        <v>127</v>
      </c>
      <c r="D270" s="10" t="s">
        <v>361</v>
      </c>
      <c r="E270" s="28" t="s">
        <v>105</v>
      </c>
      <c r="F270" s="1">
        <v>1</v>
      </c>
      <c r="H270" s="1">
        <v>10</v>
      </c>
      <c r="K270" s="36" t="str">
        <f>IF(I270&lt;&gt;"",COUNTIF(PRODUIT!B:B,I270),"")</f>
        <v/>
      </c>
      <c r="L270" s="85" t="str">
        <f t="shared" si="8"/>
        <v>pulve = Pulve.create!(:name =&gt; 'Vip', :cout_ha_passage =&gt; 10, :user =&gt; trochet, :saison =&gt; saison_2010_2011, :date =&gt; '2011-04-21', :star =&gt; 1, :desc =&gt; 'traxos sur 8,3 Ha&lt;/br&gt;(remplace Vip).&lt;/br&gt;Vip sur 5.7 Ha')</v>
      </c>
      <c r="M270" s="74" t="str">
        <f t="shared" si="9"/>
        <v/>
      </c>
    </row>
    <row r="271" spans="2:13">
      <c r="B271" s="1" t="s">
        <v>383</v>
      </c>
      <c r="I271" s="1" t="s">
        <v>356</v>
      </c>
      <c r="J271" s="1" t="s">
        <v>357</v>
      </c>
      <c r="K271" s="36">
        <f>IF(I271&lt;&gt;"",COUNTIF(PRODUIT!B:B,I271),"")</f>
        <v>1</v>
      </c>
      <c r="L271" s="85" t="str">
        <f t="shared" si="8"/>
        <v>putoproduit = Putoproduit.create!(:pulve =&gt; pulve, :produit =&gt; traxos, :dosage =&gt; 0.711, :saison =&gt; saison_2010_2011)</v>
      </c>
      <c r="M271" s="74" t="str">
        <f t="shared" si="9"/>
        <v/>
      </c>
    </row>
    <row r="272" spans="2:13">
      <c r="B272" s="1" t="s">
        <v>383</v>
      </c>
      <c r="I272" s="1" t="s">
        <v>128</v>
      </c>
      <c r="J272" s="1" t="s">
        <v>358</v>
      </c>
      <c r="K272" s="36">
        <f>IF(I272&lt;&gt;"",COUNTIF(PRODUIT!B:B,I272),"")</f>
        <v>1</v>
      </c>
      <c r="L272" s="85" t="str">
        <f t="shared" si="8"/>
        <v>putoproduit = Putoproduit.create!(:pulve =&gt; pulve, :produit =&gt; vip, :dosage =&gt; 0.2036, :saison =&gt; saison_2010_2011)</v>
      </c>
      <c r="M272" s="74" t="str">
        <f t="shared" si="9"/>
        <v/>
      </c>
    </row>
    <row r="273" spans="2:13">
      <c r="B273" s="1" t="s">
        <v>383</v>
      </c>
      <c r="I273" s="1" t="s">
        <v>180</v>
      </c>
      <c r="J273" s="1">
        <v>1</v>
      </c>
      <c r="K273" s="36">
        <f>IF(I273&lt;&gt;"",COUNTIF(PRODUIT!B:B,I273),"")</f>
        <v>1</v>
      </c>
      <c r="L273" s="85" t="str">
        <f t="shared" si="8"/>
        <v>putoproduit = Putoproduit.create!(:pulve =&gt; pulve, :produit =&gt; huile, :dosage =&gt; 1, :saison =&gt; saison_2010_2011)</v>
      </c>
      <c r="M273" s="74" t="str">
        <f t="shared" si="9"/>
        <v/>
      </c>
    </row>
    <row r="274" spans="2:13">
      <c r="B274" s="1" t="s">
        <v>590</v>
      </c>
      <c r="K274" s="36" t="str">
        <f>IF(I274&lt;&gt;"",COUNTIF(PRODUIT!B:B,I274),"")</f>
        <v/>
      </c>
      <c r="L274" s="85" t="str">
        <f t="shared" si="8"/>
        <v>pulves &lt;&lt; pulve</v>
      </c>
      <c r="M274" s="74" t="str">
        <f t="shared" si="9"/>
        <v/>
      </c>
    </row>
    <row r="275" spans="2:13">
      <c r="B275" s="1" t="s">
        <v>181</v>
      </c>
      <c r="C275" s="3" t="s">
        <v>360</v>
      </c>
      <c r="D275" s="10" t="s">
        <v>343</v>
      </c>
      <c r="F275" s="1">
        <v>0</v>
      </c>
      <c r="H275" s="1">
        <v>10</v>
      </c>
      <c r="K275" s="36" t="str">
        <f>IF(I275&lt;&gt;"",COUNTIF(PRODUIT!B:B,I275),"")</f>
        <v/>
      </c>
      <c r="L275" s="85" t="str">
        <f t="shared" si="8"/>
        <v>pulve = Pulve.create!(:name =&gt; 'Bravo Elite', :cout_ha_passage =&gt; 10, :user =&gt; trochet, :saison =&gt; saison_2010_2011, :date =&gt; '2011-04-30', :star =&gt; 0, :desc =&gt; '')</v>
      </c>
      <c r="M275" s="74" t="str">
        <f t="shared" si="9"/>
        <v/>
      </c>
    </row>
    <row r="276" spans="2:13">
      <c r="B276" s="1" t="s">
        <v>383</v>
      </c>
      <c r="I276" s="1" t="s">
        <v>359</v>
      </c>
      <c r="J276" s="3" t="s">
        <v>345</v>
      </c>
      <c r="K276" s="36">
        <f>IF(I276&lt;&gt;"",COUNTIF(PRODUIT!B:B,I276),"")</f>
        <v>1</v>
      </c>
      <c r="L276" s="85" t="str">
        <f t="shared" si="8"/>
        <v>putoproduit = Putoproduit.create!(:pulve =&gt; pulve, :produit =&gt; bravo_elite, :dosage =&gt; 1.4, :saison =&gt; saison_2010_2011)</v>
      </c>
      <c r="M276" s="74" t="str">
        <f t="shared" si="9"/>
        <v/>
      </c>
    </row>
    <row r="277" spans="2:13">
      <c r="B277" s="1" t="s">
        <v>590</v>
      </c>
      <c r="K277" s="36" t="str">
        <f>IF(I277&lt;&gt;"",COUNTIF(PRODUIT!B:B,I277),"")</f>
        <v/>
      </c>
      <c r="L277" s="85" t="str">
        <f t="shared" si="8"/>
        <v>pulves &lt;&lt; pulve</v>
      </c>
      <c r="M277" s="74" t="str">
        <f t="shared" si="9"/>
        <v/>
      </c>
    </row>
    <row r="278" spans="2:13">
      <c r="K278" s="36" t="str">
        <f>IF(I278&lt;&gt;"",COUNTIF(PRODUIT!B:B,I278),"")</f>
        <v/>
      </c>
      <c r="L278" s="85" t="str">
        <f t="shared" si="8"/>
        <v/>
      </c>
      <c r="M278" s="74" t="str">
        <f t="shared" si="9"/>
        <v/>
      </c>
    </row>
    <row r="279" spans="2:13">
      <c r="K279" s="36" t="str">
        <f>IF(I279&lt;&gt;"",COUNTIF(PRODUIT!B:B,I279),"")</f>
        <v/>
      </c>
      <c r="L279" s="85" t="str">
        <f t="shared" si="8"/>
        <v/>
      </c>
      <c r="M279" s="74" t="str">
        <f t="shared" si="9"/>
        <v/>
      </c>
    </row>
    <row r="280" spans="2:13">
      <c r="B280" s="3"/>
      <c r="E280" s="3"/>
      <c r="K280" s="36" t="str">
        <f>IF(I280&lt;&gt;"",COUNTIF(PRODUIT!B:B,I280),"")</f>
        <v/>
      </c>
      <c r="L280" s="85" t="str">
        <f t="shared" si="8"/>
        <v/>
      </c>
      <c r="M280" s="74" t="str">
        <f t="shared" si="9"/>
        <v/>
      </c>
    </row>
    <row r="281" spans="2:13">
      <c r="B281" s="3"/>
      <c r="E281" s="3"/>
      <c r="K281" s="36" t="str">
        <f>IF(I281&lt;&gt;"",COUNTIF(PRODUIT!B:B,I281),"")</f>
        <v/>
      </c>
      <c r="L281" s="85" t="str">
        <f t="shared" si="8"/>
        <v/>
      </c>
      <c r="M281" s="74" t="str">
        <f t="shared" si="9"/>
        <v/>
      </c>
    </row>
    <row r="282" spans="2:13">
      <c r="B282" s="74" t="s">
        <v>596</v>
      </c>
      <c r="C282" s="74" t="s">
        <v>397</v>
      </c>
      <c r="E282" s="3"/>
      <c r="K282" s="36" t="str">
        <f>IF(I282&lt;&gt;"",COUNTIF(PRODUIT!B:B,I282),"")</f>
        <v/>
      </c>
      <c r="L282" s="85" t="str">
        <f t="shared" si="8"/>
        <v>parcelle = saison_2010_2011.parcelles.find_by_name('Aeromodelisme')</v>
      </c>
      <c r="M282" s="74" t="str">
        <f t="shared" si="9"/>
        <v>parcelle = saison_2010_2011.parcelles.find_by_name('Aeromodelisme')</v>
      </c>
    </row>
    <row r="283" spans="2:13">
      <c r="B283" s="74" t="s">
        <v>393</v>
      </c>
      <c r="E283" s="3"/>
      <c r="K283" s="36" t="str">
        <f>IF(I283&lt;&gt;"",COUNTIF(PRODUIT!B:B,I283),"")</f>
        <v/>
      </c>
      <c r="L283" s="85" t="str">
        <f t="shared" si="8"/>
        <v>labours.each {|labour| labtoparcelle = Labtoparcelle.create!(:parcelle =&gt; parcelle, :labour =&gt; labour, :value =&gt; 0)}</v>
      </c>
      <c r="M283" s="74" t="str">
        <f t="shared" si="9"/>
        <v>labours.each {|labour| labtoparcelle = Labtoparcelle.create!(:parcelle =&gt; parcelle, :labour =&gt; labour, :value =&gt; 0)}</v>
      </c>
    </row>
    <row r="284" spans="2:13">
      <c r="B284" s="74" t="s">
        <v>394</v>
      </c>
      <c r="E284" s="3"/>
      <c r="K284" s="36" t="str">
        <f>IF(I284&lt;&gt;"",COUNTIF(PRODUIT!B:B,I284),"")</f>
        <v/>
      </c>
      <c r="L284" s="85" t="str">
        <f t="shared" si="8"/>
        <v>pulves.each {|pulve| putoparcelle = Putoparcelle.create!(:parcelle =&gt; parcelle, :pulve =&gt; pulve, :value =&gt; 0)}</v>
      </c>
      <c r="M284" s="74" t="str">
        <f t="shared" si="9"/>
        <v>pulves.each {|pulve| putoparcelle = Putoparcelle.create!(:parcelle =&gt; parcelle, :pulve =&gt; pulve, :value =&gt; 0)}</v>
      </c>
    </row>
    <row r="285" spans="2:13">
      <c r="B285" s="3"/>
      <c r="E285" s="3"/>
      <c r="K285" s="36" t="str">
        <f>IF(I285&lt;&gt;"",COUNTIF(PRODUIT!B:B,I285),"")</f>
        <v/>
      </c>
      <c r="L285" s="85" t="str">
        <f t="shared" si="8"/>
        <v/>
      </c>
      <c r="M285" s="74" t="str">
        <f t="shared" si="9"/>
        <v/>
      </c>
    </row>
    <row r="286" spans="2:13">
      <c r="B286" s="3"/>
      <c r="E286" s="3"/>
      <c r="K286" s="36" t="str">
        <f>IF(I286&lt;&gt;"",COUNTIF(PRODUIT!B:B,I286),"")</f>
        <v/>
      </c>
      <c r="L286" s="85" t="str">
        <f t="shared" si="8"/>
        <v/>
      </c>
      <c r="M286" s="74" t="str">
        <f t="shared" si="9"/>
        <v/>
      </c>
    </row>
    <row r="287" spans="2:13">
      <c r="B287" s="3"/>
      <c r="E287" s="3"/>
      <c r="K287" s="36" t="str">
        <f>IF(I287&lt;&gt;"",COUNTIF(PRODUIT!B:B,I287),"")</f>
        <v/>
      </c>
      <c r="L287" s="85" t="str">
        <f t="shared" si="8"/>
        <v/>
      </c>
      <c r="M287" s="74" t="str">
        <f t="shared" si="9"/>
        <v/>
      </c>
    </row>
    <row r="288" spans="2:13">
      <c r="B288" s="3"/>
      <c r="E288" s="3"/>
      <c r="K288" s="36" t="str">
        <f>IF(I288&lt;&gt;"",COUNTIF(PRODUIT!B:B,I288),"")</f>
        <v/>
      </c>
      <c r="L288" s="85" t="str">
        <f t="shared" si="8"/>
        <v/>
      </c>
      <c r="M288" s="74" t="str">
        <f t="shared" si="9"/>
        <v/>
      </c>
    </row>
    <row r="289" spans="1:13">
      <c r="B289" s="3"/>
      <c r="E289" s="3"/>
      <c r="K289" s="36" t="str">
        <f>IF(I289&lt;&gt;"",COUNTIF(PRODUIT!B:B,I289),"")</f>
        <v/>
      </c>
      <c r="L289" s="85" t="str">
        <f t="shared" si="8"/>
        <v/>
      </c>
      <c r="M289" s="74" t="str">
        <f t="shared" si="9"/>
        <v/>
      </c>
    </row>
    <row r="290" spans="1:13">
      <c r="K290" s="36" t="str">
        <f>IF(I290&lt;&gt;"",COUNTIF(PRODUIT!B:B,I290),"")</f>
        <v/>
      </c>
      <c r="L290" s="85" t="str">
        <f t="shared" si="8"/>
        <v/>
      </c>
      <c r="M290" s="74" t="str">
        <f t="shared" si="9"/>
        <v/>
      </c>
    </row>
    <row r="291" spans="1:13" s="35" customFormat="1">
      <c r="B291" s="33" t="s">
        <v>387</v>
      </c>
      <c r="C291" s="33" t="s">
        <v>362</v>
      </c>
      <c r="D291" s="34" t="s">
        <v>253</v>
      </c>
      <c r="E291" s="33" t="s">
        <v>363</v>
      </c>
      <c r="K291" s="36" t="str">
        <f>IF(I291&lt;&gt;"",COUNTIF(PRODUIT!B:B,I291),"")</f>
        <v/>
      </c>
      <c r="L291" s="85" t="str">
        <f t="shared" si="8"/>
        <v xml:space="preserve"> # Mitant - Blé - 5 Ha</v>
      </c>
      <c r="M291" s="74" t="str">
        <f t="shared" si="9"/>
        <v xml:space="preserve"> # Mitant - Blé - 5 Ha</v>
      </c>
    </row>
    <row r="292" spans="1:13" s="36" customFormat="1">
      <c r="B292" s="79" t="s">
        <v>398</v>
      </c>
      <c r="D292" s="37"/>
      <c r="K292" s="36" t="str">
        <f>IF(I292&lt;&gt;"",COUNTIF(PRODUIT!B:B,I292),"")</f>
        <v/>
      </c>
      <c r="L292" s="85" t="str">
        <f t="shared" si="8"/>
        <v>DELETE_BEFORE_x000D_pulves = []_x000D_labours = []_x000D_DELETE_AFTER</v>
      </c>
      <c r="M292" s="74" t="str">
        <f t="shared" si="9"/>
        <v>DELETE_BEFORE_x000D_pulves = []_x000D_labours = []_x000D_DELETE_AFTER</v>
      </c>
    </row>
    <row r="293" spans="1:13" s="36" customFormat="1">
      <c r="B293" s="81"/>
      <c r="D293" s="37"/>
      <c r="K293" s="36" t="str">
        <f>IF(I293&lt;&gt;"",COUNTIF(PRODUIT!B:B,I293),"")</f>
        <v/>
      </c>
      <c r="L293" s="85" t="str">
        <f t="shared" si="8"/>
        <v/>
      </c>
      <c r="M293" s="74" t="str">
        <f t="shared" si="9"/>
        <v/>
      </c>
    </row>
    <row r="294" spans="1:13">
      <c r="B294" s="1" t="s">
        <v>181</v>
      </c>
      <c r="C294" s="1" t="s">
        <v>179</v>
      </c>
      <c r="D294" s="2" t="s">
        <v>352</v>
      </c>
      <c r="F294" s="1">
        <v>0</v>
      </c>
      <c r="H294" s="1">
        <v>10</v>
      </c>
      <c r="K294" s="36" t="str">
        <f>IF(I294&lt;&gt;"",COUNTIF(PRODUIT!B:B,I294),"")</f>
        <v/>
      </c>
      <c r="L294" s="85" t="str">
        <f t="shared" si="8"/>
        <v>pulve = Pulve.create!(:name =&gt; 'glyphosate', :cout_ha_passage =&gt; 10, :user =&gt; trochet, :saison =&gt; saison_2010_2011, :date =&gt; '2010-09-30', :star =&gt; 0, :desc =&gt; '')</v>
      </c>
      <c r="M294" s="74" t="str">
        <f t="shared" si="9"/>
        <v/>
      </c>
    </row>
    <row r="295" spans="1:13">
      <c r="B295" s="1" t="s">
        <v>383</v>
      </c>
      <c r="I295" s="1" t="s">
        <v>179</v>
      </c>
      <c r="J295" s="1">
        <v>2</v>
      </c>
      <c r="K295" s="36">
        <f>IF(I295&lt;&gt;"",COUNTIF(PRODUIT!B:B,I295),"")</f>
        <v>1</v>
      </c>
      <c r="L295" s="85" t="str">
        <f t="shared" si="8"/>
        <v>putoproduit = Putoproduit.create!(:pulve =&gt; pulve, :produit =&gt; glyphosate, :dosage =&gt; 2, :saison =&gt; saison_2010_2011)</v>
      </c>
      <c r="M295" s="74" t="str">
        <f t="shared" si="9"/>
        <v/>
      </c>
    </row>
    <row r="296" spans="1:13">
      <c r="B296" s="1" t="s">
        <v>383</v>
      </c>
      <c r="I296" s="1" t="s">
        <v>351</v>
      </c>
      <c r="J296" s="1" t="s">
        <v>54</v>
      </c>
      <c r="K296" s="36">
        <f>IF(I296&lt;&gt;"",COUNTIF(PRODUIT!B:B,I296),"")</f>
        <v>1</v>
      </c>
      <c r="L296" s="85" t="str">
        <f t="shared" si="8"/>
        <v>putoproduit = Putoproduit.create!(:pulve =&gt; pulve, :produit =&gt; chardol, :dosage =&gt; 0.6, :saison =&gt; saison_2010_2011)</v>
      </c>
      <c r="M296" s="74" t="str">
        <f t="shared" si="9"/>
        <v/>
      </c>
    </row>
    <row r="297" spans="1:13">
      <c r="B297" s="1" t="s">
        <v>590</v>
      </c>
      <c r="K297" s="36" t="str">
        <f>IF(I297&lt;&gt;"",COUNTIF(PRODUIT!B:B,I297),"")</f>
        <v/>
      </c>
      <c r="L297" s="85" t="str">
        <f t="shared" si="8"/>
        <v>pulves &lt;&lt; pulve</v>
      </c>
      <c r="M297" s="74" t="str">
        <f t="shared" si="9"/>
        <v/>
      </c>
    </row>
    <row r="298" spans="1:13" ht="39">
      <c r="B298" s="1" t="s">
        <v>181</v>
      </c>
      <c r="C298" s="1" t="s">
        <v>113</v>
      </c>
      <c r="D298" s="10" t="s">
        <v>365</v>
      </c>
      <c r="E298" s="12" t="s">
        <v>106</v>
      </c>
      <c r="F298" s="1">
        <v>0</v>
      </c>
      <c r="H298" s="1">
        <v>31</v>
      </c>
      <c r="K298" s="36" t="str">
        <f>IF(I298&lt;&gt;"",COUNTIF(PRODUIT!B:B,I298),"")</f>
        <v/>
      </c>
      <c r="L298" s="85" t="str">
        <f t="shared" si="8"/>
        <v>pulve = Pulve.create!(:name =&gt; 'semis', :cout_ha_passage =&gt; 31, :user =&gt; trochet, :saison =&gt; saison_2010_2011, :date =&gt; '2010-10-21', :star =&gt; 0, :desc =&gt; 'dosage reel 165kg/Ha.&lt;/br&gt;(Voir plan?)')</v>
      </c>
      <c r="M298" s="74" t="str">
        <f t="shared" si="9"/>
        <v/>
      </c>
    </row>
    <row r="299" spans="1:13">
      <c r="A299" s="1" t="s">
        <v>338</v>
      </c>
      <c r="B299" s="1" t="s">
        <v>383</v>
      </c>
      <c r="I299" s="1" t="s">
        <v>116</v>
      </c>
      <c r="J299" s="1">
        <v>55</v>
      </c>
      <c r="K299" s="36">
        <f>IF(I299&lt;&gt;"",COUNTIF(PRODUIT!B:B,I299),"")</f>
        <v>1</v>
      </c>
      <c r="L299" s="85" t="str">
        <f t="shared" si="8"/>
        <v>#putoproduit = Putoproduit.create!(:pulve =&gt; pulve, :produit =&gt; pr, :dosage =&gt; 55, :saison =&gt; saison_2010_2011)</v>
      </c>
      <c r="M299" s="74" t="str">
        <f t="shared" si="9"/>
        <v/>
      </c>
    </row>
    <row r="300" spans="1:13">
      <c r="A300" s="1" t="s">
        <v>338</v>
      </c>
      <c r="B300" s="3" t="s">
        <v>383</v>
      </c>
      <c r="I300" s="1" t="s">
        <v>353</v>
      </c>
      <c r="J300" s="1">
        <v>55</v>
      </c>
      <c r="K300" s="36">
        <f>IF(I300&lt;&gt;"",COUNTIF(PRODUIT!B:B,I300),"")</f>
        <v>1</v>
      </c>
      <c r="L300" s="85" t="str">
        <f t="shared" si="8"/>
        <v>#putoproduit = Putoproduit.create!(:pulve =&gt; pulve, :produit =&gt; paledor, :dosage =&gt; 55, :saison =&gt; saison_2010_2011)</v>
      </c>
      <c r="M300" s="74" t="str">
        <f t="shared" si="9"/>
        <v/>
      </c>
    </row>
    <row r="301" spans="1:13">
      <c r="A301" s="1" t="s">
        <v>338</v>
      </c>
      <c r="B301" s="1" t="s">
        <v>383</v>
      </c>
      <c r="I301" s="3" t="s">
        <v>366</v>
      </c>
      <c r="J301" s="1">
        <v>55</v>
      </c>
      <c r="K301" s="36">
        <f>IF(I301&lt;&gt;"",COUNTIF(PRODUIT!B:B,I301),"")</f>
        <v>1</v>
      </c>
      <c r="L301" s="85" t="str">
        <f t="shared" si="8"/>
        <v>#putoproduit = Putoproduit.create!(:pulve =&gt; pulve, :produit =&gt; altigo, :dosage =&gt; 55, :saison =&gt; saison_2010_2011)</v>
      </c>
      <c r="M301" s="74" t="str">
        <f t="shared" si="9"/>
        <v/>
      </c>
    </row>
    <row r="302" spans="1:13">
      <c r="B302" s="1" t="s">
        <v>590</v>
      </c>
      <c r="K302" s="36" t="str">
        <f>IF(I302&lt;&gt;"",COUNTIF(PRODUIT!B:B,I302),"")</f>
        <v/>
      </c>
      <c r="L302" s="85" t="str">
        <f t="shared" si="8"/>
        <v>pulves &lt;&lt; pulve</v>
      </c>
      <c r="M302" s="74" t="str">
        <f t="shared" si="9"/>
        <v/>
      </c>
    </row>
    <row r="303" spans="1:13">
      <c r="B303" s="1" t="s">
        <v>181</v>
      </c>
      <c r="C303" s="1" t="s">
        <v>117</v>
      </c>
      <c r="D303" s="2" t="s">
        <v>354</v>
      </c>
      <c r="F303" s="1">
        <v>0</v>
      </c>
      <c r="H303" s="1">
        <v>10</v>
      </c>
      <c r="K303" s="36" t="str">
        <f>IF(I303&lt;&gt;"",COUNTIF(PRODUIT!B:B,I303),"")</f>
        <v/>
      </c>
      <c r="L303" s="85" t="str">
        <f t="shared" si="8"/>
        <v>pulve = Pulve.create!(:name =&gt; 'Super 45', :cout_ha_passage =&gt; 10, :user =&gt; trochet, :saison =&gt; saison_2010_2011, :date =&gt; '2011-01-20', :star =&gt; 0, :desc =&gt; '')</v>
      </c>
      <c r="M303" s="74" t="str">
        <f t="shared" si="9"/>
        <v/>
      </c>
    </row>
    <row r="304" spans="1:13">
      <c r="B304" s="1" t="s">
        <v>383</v>
      </c>
      <c r="I304" s="1" t="s">
        <v>118</v>
      </c>
      <c r="J304" s="1">
        <v>153</v>
      </c>
      <c r="K304" s="36">
        <f>IF(I304&lt;&gt;"",COUNTIF(PRODUIT!B:B,I304),"")</f>
        <v>1</v>
      </c>
      <c r="L304" s="85" t="str">
        <f t="shared" si="8"/>
        <v>putoproduit = Putoproduit.create!(:pulve =&gt; pulve, :produit =&gt; super45, :dosage =&gt; 153, :saison =&gt; saison_2010_2011)</v>
      </c>
      <c r="M304" s="74" t="str">
        <f t="shared" si="9"/>
        <v/>
      </c>
    </row>
    <row r="305" spans="2:13">
      <c r="B305" s="1" t="s">
        <v>590</v>
      </c>
      <c r="K305" s="36" t="str">
        <f>IF(I305&lt;&gt;"",COUNTIF(PRODUIT!B:B,I305),"")</f>
        <v/>
      </c>
      <c r="L305" s="85" t="str">
        <f t="shared" si="8"/>
        <v>pulves &lt;&lt; pulve</v>
      </c>
      <c r="M305" s="74" t="str">
        <f t="shared" si="9"/>
        <v/>
      </c>
    </row>
    <row r="306" spans="2:13">
      <c r="B306" s="1" t="s">
        <v>181</v>
      </c>
      <c r="C306" s="1" t="s">
        <v>61</v>
      </c>
      <c r="D306" s="2" t="s">
        <v>62</v>
      </c>
      <c r="F306" s="1">
        <v>0</v>
      </c>
      <c r="H306" s="1">
        <v>10</v>
      </c>
      <c r="K306" s="36" t="str">
        <f>IF(I306&lt;&gt;"",COUNTIF(PRODUIT!B:B,I306),"")</f>
        <v/>
      </c>
      <c r="L306" s="85" t="str">
        <f t="shared" si="8"/>
        <v>pulve = Pulve.create!(:name =&gt; 'Azote', :cout_ha_passage =&gt; 10, :user =&gt; trochet, :saison =&gt; saison_2010_2011, :date =&gt; '2011-02-08', :star =&gt; 0, :desc =&gt; '')</v>
      </c>
      <c r="M306" s="74" t="str">
        <f t="shared" si="9"/>
        <v/>
      </c>
    </row>
    <row r="307" spans="2:13">
      <c r="B307" s="1" t="s">
        <v>383</v>
      </c>
      <c r="E307" s="28" t="s">
        <v>313</v>
      </c>
      <c r="I307" s="1" t="s">
        <v>63</v>
      </c>
      <c r="J307" s="1">
        <v>200</v>
      </c>
      <c r="K307" s="36">
        <f>IF(I307&lt;&gt;"",COUNTIF(PRODUIT!B:B,I307),"")</f>
        <v>1</v>
      </c>
      <c r="L307" s="85" t="str">
        <f t="shared" si="8"/>
        <v>putoproduit = Putoproduit.create!(:pulve =&gt; pulve, :produit =&gt; azote, :dosage =&gt; 200, :saison =&gt; saison_2010_2011)</v>
      </c>
      <c r="M307" s="74" t="str">
        <f t="shared" si="9"/>
        <v/>
      </c>
    </row>
    <row r="308" spans="2:13">
      <c r="B308" s="1" t="s">
        <v>590</v>
      </c>
      <c r="K308" s="36" t="str">
        <f>IF(I308&lt;&gt;"",COUNTIF(PRODUIT!B:B,I308),"")</f>
        <v/>
      </c>
      <c r="L308" s="85" t="str">
        <f t="shared" si="8"/>
        <v>pulves &lt;&lt; pulve</v>
      </c>
      <c r="M308" s="74" t="str">
        <f t="shared" si="9"/>
        <v/>
      </c>
    </row>
    <row r="309" spans="2:13">
      <c r="B309" s="1" t="s">
        <v>181</v>
      </c>
      <c r="C309" s="1" t="s">
        <v>61</v>
      </c>
      <c r="D309" s="2" t="s">
        <v>67</v>
      </c>
      <c r="F309" s="1">
        <v>0</v>
      </c>
      <c r="H309" s="1">
        <v>10</v>
      </c>
      <c r="K309" s="36" t="str">
        <f>IF(I309&lt;&gt;"",COUNTIF(PRODUIT!B:B,I309),"")</f>
        <v/>
      </c>
      <c r="L309" s="85" t="str">
        <f t="shared" si="8"/>
        <v>pulve = Pulve.create!(:name =&gt; 'Azote', :cout_ha_passage =&gt; 10, :user =&gt; trochet, :saison =&gt; saison_2010_2011, :date =&gt; '2011-03-03', :star =&gt; 0, :desc =&gt; '')</v>
      </c>
      <c r="M309" s="74" t="str">
        <f t="shared" si="9"/>
        <v/>
      </c>
    </row>
    <row r="310" spans="2:13">
      <c r="B310" s="1" t="s">
        <v>383</v>
      </c>
      <c r="E310" s="1" t="s">
        <v>119</v>
      </c>
      <c r="I310" s="1" t="s">
        <v>63</v>
      </c>
      <c r="J310" s="1">
        <v>237</v>
      </c>
      <c r="K310" s="36">
        <f>IF(I310&lt;&gt;"",COUNTIF(PRODUIT!B:B,I310),"")</f>
        <v>1</v>
      </c>
      <c r="L310" s="85" t="str">
        <f t="shared" si="8"/>
        <v>putoproduit = Putoproduit.create!(:pulve =&gt; pulve, :produit =&gt; azote, :dosage =&gt; 237, :saison =&gt; saison_2010_2011)</v>
      </c>
      <c r="M310" s="74" t="str">
        <f t="shared" si="9"/>
        <v/>
      </c>
    </row>
    <row r="311" spans="2:13">
      <c r="B311" s="1" t="s">
        <v>590</v>
      </c>
      <c r="K311" s="36" t="str">
        <f>IF(I311&lt;&gt;"",COUNTIF(PRODUIT!B:B,I311),"")</f>
        <v/>
      </c>
      <c r="L311" s="85" t="str">
        <f t="shared" si="8"/>
        <v>pulves &lt;&lt; pulve</v>
      </c>
      <c r="M311" s="74" t="str">
        <f t="shared" si="9"/>
        <v/>
      </c>
    </row>
    <row r="312" spans="2:13">
      <c r="B312" s="1" t="s">
        <v>181</v>
      </c>
      <c r="C312" s="1" t="s">
        <v>68</v>
      </c>
      <c r="D312" s="2" t="s">
        <v>120</v>
      </c>
      <c r="F312" s="1">
        <v>0</v>
      </c>
      <c r="H312" s="1">
        <v>10</v>
      </c>
      <c r="K312" s="36" t="str">
        <f>IF(I312&lt;&gt;"",COUNTIF(PRODUIT!B:B,I312),"")</f>
        <v/>
      </c>
      <c r="L312" s="85" t="str">
        <f t="shared" si="8"/>
        <v>pulve = Pulve.create!(:name =&gt; 'Soufre', :cout_ha_passage =&gt; 10, :user =&gt; trochet, :saison =&gt; saison_2010_2011, :date =&gt; '2011-03-09', :star =&gt; 0, :desc =&gt; '')</v>
      </c>
      <c r="M312" s="74" t="str">
        <f t="shared" si="9"/>
        <v/>
      </c>
    </row>
    <row r="313" spans="2:13">
      <c r="B313" s="1" t="s">
        <v>383</v>
      </c>
      <c r="I313" s="1" t="s">
        <v>241</v>
      </c>
      <c r="J313" s="1">
        <v>100</v>
      </c>
      <c r="K313" s="36">
        <f>IF(I313&lt;&gt;"",COUNTIF(PRODUIT!B:B,I313),"")</f>
        <v>1</v>
      </c>
      <c r="L313" s="85" t="str">
        <f t="shared" si="8"/>
        <v>putoproduit = Putoproduit.create!(:pulve =&gt; pulve, :produit =&gt; azomag, :dosage =&gt; 100, :saison =&gt; saison_2010_2011)</v>
      </c>
      <c r="M313" s="74" t="str">
        <f t="shared" si="9"/>
        <v/>
      </c>
    </row>
    <row r="314" spans="2:13">
      <c r="B314" s="1" t="s">
        <v>590</v>
      </c>
      <c r="K314" s="36" t="str">
        <f>IF(I314&lt;&gt;"",COUNTIF(PRODUIT!B:B,I314),"")</f>
        <v/>
      </c>
      <c r="L314" s="85" t="str">
        <f t="shared" si="8"/>
        <v>pulves &lt;&lt; pulve</v>
      </c>
      <c r="M314" s="74" t="str">
        <f t="shared" si="9"/>
        <v/>
      </c>
    </row>
    <row r="315" spans="2:13">
      <c r="B315" s="1" t="s">
        <v>181</v>
      </c>
      <c r="C315" s="1" t="s">
        <v>121</v>
      </c>
      <c r="D315" s="10" t="s">
        <v>368</v>
      </c>
      <c r="E315" s="1" t="s">
        <v>129</v>
      </c>
      <c r="F315" s="1">
        <v>1</v>
      </c>
      <c r="H315" s="1">
        <v>10</v>
      </c>
      <c r="K315" s="36" t="str">
        <f>IF(I315&lt;&gt;"",COUNTIF(PRODUIT!B:B,I315),"")</f>
        <v/>
      </c>
      <c r="L315" s="85" t="str">
        <f t="shared" si="8"/>
        <v>pulve = Pulve.create!(:name =&gt; 'Radar', :cout_ha_passage =&gt; 10, :user =&gt; trochet, :saison =&gt; saison_2010_2011, :date =&gt; '2011-03-14', :star =&gt; 1, :desc =&gt; 'dosage huile?')</v>
      </c>
      <c r="M315" s="74" t="str">
        <f t="shared" si="9"/>
        <v/>
      </c>
    </row>
    <row r="316" spans="2:13">
      <c r="B316" s="1" t="s">
        <v>383</v>
      </c>
      <c r="I316" s="1" t="s">
        <v>122</v>
      </c>
      <c r="J316" s="1" t="s">
        <v>32</v>
      </c>
      <c r="K316" s="36">
        <f>IF(I316&lt;&gt;"",COUNTIF(PRODUIT!B:B,I316),"")</f>
        <v>1</v>
      </c>
      <c r="L316" s="85" t="str">
        <f t="shared" si="8"/>
        <v>putoproduit = Putoproduit.create!(:pulve =&gt; pulve, :produit =&gt; radar, :dosage =&gt; 0.275, :saison =&gt; saison_2010_2011)</v>
      </c>
      <c r="M316" s="74" t="str">
        <f t="shared" si="9"/>
        <v/>
      </c>
    </row>
    <row r="317" spans="2:13">
      <c r="B317" s="1" t="s">
        <v>383</v>
      </c>
      <c r="I317" s="1" t="s">
        <v>180</v>
      </c>
      <c r="J317" s="1">
        <v>1</v>
      </c>
      <c r="K317" s="36">
        <f>IF(I317&lt;&gt;"",COUNTIF(PRODUIT!B:B,I317),"")</f>
        <v>1</v>
      </c>
      <c r="L317" s="85" t="str">
        <f t="shared" si="8"/>
        <v>putoproduit = Putoproduit.create!(:pulve =&gt; pulve, :produit =&gt; huile, :dosage =&gt; 1, :saison =&gt; saison_2010_2011)</v>
      </c>
      <c r="M317" s="74" t="str">
        <f t="shared" si="9"/>
        <v/>
      </c>
    </row>
    <row r="318" spans="2:13">
      <c r="B318" s="1" t="s">
        <v>590</v>
      </c>
      <c r="K318" s="36" t="str">
        <f>IF(I318&lt;&gt;"",COUNTIF(PRODUIT!B:B,I318),"")</f>
        <v/>
      </c>
      <c r="L318" s="85" t="str">
        <f t="shared" si="8"/>
        <v>pulves &lt;&lt; pulve</v>
      </c>
      <c r="M318" s="74" t="str">
        <f t="shared" si="9"/>
        <v/>
      </c>
    </row>
    <row r="319" spans="2:13">
      <c r="B319" s="1" t="s">
        <v>181</v>
      </c>
      <c r="C319" s="1" t="s">
        <v>123</v>
      </c>
      <c r="D319" s="2" t="s">
        <v>126</v>
      </c>
      <c r="E319" s="1" t="s">
        <v>125</v>
      </c>
      <c r="F319" s="1">
        <v>1</v>
      </c>
      <c r="H319" s="1">
        <v>10</v>
      </c>
      <c r="K319" s="36" t="str">
        <f>IF(I319&lt;&gt;"",COUNTIF(PRODUIT!B:B,I319),"")</f>
        <v/>
      </c>
      <c r="L319" s="85" t="str">
        <f t="shared" si="8"/>
        <v>pulve = Pulve.create!(:name =&gt; 'Proca', :cout_ha_passage =&gt; 10, :user =&gt; trochet, :saison =&gt; saison_2010_2011, :date =&gt; '2011-04-04', :star =&gt; 1, :desc =&gt; 'PZ (?)')</v>
      </c>
      <c r="M319" s="74" t="str">
        <f t="shared" si="9"/>
        <v/>
      </c>
    </row>
    <row r="320" spans="2:13">
      <c r="B320" s="1" t="s">
        <v>383</v>
      </c>
      <c r="I320" s="1" t="s">
        <v>124</v>
      </c>
      <c r="J320" s="1">
        <v>1</v>
      </c>
      <c r="K320" s="36">
        <f>IF(I320&lt;&gt;"",COUNTIF(PRODUIT!B:B,I320),"")</f>
        <v>1</v>
      </c>
      <c r="L320" s="85" t="str">
        <f t="shared" si="8"/>
        <v>putoproduit = Putoproduit.create!(:pulve =&gt; pulve, :produit =&gt; proca, :dosage =&gt; 1, :saison =&gt; saison_2010_2011)</v>
      </c>
      <c r="M320" s="74" t="str">
        <f t="shared" si="9"/>
        <v/>
      </c>
    </row>
    <row r="321" spans="2:13">
      <c r="B321" s="1" t="s">
        <v>590</v>
      </c>
      <c r="K321" s="36" t="str">
        <f>IF(I321&lt;&gt;"",COUNTIF(PRODUIT!B:B,I321),"")</f>
        <v/>
      </c>
      <c r="L321" s="85" t="str">
        <f t="shared" si="8"/>
        <v>pulves &lt;&lt; pulve</v>
      </c>
      <c r="M321" s="74" t="str">
        <f t="shared" si="9"/>
        <v/>
      </c>
    </row>
    <row r="322" spans="2:13" ht="26">
      <c r="B322" s="1" t="s">
        <v>181</v>
      </c>
      <c r="C322" s="3" t="s">
        <v>127</v>
      </c>
      <c r="D322" s="10" t="s">
        <v>361</v>
      </c>
      <c r="E322" s="12" t="s">
        <v>370</v>
      </c>
      <c r="F322" s="1">
        <v>1</v>
      </c>
      <c r="H322" s="1">
        <v>10</v>
      </c>
      <c r="K322" s="36" t="str">
        <f>IF(I322&lt;&gt;"",COUNTIF(PRODUIT!B:B,I322),"")</f>
        <v/>
      </c>
      <c r="L322" s="85" t="str">
        <f t="shared" si="8"/>
        <v>pulve = Pulve.create!(:name =&gt; 'Vip', :cout_ha_passage =&gt; 10, :user =&gt; trochet, :saison =&gt; saison_2010_2011, :date =&gt; '2011-04-21', :star =&gt; 1, :desc =&gt; 'dosage reel : 0,5L/Ha sur 2.5 Ha.')</v>
      </c>
      <c r="M322" s="74" t="str">
        <f t="shared" si="9"/>
        <v/>
      </c>
    </row>
    <row r="323" spans="2:13">
      <c r="B323" s="1" t="s">
        <v>383</v>
      </c>
      <c r="I323" s="1" t="s">
        <v>128</v>
      </c>
      <c r="J323" s="3" t="s">
        <v>369</v>
      </c>
      <c r="K323" s="36">
        <f>IF(I323&lt;&gt;"",COUNTIF(PRODUIT!B:B,I323),"")</f>
        <v>1</v>
      </c>
      <c r="L323" s="85" t="str">
        <f t="shared" si="8"/>
        <v>putoproduit = Putoproduit.create!(:pulve =&gt; pulve, :produit =&gt; vip, :dosage =&gt; 0.25, :saison =&gt; saison_2010_2011)</v>
      </c>
      <c r="M323" s="74" t="str">
        <f t="shared" si="9"/>
        <v/>
      </c>
    </row>
    <row r="324" spans="2:13">
      <c r="B324" s="1" t="s">
        <v>383</v>
      </c>
      <c r="I324" s="1" t="s">
        <v>180</v>
      </c>
      <c r="J324" s="3" t="s">
        <v>248</v>
      </c>
      <c r="K324" s="36">
        <f>IF(I324&lt;&gt;"",COUNTIF(PRODUIT!B:B,I324),"")</f>
        <v>1</v>
      </c>
      <c r="L324" s="85" t="str">
        <f t="shared" si="8"/>
        <v>putoproduit = Putoproduit.create!(:pulve =&gt; pulve, :produit =&gt; huile, :dosage =&gt; 0.5, :saison =&gt; saison_2010_2011)</v>
      </c>
      <c r="M324" s="74" t="str">
        <f t="shared" si="9"/>
        <v/>
      </c>
    </row>
    <row r="325" spans="2:13">
      <c r="B325" s="1" t="s">
        <v>590</v>
      </c>
      <c r="K325" s="36" t="str">
        <f>IF(I325&lt;&gt;"",COUNTIF(PRODUIT!B:B,I325),"")</f>
        <v/>
      </c>
      <c r="L325" s="85" t="str">
        <f t="shared" si="8"/>
        <v>pulves &lt;&lt; pulve</v>
      </c>
      <c r="M325" s="74" t="str">
        <f t="shared" si="9"/>
        <v/>
      </c>
    </row>
    <row r="326" spans="2:13">
      <c r="B326" s="1" t="s">
        <v>181</v>
      </c>
      <c r="C326" s="3" t="s">
        <v>360</v>
      </c>
      <c r="D326" s="10" t="s">
        <v>343</v>
      </c>
      <c r="F326" s="1">
        <v>0</v>
      </c>
      <c r="H326" s="1">
        <v>10</v>
      </c>
      <c r="K326" s="36" t="str">
        <f>IF(I326&lt;&gt;"",COUNTIF(PRODUIT!B:B,I326),"")</f>
        <v/>
      </c>
      <c r="L326" s="85" t="str">
        <f t="shared" ref="L326:L381" si="10">CONCATENATE(A326,_x000D_IF(B326="pulve",CONCATENATE("pulve = Pulve.create!(:name =&gt; '",C326,"', :cout_ha_passage =&gt; ",H326,", :user =&gt; trochet, :saison =&gt; saison_2010_2011, :date =&gt; '",D326,"', :star =&gt; ",F326,", :desc =&gt; '",E326,"')"),_x000D_IF(B326="produit",CONCATENATE("putoproduit = Putoproduit.create!(:pulve =&gt; pulve, :produit =&gt; ",I326,", :dosage =&gt; ",J326,", :saison =&gt; saison_2010_2011)"),_x000D_IF(B326="labour",CONCATENATE("labour = Labour.create!(:name =&gt; '",C326,"', :cout_ha_passage =&gt; ",H326,", :user =&gt; trochet, :saison =&gt; saison_2010_2011, :date =&gt; '",D326,"', :star =&gt; ",F326,", :category =&gt; cat_",G326,", :desc =&gt; '",E326,"')"),_x000D_IF(B326="add_p","pulves &lt;&lt; pulve",_x000D_IF(B326="add_l","labours &lt;&lt; labour",_x000D_IF(M326&lt;&gt;"",CONCATENATE(M326),_x000D_"")))))))</f>
        <v>pulve = Pulve.create!(:name =&gt; 'Bravo Elite', :cout_ha_passage =&gt; 10, :user =&gt; trochet, :saison =&gt; saison_2010_2011, :date =&gt; '2011-04-30', :star =&gt; 0, :desc =&gt; '')</v>
      </c>
      <c r="M326" s="74" t="str">
        <f t="shared" ref="M326:M381" si="11">_x000D_IF(B326="PARCELLE",CONCATENATE(" # ",C326," - ",D326," - ",E326, ),_x000D_IF(B326="find_parcelle",CONCATENATE("parcelle = saison_2010_2011.parcelles.find_by_name('",C326,"')"),_x000D_IF(B326="add_labours",CONCATENATE("labours.each {|labour| labtoparcelle = Labtoparcelle.create!(:parcelle =&gt; parcelle, :labour =&gt; labour, :value =&gt; 0)}"),_x000D_IF(B326="add_pulves",CONCATENATE("pulves.each {|pulve| putoparcelle = Putoparcelle.create!(:parcelle =&gt; parcelle, :pulve =&gt; pulve, :value =&gt; 0)}"),_x000D_IF(B326="#",CONCATENATE("# ", C326),_x000D_IF(B326="reset",CONCATENATE("DELETE_BEFORE_x000D_pulves = []_x000D_labours = []_x000D_DELETE_AFTER"),_x000D_IF(B326="reset_l",CONCATENATE("pulves = []"),_x000D_"")))))))</f>
        <v/>
      </c>
    </row>
    <row r="327" spans="2:13">
      <c r="B327" s="1" t="s">
        <v>383</v>
      </c>
      <c r="I327" s="1" t="s">
        <v>359</v>
      </c>
      <c r="J327" s="3" t="s">
        <v>345</v>
      </c>
      <c r="K327" s="36">
        <f>IF(I327&lt;&gt;"",COUNTIF(PRODUIT!B:B,I327),"")</f>
        <v>1</v>
      </c>
      <c r="L327" s="85" t="str">
        <f t="shared" si="10"/>
        <v>putoproduit = Putoproduit.create!(:pulve =&gt; pulve, :produit =&gt; bravo_elite, :dosage =&gt; 1.4, :saison =&gt; saison_2010_2011)</v>
      </c>
      <c r="M327" s="74" t="str">
        <f t="shared" si="11"/>
        <v/>
      </c>
    </row>
    <row r="328" spans="2:13">
      <c r="B328" s="1" t="s">
        <v>590</v>
      </c>
      <c r="K328" s="36" t="str">
        <f>IF(I328&lt;&gt;"",COUNTIF(PRODUIT!B:B,I328),"")</f>
        <v/>
      </c>
      <c r="L328" s="85" t="str">
        <f t="shared" si="10"/>
        <v>pulves &lt;&lt; pulve</v>
      </c>
      <c r="M328" s="74" t="str">
        <f t="shared" si="11"/>
        <v/>
      </c>
    </row>
    <row r="329" spans="2:13">
      <c r="B329" s="74"/>
      <c r="K329" s="36" t="str">
        <f>IF(I329&lt;&gt;"",COUNTIF(PRODUIT!B:B,I329),"")</f>
        <v/>
      </c>
      <c r="L329" s="85" t="str">
        <f t="shared" si="10"/>
        <v/>
      </c>
      <c r="M329" s="74" t="str">
        <f t="shared" si="11"/>
        <v/>
      </c>
    </row>
    <row r="330" spans="2:13">
      <c r="K330" s="36" t="str">
        <f>IF(I330&lt;&gt;"",COUNTIF(PRODUIT!B:B,I330),"")</f>
        <v/>
      </c>
      <c r="L330" s="85" t="str">
        <f t="shared" si="10"/>
        <v/>
      </c>
      <c r="M330" s="74" t="str">
        <f t="shared" si="11"/>
        <v/>
      </c>
    </row>
    <row r="331" spans="2:13">
      <c r="B331" s="3"/>
      <c r="E331" s="3"/>
      <c r="K331" s="36" t="str">
        <f>IF(I331&lt;&gt;"",COUNTIF(PRODUIT!B:B,I331),"")</f>
        <v/>
      </c>
      <c r="L331" s="85" t="str">
        <f t="shared" si="10"/>
        <v/>
      </c>
      <c r="M331" s="74" t="str">
        <f t="shared" si="11"/>
        <v/>
      </c>
    </row>
    <row r="332" spans="2:13">
      <c r="B332" s="74" t="s">
        <v>596</v>
      </c>
      <c r="C332" s="74" t="s">
        <v>362</v>
      </c>
      <c r="E332" s="3"/>
      <c r="K332" s="36" t="str">
        <f>IF(I332&lt;&gt;"",COUNTIF(PRODUIT!B:B,I332),"")</f>
        <v/>
      </c>
      <c r="L332" s="85" t="str">
        <f t="shared" si="10"/>
        <v>parcelle = saison_2010_2011.parcelles.find_by_name('Mitant')</v>
      </c>
      <c r="M332" s="74" t="str">
        <f t="shared" si="11"/>
        <v>parcelle = saison_2010_2011.parcelles.find_by_name('Mitant')</v>
      </c>
    </row>
    <row r="333" spans="2:13">
      <c r="B333" s="74" t="s">
        <v>393</v>
      </c>
      <c r="E333" s="3"/>
      <c r="K333" s="36" t="str">
        <f>IF(I333&lt;&gt;"",COUNTIF(PRODUIT!B:B,I333),"")</f>
        <v/>
      </c>
      <c r="L333" s="85" t="str">
        <f t="shared" si="10"/>
        <v>labours.each {|labour| labtoparcelle = Labtoparcelle.create!(:parcelle =&gt; parcelle, :labour =&gt; labour, :value =&gt; 0)}</v>
      </c>
      <c r="M333" s="74" t="str">
        <f t="shared" si="11"/>
        <v>labours.each {|labour| labtoparcelle = Labtoparcelle.create!(:parcelle =&gt; parcelle, :labour =&gt; labour, :value =&gt; 0)}</v>
      </c>
    </row>
    <row r="334" spans="2:13">
      <c r="B334" s="74" t="s">
        <v>394</v>
      </c>
      <c r="E334" s="3"/>
      <c r="K334" s="36" t="str">
        <f>IF(I334&lt;&gt;"",COUNTIF(PRODUIT!B:B,I334),"")</f>
        <v/>
      </c>
      <c r="L334" s="85" t="str">
        <f t="shared" si="10"/>
        <v>pulves.each {|pulve| putoparcelle = Putoparcelle.create!(:parcelle =&gt; parcelle, :pulve =&gt; pulve, :value =&gt; 0)}</v>
      </c>
      <c r="M334" s="74" t="str">
        <f t="shared" si="11"/>
        <v>pulves.each {|pulve| putoparcelle = Putoparcelle.create!(:parcelle =&gt; parcelle, :pulve =&gt; pulve, :value =&gt; 0)}</v>
      </c>
    </row>
    <row r="335" spans="2:13">
      <c r="B335" s="3"/>
      <c r="E335" s="3"/>
      <c r="K335" s="36" t="str">
        <f>IF(I335&lt;&gt;"",COUNTIF(PRODUIT!B:B,I335),"")</f>
        <v/>
      </c>
      <c r="L335" s="85" t="str">
        <f t="shared" si="10"/>
        <v/>
      </c>
      <c r="M335" s="74" t="str">
        <f t="shared" si="11"/>
        <v/>
      </c>
    </row>
    <row r="336" spans="2:13">
      <c r="B336" s="3"/>
      <c r="E336" s="3"/>
      <c r="K336" s="36" t="str">
        <f>IF(I336&lt;&gt;"",COUNTIF(PRODUIT!B:B,I336),"")</f>
        <v/>
      </c>
      <c r="L336" s="85" t="str">
        <f t="shared" si="10"/>
        <v/>
      </c>
      <c r="M336" s="74" t="str">
        <f t="shared" si="11"/>
        <v/>
      </c>
    </row>
    <row r="337" spans="1:13">
      <c r="B337" s="3"/>
      <c r="E337" s="3"/>
      <c r="K337" s="36" t="str">
        <f>IF(I337&lt;&gt;"",COUNTIF(PRODUIT!B:B,I337),"")</f>
        <v/>
      </c>
      <c r="L337" s="85" t="str">
        <f t="shared" si="10"/>
        <v/>
      </c>
      <c r="M337" s="74" t="str">
        <f t="shared" si="11"/>
        <v/>
      </c>
    </row>
    <row r="338" spans="1:13">
      <c r="B338" s="3"/>
      <c r="E338" s="3"/>
      <c r="K338" s="36" t="str">
        <f>IF(I338&lt;&gt;"",COUNTIF(PRODUIT!B:B,I338),"")</f>
        <v/>
      </c>
      <c r="L338" s="85" t="str">
        <f t="shared" si="10"/>
        <v/>
      </c>
      <c r="M338" s="74" t="str">
        <f t="shared" si="11"/>
        <v/>
      </c>
    </row>
    <row r="339" spans="1:13">
      <c r="B339" s="3"/>
      <c r="E339" s="3"/>
      <c r="K339" s="36" t="str">
        <f>IF(I339&lt;&gt;"",COUNTIF(PRODUIT!B:B,I339),"")</f>
        <v/>
      </c>
      <c r="L339" s="85" t="str">
        <f t="shared" si="10"/>
        <v/>
      </c>
      <c r="M339" s="74" t="str">
        <f t="shared" si="11"/>
        <v/>
      </c>
    </row>
    <row r="340" spans="1:13">
      <c r="B340" s="3"/>
      <c r="E340" s="3"/>
      <c r="K340" s="36" t="str">
        <f>IF(I340&lt;&gt;"",COUNTIF(PRODUIT!B:B,I340),"")</f>
        <v/>
      </c>
      <c r="L340" s="85" t="str">
        <f t="shared" si="10"/>
        <v/>
      </c>
      <c r="M340" s="74" t="str">
        <f t="shared" si="11"/>
        <v/>
      </c>
    </row>
    <row r="341" spans="1:13">
      <c r="K341" s="36" t="str">
        <f>IF(I341&lt;&gt;"",COUNTIF(PRODUIT!B:B,I341),"")</f>
        <v/>
      </c>
      <c r="L341" s="85" t="str">
        <f t="shared" si="10"/>
        <v/>
      </c>
      <c r="M341" s="74" t="str">
        <f t="shared" si="11"/>
        <v/>
      </c>
    </row>
    <row r="342" spans="1:13" s="35" customFormat="1">
      <c r="B342" s="33" t="s">
        <v>387</v>
      </c>
      <c r="C342" s="33" t="s">
        <v>372</v>
      </c>
      <c r="D342" s="34" t="s">
        <v>253</v>
      </c>
      <c r="E342" s="33" t="s">
        <v>371</v>
      </c>
      <c r="K342" s="36" t="str">
        <f>IF(I342&lt;&gt;"",COUNTIF(PRODUIT!B:B,I342),"")</f>
        <v/>
      </c>
      <c r="L342" s="85" t="str">
        <f t="shared" si="10"/>
        <v xml:space="preserve"> # Bruneau - Blé - 14 Ha</v>
      </c>
      <c r="M342" s="74" t="str">
        <f t="shared" si="11"/>
        <v xml:space="preserve"> # Bruneau - Blé - 14 Ha</v>
      </c>
    </row>
    <row r="343" spans="1:13" s="36" customFormat="1">
      <c r="B343" s="79" t="s">
        <v>398</v>
      </c>
      <c r="D343" s="37"/>
      <c r="K343" s="36" t="str">
        <f>IF(I343&lt;&gt;"",COUNTIF(PRODUIT!B:B,I343),"")</f>
        <v/>
      </c>
      <c r="L343" s="85" t="str">
        <f t="shared" si="10"/>
        <v>DELETE_BEFORE_x000D_pulves = []_x000D_labours = []_x000D_DELETE_AFTER</v>
      </c>
      <c r="M343" s="74" t="str">
        <f t="shared" si="11"/>
        <v>DELETE_BEFORE_x000D_pulves = []_x000D_labours = []_x000D_DELETE_AFTER</v>
      </c>
    </row>
    <row r="344" spans="1:13" s="36" customFormat="1">
      <c r="D344" s="37"/>
      <c r="K344" s="36" t="str">
        <f>IF(I344&lt;&gt;"",COUNTIF(PRODUIT!B:B,I344),"")</f>
        <v/>
      </c>
      <c r="L344" s="85" t="str">
        <f t="shared" si="10"/>
        <v/>
      </c>
      <c r="M344" s="74" t="str">
        <f t="shared" si="11"/>
        <v/>
      </c>
    </row>
    <row r="345" spans="1:13">
      <c r="B345" s="1" t="s">
        <v>181</v>
      </c>
      <c r="C345" s="1" t="s">
        <v>179</v>
      </c>
      <c r="D345" s="2" t="s">
        <v>352</v>
      </c>
      <c r="F345" s="1">
        <v>0</v>
      </c>
      <c r="H345" s="1">
        <v>10</v>
      </c>
      <c r="K345" s="36" t="str">
        <f>IF(I345&lt;&gt;"",COUNTIF(PRODUIT!B:B,I345),"")</f>
        <v/>
      </c>
      <c r="L345" s="85" t="str">
        <f t="shared" si="10"/>
        <v>pulve = Pulve.create!(:name =&gt; 'glyphosate', :cout_ha_passage =&gt; 10, :user =&gt; trochet, :saison =&gt; saison_2010_2011, :date =&gt; '2010-09-30', :star =&gt; 0, :desc =&gt; '')</v>
      </c>
      <c r="M345" s="74" t="str">
        <f t="shared" si="11"/>
        <v/>
      </c>
    </row>
    <row r="346" spans="1:13">
      <c r="B346" s="1" t="s">
        <v>383</v>
      </c>
      <c r="I346" s="1" t="s">
        <v>179</v>
      </c>
      <c r="J346" s="1">
        <v>2</v>
      </c>
      <c r="K346" s="36">
        <f>IF(I346&lt;&gt;"",COUNTIF(PRODUIT!B:B,I346),"")</f>
        <v>1</v>
      </c>
      <c r="L346" s="85" t="str">
        <f t="shared" si="10"/>
        <v>putoproduit = Putoproduit.create!(:pulve =&gt; pulve, :produit =&gt; glyphosate, :dosage =&gt; 2, :saison =&gt; saison_2010_2011)</v>
      </c>
      <c r="M346" s="74" t="str">
        <f t="shared" si="11"/>
        <v/>
      </c>
    </row>
    <row r="347" spans="1:13">
      <c r="B347" s="1" t="s">
        <v>383</v>
      </c>
      <c r="I347" s="1" t="s">
        <v>351</v>
      </c>
      <c r="J347" s="1" t="s">
        <v>54</v>
      </c>
      <c r="K347" s="36">
        <f>IF(I347&lt;&gt;"",COUNTIF(PRODUIT!B:B,I347),"")</f>
        <v>1</v>
      </c>
      <c r="L347" s="85" t="str">
        <f t="shared" si="10"/>
        <v>putoproduit = Putoproduit.create!(:pulve =&gt; pulve, :produit =&gt; chardol, :dosage =&gt; 0.6, :saison =&gt; saison_2010_2011)</v>
      </c>
      <c r="M347" s="74" t="str">
        <f t="shared" si="11"/>
        <v/>
      </c>
    </row>
    <row r="348" spans="1:13">
      <c r="B348" s="1" t="s">
        <v>590</v>
      </c>
      <c r="K348" s="36" t="str">
        <f>IF(I348&lt;&gt;"",COUNTIF(PRODUIT!B:B,I348),"")</f>
        <v/>
      </c>
      <c r="L348" s="85" t="str">
        <f t="shared" si="10"/>
        <v>pulves &lt;&lt; pulve</v>
      </c>
      <c r="M348" s="74" t="str">
        <f t="shared" si="11"/>
        <v/>
      </c>
    </row>
    <row r="349" spans="1:13" ht="52">
      <c r="B349" s="1" t="s">
        <v>181</v>
      </c>
      <c r="C349" s="1" t="s">
        <v>113</v>
      </c>
      <c r="D349" s="10" t="s">
        <v>365</v>
      </c>
      <c r="E349" s="12" t="s">
        <v>107</v>
      </c>
      <c r="F349" s="1">
        <v>0</v>
      </c>
      <c r="H349" s="1">
        <v>31</v>
      </c>
      <c r="K349" s="36" t="str">
        <f>IF(I349&lt;&gt;"",COUNTIF(PRODUIT!B:B,I349),"")</f>
        <v/>
      </c>
      <c r="L349" s="85" t="str">
        <f t="shared" si="10"/>
        <v>pulve = Pulve.create!(:name =&gt; 'semis', :cout_ha_passage =&gt; 31, :user =&gt; trochet, :saison =&gt; saison_2010_2011, :date =&gt; '2010-10-21', :star =&gt; 0, :desc =&gt; 'dosage reel 171kg/Ha.&lt;/br&gt;(Richepain au Tour?)&lt;/br&gt;N°42')</v>
      </c>
      <c r="M349" s="74" t="str">
        <f t="shared" si="11"/>
        <v/>
      </c>
    </row>
    <row r="350" spans="1:13">
      <c r="A350" s="1" t="s">
        <v>338</v>
      </c>
      <c r="B350" s="1" t="s">
        <v>383</v>
      </c>
      <c r="I350" s="3" t="s">
        <v>115</v>
      </c>
      <c r="J350" s="3" t="s">
        <v>373</v>
      </c>
      <c r="K350" s="36">
        <f>IF(I350&lt;&gt;"",COUNTIF(PRODUIT!B:B,I350),"")</f>
        <v>1</v>
      </c>
      <c r="L350" s="85" t="str">
        <f t="shared" si="10"/>
        <v>#putoproduit = Putoproduit.create!(:pulve =&gt; pulve, :produit =&gt; richepain, :dosage =&gt; 85.5, :saison =&gt; saison_2010_2011)</v>
      </c>
      <c r="M350" s="74" t="str">
        <f t="shared" si="11"/>
        <v/>
      </c>
    </row>
    <row r="351" spans="1:13">
      <c r="A351" s="1" t="s">
        <v>338</v>
      </c>
      <c r="B351" s="3" t="s">
        <v>383</v>
      </c>
      <c r="I351" s="1" t="s">
        <v>353</v>
      </c>
      <c r="J351" s="3" t="s">
        <v>373</v>
      </c>
      <c r="K351" s="36">
        <f>IF(I351&lt;&gt;"",COUNTIF(PRODUIT!B:B,I351),"")</f>
        <v>1</v>
      </c>
      <c r="L351" s="85" t="str">
        <f t="shared" si="10"/>
        <v>#putoproduit = Putoproduit.create!(:pulve =&gt; pulve, :produit =&gt; paledor, :dosage =&gt; 85.5, :saison =&gt; saison_2010_2011)</v>
      </c>
      <c r="M351" s="74" t="str">
        <f t="shared" si="11"/>
        <v/>
      </c>
    </row>
    <row r="352" spans="1:13">
      <c r="B352" s="1" t="s">
        <v>590</v>
      </c>
      <c r="K352" s="36" t="str">
        <f>IF(I352&lt;&gt;"",COUNTIF(PRODUIT!B:B,I352),"")</f>
        <v/>
      </c>
      <c r="L352" s="85" t="str">
        <f t="shared" si="10"/>
        <v>pulves &lt;&lt; pulve</v>
      </c>
      <c r="M352" s="74" t="str">
        <f t="shared" si="11"/>
        <v/>
      </c>
    </row>
    <row r="353" spans="2:13">
      <c r="B353" s="1" t="s">
        <v>181</v>
      </c>
      <c r="C353" s="1" t="s">
        <v>117</v>
      </c>
      <c r="D353" s="2" t="s">
        <v>354</v>
      </c>
      <c r="F353" s="1">
        <v>0</v>
      </c>
      <c r="H353" s="1">
        <v>10</v>
      </c>
      <c r="K353" s="36" t="str">
        <f>IF(I353&lt;&gt;"",COUNTIF(PRODUIT!B:B,I353),"")</f>
        <v/>
      </c>
      <c r="L353" s="85" t="str">
        <f t="shared" si="10"/>
        <v>pulve = Pulve.create!(:name =&gt; 'Super 45', :cout_ha_passage =&gt; 10, :user =&gt; trochet, :saison =&gt; saison_2010_2011, :date =&gt; '2011-01-20', :star =&gt; 0, :desc =&gt; '')</v>
      </c>
      <c r="M353" s="74" t="str">
        <f t="shared" si="11"/>
        <v/>
      </c>
    </row>
    <row r="354" spans="2:13">
      <c r="B354" s="1" t="s">
        <v>383</v>
      </c>
      <c r="I354" s="1" t="s">
        <v>118</v>
      </c>
      <c r="J354" s="1">
        <v>153</v>
      </c>
      <c r="K354" s="36">
        <f>IF(I354&lt;&gt;"",COUNTIF(PRODUIT!B:B,I354),"")</f>
        <v>1</v>
      </c>
      <c r="L354" s="85" t="str">
        <f t="shared" si="10"/>
        <v>putoproduit = Putoproduit.create!(:pulve =&gt; pulve, :produit =&gt; super45, :dosage =&gt; 153, :saison =&gt; saison_2010_2011)</v>
      </c>
      <c r="M354" s="74" t="str">
        <f t="shared" si="11"/>
        <v/>
      </c>
    </row>
    <row r="355" spans="2:13">
      <c r="B355" s="1" t="s">
        <v>590</v>
      </c>
      <c r="K355" s="36" t="str">
        <f>IF(I355&lt;&gt;"",COUNTIF(PRODUIT!B:B,I355),"")</f>
        <v/>
      </c>
      <c r="L355" s="85" t="str">
        <f t="shared" si="10"/>
        <v>pulves &lt;&lt; pulve</v>
      </c>
      <c r="M355" s="74" t="str">
        <f t="shared" si="11"/>
        <v/>
      </c>
    </row>
    <row r="356" spans="2:13">
      <c r="B356" s="1" t="s">
        <v>181</v>
      </c>
      <c r="C356" s="1" t="s">
        <v>61</v>
      </c>
      <c r="D356" s="2" t="s">
        <v>62</v>
      </c>
      <c r="F356" s="1">
        <v>0</v>
      </c>
      <c r="H356" s="1">
        <v>10</v>
      </c>
      <c r="K356" s="36" t="str">
        <f>IF(I356&lt;&gt;"",COUNTIF(PRODUIT!B:B,I356),"")</f>
        <v/>
      </c>
      <c r="L356" s="85" t="str">
        <f t="shared" si="10"/>
        <v>pulve = Pulve.create!(:name =&gt; 'Azote', :cout_ha_passage =&gt; 10, :user =&gt; trochet, :saison =&gt; saison_2010_2011, :date =&gt; '2011-02-08', :star =&gt; 0, :desc =&gt; '')</v>
      </c>
      <c r="M356" s="74" t="str">
        <f t="shared" si="11"/>
        <v/>
      </c>
    </row>
    <row r="357" spans="2:13">
      <c r="B357" s="1" t="s">
        <v>383</v>
      </c>
      <c r="E357" s="28" t="s">
        <v>313</v>
      </c>
      <c r="I357" s="1" t="s">
        <v>63</v>
      </c>
      <c r="J357" s="1">
        <v>200</v>
      </c>
      <c r="K357" s="36">
        <f>IF(I357&lt;&gt;"",COUNTIF(PRODUIT!B:B,I357),"")</f>
        <v>1</v>
      </c>
      <c r="L357" s="85" t="str">
        <f t="shared" si="10"/>
        <v>putoproduit = Putoproduit.create!(:pulve =&gt; pulve, :produit =&gt; azote, :dosage =&gt; 200, :saison =&gt; saison_2010_2011)</v>
      </c>
      <c r="M357" s="74" t="str">
        <f t="shared" si="11"/>
        <v/>
      </c>
    </row>
    <row r="358" spans="2:13">
      <c r="B358" s="1" t="s">
        <v>590</v>
      </c>
      <c r="K358" s="36" t="str">
        <f>IF(I358&lt;&gt;"",COUNTIF(PRODUIT!B:B,I358),"")</f>
        <v/>
      </c>
      <c r="L358" s="85" t="str">
        <f t="shared" si="10"/>
        <v>pulves &lt;&lt; pulve</v>
      </c>
      <c r="M358" s="74" t="str">
        <f t="shared" si="11"/>
        <v/>
      </c>
    </row>
    <row r="359" spans="2:13">
      <c r="B359" s="1" t="s">
        <v>181</v>
      </c>
      <c r="C359" s="1" t="s">
        <v>121</v>
      </c>
      <c r="D359" s="10" t="s">
        <v>355</v>
      </c>
      <c r="E359" s="1" t="s">
        <v>129</v>
      </c>
      <c r="F359" s="1">
        <v>1</v>
      </c>
      <c r="H359" s="1">
        <v>10</v>
      </c>
      <c r="K359" s="36" t="str">
        <f>IF(I359&lt;&gt;"",COUNTIF(PRODUIT!B:B,I359),"")</f>
        <v/>
      </c>
      <c r="L359" s="85" t="str">
        <f t="shared" si="10"/>
        <v>pulve = Pulve.create!(:name =&gt; 'Radar', :cout_ha_passage =&gt; 10, :user =&gt; trochet, :saison =&gt; saison_2010_2011, :date =&gt; '2011-02-11', :star =&gt; 1, :desc =&gt; 'dosage huile?')</v>
      </c>
      <c r="M359" s="74" t="str">
        <f t="shared" si="11"/>
        <v/>
      </c>
    </row>
    <row r="360" spans="2:13">
      <c r="B360" s="1" t="s">
        <v>383</v>
      </c>
      <c r="I360" s="1" t="s">
        <v>122</v>
      </c>
      <c r="J360" s="1" t="s">
        <v>32</v>
      </c>
      <c r="K360" s="36">
        <f>IF(I360&lt;&gt;"",COUNTIF(PRODUIT!B:B,I360),"")</f>
        <v>1</v>
      </c>
      <c r="L360" s="85" t="str">
        <f t="shared" si="10"/>
        <v>putoproduit = Putoproduit.create!(:pulve =&gt; pulve, :produit =&gt; radar, :dosage =&gt; 0.275, :saison =&gt; saison_2010_2011)</v>
      </c>
      <c r="M360" s="74" t="str">
        <f t="shared" si="11"/>
        <v/>
      </c>
    </row>
    <row r="361" spans="2:13">
      <c r="B361" s="1" t="s">
        <v>383</v>
      </c>
      <c r="I361" s="1" t="s">
        <v>180</v>
      </c>
      <c r="J361" s="1">
        <v>1</v>
      </c>
      <c r="K361" s="36">
        <f>IF(I361&lt;&gt;"",COUNTIF(PRODUIT!B:B,I361),"")</f>
        <v>1</v>
      </c>
      <c r="L361" s="85" t="str">
        <f t="shared" si="10"/>
        <v>putoproduit = Putoproduit.create!(:pulve =&gt; pulve, :produit =&gt; huile, :dosage =&gt; 1, :saison =&gt; saison_2010_2011)</v>
      </c>
      <c r="M361" s="74" t="str">
        <f t="shared" si="11"/>
        <v/>
      </c>
    </row>
    <row r="362" spans="2:13">
      <c r="B362" s="1" t="s">
        <v>590</v>
      </c>
      <c r="K362" s="36" t="str">
        <f>IF(I362&lt;&gt;"",COUNTIF(PRODUIT!B:B,I362),"")</f>
        <v/>
      </c>
      <c r="L362" s="85" t="str">
        <f t="shared" si="10"/>
        <v>pulves &lt;&lt; pulve</v>
      </c>
      <c r="M362" s="74" t="str">
        <f t="shared" si="11"/>
        <v/>
      </c>
    </row>
    <row r="363" spans="2:13">
      <c r="B363" s="1" t="s">
        <v>181</v>
      </c>
      <c r="C363" s="1" t="s">
        <v>61</v>
      </c>
      <c r="D363" s="2" t="s">
        <v>67</v>
      </c>
      <c r="F363" s="1">
        <v>0</v>
      </c>
      <c r="H363" s="1">
        <v>10</v>
      </c>
      <c r="K363" s="36" t="str">
        <f>IF(I363&lt;&gt;"",COUNTIF(PRODUIT!B:B,I363),"")</f>
        <v/>
      </c>
      <c r="L363" s="85" t="str">
        <f t="shared" si="10"/>
        <v>pulve = Pulve.create!(:name =&gt; 'Azote', :cout_ha_passage =&gt; 10, :user =&gt; trochet, :saison =&gt; saison_2010_2011, :date =&gt; '2011-03-03', :star =&gt; 0, :desc =&gt; '')</v>
      </c>
      <c r="M363" s="74" t="str">
        <f t="shared" si="11"/>
        <v/>
      </c>
    </row>
    <row r="364" spans="2:13">
      <c r="B364" s="1" t="s">
        <v>383</v>
      </c>
      <c r="E364" s="1" t="s">
        <v>119</v>
      </c>
      <c r="I364" s="1" t="s">
        <v>63</v>
      </c>
      <c r="J364" s="1">
        <v>237</v>
      </c>
      <c r="K364" s="36">
        <f>IF(I364&lt;&gt;"",COUNTIF(PRODUIT!B:B,I364),"")</f>
        <v>1</v>
      </c>
      <c r="L364" s="85" t="str">
        <f t="shared" si="10"/>
        <v>putoproduit = Putoproduit.create!(:pulve =&gt; pulve, :produit =&gt; azote, :dosage =&gt; 237, :saison =&gt; saison_2010_2011)</v>
      </c>
      <c r="M364" s="74" t="str">
        <f t="shared" si="11"/>
        <v/>
      </c>
    </row>
    <row r="365" spans="2:13">
      <c r="B365" s="1" t="s">
        <v>590</v>
      </c>
      <c r="K365" s="36" t="str">
        <f>IF(I365&lt;&gt;"",COUNTIF(PRODUIT!B:B,I365),"")</f>
        <v/>
      </c>
      <c r="L365" s="85" t="str">
        <f t="shared" si="10"/>
        <v>pulves &lt;&lt; pulve</v>
      </c>
      <c r="M365" s="74" t="str">
        <f t="shared" si="11"/>
        <v/>
      </c>
    </row>
    <row r="366" spans="2:13">
      <c r="B366" s="1" t="s">
        <v>181</v>
      </c>
      <c r="C366" s="1" t="s">
        <v>68</v>
      </c>
      <c r="D366" s="2" t="s">
        <v>120</v>
      </c>
      <c r="F366" s="1">
        <v>0</v>
      </c>
      <c r="H366" s="1">
        <v>10</v>
      </c>
      <c r="K366" s="36" t="str">
        <f>IF(I366&lt;&gt;"",COUNTIF(PRODUIT!B:B,I366),"")</f>
        <v/>
      </c>
      <c r="L366" s="85" t="str">
        <f t="shared" si="10"/>
        <v>pulve = Pulve.create!(:name =&gt; 'Soufre', :cout_ha_passage =&gt; 10, :user =&gt; trochet, :saison =&gt; saison_2010_2011, :date =&gt; '2011-03-09', :star =&gt; 0, :desc =&gt; '')</v>
      </c>
      <c r="M366" s="74" t="str">
        <f t="shared" si="11"/>
        <v/>
      </c>
    </row>
    <row r="367" spans="2:13">
      <c r="B367" s="1" t="s">
        <v>383</v>
      </c>
      <c r="I367" s="1" t="s">
        <v>241</v>
      </c>
      <c r="J367" s="1">
        <v>100</v>
      </c>
      <c r="K367" s="36">
        <f>IF(I367&lt;&gt;"",COUNTIF(PRODUIT!B:B,I367),"")</f>
        <v>1</v>
      </c>
      <c r="L367" s="85" t="str">
        <f t="shared" si="10"/>
        <v>putoproduit = Putoproduit.create!(:pulve =&gt; pulve, :produit =&gt; azomag, :dosage =&gt; 100, :saison =&gt; saison_2010_2011)</v>
      </c>
      <c r="M367" s="74" t="str">
        <f t="shared" si="11"/>
        <v/>
      </c>
    </row>
    <row r="368" spans="2:13">
      <c r="B368" s="1" t="s">
        <v>590</v>
      </c>
      <c r="K368" s="36" t="str">
        <f>IF(I368&lt;&gt;"",COUNTIF(PRODUIT!B:B,I368),"")</f>
        <v/>
      </c>
      <c r="L368" s="85" t="str">
        <f t="shared" si="10"/>
        <v>pulves &lt;&lt; pulve</v>
      </c>
      <c r="M368" s="74" t="str">
        <f t="shared" si="11"/>
        <v/>
      </c>
    </row>
    <row r="369" spans="2:13">
      <c r="B369" s="1" t="s">
        <v>181</v>
      </c>
      <c r="C369" s="1" t="s">
        <v>123</v>
      </c>
      <c r="D369" s="2" t="s">
        <v>126</v>
      </c>
      <c r="E369" s="1" t="s">
        <v>125</v>
      </c>
      <c r="F369" s="1">
        <v>1</v>
      </c>
      <c r="H369" s="1">
        <v>10</v>
      </c>
      <c r="K369" s="36" t="str">
        <f>IF(I369&lt;&gt;"",COUNTIF(PRODUIT!B:B,I369),"")</f>
        <v/>
      </c>
      <c r="L369" s="85" t="str">
        <f t="shared" si="10"/>
        <v>pulve = Pulve.create!(:name =&gt; 'Proca', :cout_ha_passage =&gt; 10, :user =&gt; trochet, :saison =&gt; saison_2010_2011, :date =&gt; '2011-04-04', :star =&gt; 1, :desc =&gt; 'PZ (?)')</v>
      </c>
      <c r="M369" s="74" t="str">
        <f t="shared" si="11"/>
        <v/>
      </c>
    </row>
    <row r="370" spans="2:13">
      <c r="B370" s="1" t="s">
        <v>383</v>
      </c>
      <c r="I370" s="1" t="s">
        <v>124</v>
      </c>
      <c r="J370" s="1">
        <v>1</v>
      </c>
      <c r="K370" s="36">
        <f>IF(I370&lt;&gt;"",COUNTIF(PRODUIT!B:B,I370),"")</f>
        <v>1</v>
      </c>
      <c r="L370" s="85" t="str">
        <f t="shared" si="10"/>
        <v>putoproduit = Putoproduit.create!(:pulve =&gt; pulve, :produit =&gt; proca, :dosage =&gt; 1, :saison =&gt; saison_2010_2011)</v>
      </c>
      <c r="M370" s="74" t="str">
        <f t="shared" si="11"/>
        <v/>
      </c>
    </row>
    <row r="371" spans="2:13">
      <c r="B371" s="1" t="s">
        <v>590</v>
      </c>
      <c r="K371" s="36" t="str">
        <f>IF(I371&lt;&gt;"",COUNTIF(PRODUIT!B:B,I371),"")</f>
        <v/>
      </c>
      <c r="L371" s="85" t="str">
        <f t="shared" si="10"/>
        <v>pulves &lt;&lt; pulve</v>
      </c>
      <c r="M371" s="74" t="str">
        <f t="shared" si="11"/>
        <v/>
      </c>
    </row>
    <row r="372" spans="2:13">
      <c r="B372" s="1" t="s">
        <v>181</v>
      </c>
      <c r="C372" s="3" t="s">
        <v>360</v>
      </c>
      <c r="D372" s="10" t="s">
        <v>343</v>
      </c>
      <c r="F372" s="1">
        <v>0</v>
      </c>
      <c r="H372" s="1">
        <v>10</v>
      </c>
      <c r="K372" s="36" t="str">
        <f>IF(I372&lt;&gt;"",COUNTIF(PRODUIT!B:B,I372),"")</f>
        <v/>
      </c>
      <c r="L372" s="85" t="str">
        <f t="shared" si="10"/>
        <v>pulve = Pulve.create!(:name =&gt; 'Bravo Elite', :cout_ha_passage =&gt; 10, :user =&gt; trochet, :saison =&gt; saison_2010_2011, :date =&gt; '2011-04-30', :star =&gt; 0, :desc =&gt; '')</v>
      </c>
      <c r="M372" s="74" t="str">
        <f t="shared" si="11"/>
        <v/>
      </c>
    </row>
    <row r="373" spans="2:13">
      <c r="B373" s="1" t="s">
        <v>383</v>
      </c>
      <c r="I373" s="1" t="s">
        <v>359</v>
      </c>
      <c r="J373" s="3" t="s">
        <v>345</v>
      </c>
      <c r="K373" s="36">
        <f>IF(I373&lt;&gt;"",COUNTIF(PRODUIT!B:B,I373),"")</f>
        <v>1</v>
      </c>
      <c r="L373" s="85" t="str">
        <f t="shared" si="10"/>
        <v>putoproduit = Putoproduit.create!(:pulve =&gt; pulve, :produit =&gt; bravo_elite, :dosage =&gt; 1.4, :saison =&gt; saison_2010_2011)</v>
      </c>
      <c r="M373" s="74" t="str">
        <f t="shared" si="11"/>
        <v/>
      </c>
    </row>
    <row r="374" spans="2:13">
      <c r="B374" s="1" t="s">
        <v>590</v>
      </c>
      <c r="K374" s="36" t="str">
        <f>IF(I374&lt;&gt;"",COUNTIF(PRODUIT!B:B,I374),"")</f>
        <v/>
      </c>
      <c r="L374" s="85" t="str">
        <f t="shared" si="10"/>
        <v>pulves &lt;&lt; pulve</v>
      </c>
      <c r="M374" s="74" t="str">
        <f t="shared" si="11"/>
        <v/>
      </c>
    </row>
    <row r="375" spans="2:13">
      <c r="K375" s="36" t="str">
        <f>IF(I375&lt;&gt;"",COUNTIF(PRODUIT!B:B,I375),"")</f>
        <v/>
      </c>
      <c r="L375" s="85" t="str">
        <f t="shared" si="10"/>
        <v/>
      </c>
      <c r="M375" s="74" t="str">
        <f t="shared" si="11"/>
        <v/>
      </c>
    </row>
    <row r="376" spans="2:13">
      <c r="B376" s="74" t="s">
        <v>596</v>
      </c>
      <c r="C376" s="74" t="s">
        <v>372</v>
      </c>
      <c r="K376" s="36" t="str">
        <f>IF(I376&lt;&gt;"",COUNTIF(PRODUIT!B:B,I376),"")</f>
        <v/>
      </c>
      <c r="L376" s="85" t="str">
        <f t="shared" si="10"/>
        <v>parcelle = saison_2010_2011.parcelles.find_by_name('Bruneau')</v>
      </c>
      <c r="M376" s="74" t="str">
        <f t="shared" si="11"/>
        <v>parcelle = saison_2010_2011.parcelles.find_by_name('Bruneau')</v>
      </c>
    </row>
    <row r="377" spans="2:13">
      <c r="B377" s="74" t="s">
        <v>393</v>
      </c>
      <c r="E377" s="3"/>
      <c r="K377" s="36" t="str">
        <f>IF(I377&lt;&gt;"",COUNTIF(PRODUIT!B:B,I377),"")</f>
        <v/>
      </c>
      <c r="L377" s="85" t="str">
        <f t="shared" si="10"/>
        <v>labours.each {|labour| labtoparcelle = Labtoparcelle.create!(:parcelle =&gt; parcelle, :labour =&gt; labour, :value =&gt; 0)}</v>
      </c>
      <c r="M377" s="74" t="str">
        <f t="shared" si="11"/>
        <v>labours.each {|labour| labtoparcelle = Labtoparcelle.create!(:parcelle =&gt; parcelle, :labour =&gt; labour, :value =&gt; 0)}</v>
      </c>
    </row>
    <row r="378" spans="2:13">
      <c r="B378" s="74" t="s">
        <v>394</v>
      </c>
      <c r="E378" s="3"/>
      <c r="K378" s="36" t="str">
        <f>IF(I378&lt;&gt;"",COUNTIF(PRODUIT!B:B,I378),"")</f>
        <v/>
      </c>
      <c r="L378" s="85" t="str">
        <f t="shared" si="10"/>
        <v>pulves.each {|pulve| putoparcelle = Putoparcelle.create!(:parcelle =&gt; parcelle, :pulve =&gt; pulve, :value =&gt; 0)}</v>
      </c>
      <c r="M378" s="74" t="str">
        <f t="shared" si="11"/>
        <v>pulves.each {|pulve| putoparcelle = Putoparcelle.create!(:parcelle =&gt; parcelle, :pulve =&gt; pulve, :value =&gt; 0)}</v>
      </c>
    </row>
    <row r="379" spans="2:13">
      <c r="B379" s="74"/>
      <c r="E379" s="3"/>
      <c r="K379" s="36" t="str">
        <f>IF(I379&lt;&gt;"",COUNTIF(PRODUIT!B:B,I379),"")</f>
        <v/>
      </c>
      <c r="L379" s="85" t="str">
        <f t="shared" si="10"/>
        <v/>
      </c>
      <c r="M379" s="74" t="str">
        <f t="shared" si="11"/>
        <v/>
      </c>
    </row>
    <row r="380" spans="2:13">
      <c r="B380" s="74"/>
      <c r="E380" s="3"/>
      <c r="K380" s="36" t="str">
        <f>IF(I380&lt;&gt;"",COUNTIF(PRODUIT!B:B,I380),"")</f>
        <v/>
      </c>
      <c r="L380" s="85" t="str">
        <f t="shared" si="10"/>
        <v/>
      </c>
      <c r="M380" s="74" t="str">
        <f t="shared" si="11"/>
        <v/>
      </c>
    </row>
    <row r="381" spans="2:13">
      <c r="B381" s="74"/>
      <c r="E381" s="3"/>
      <c r="K381" s="36" t="str">
        <f>IF(I381&lt;&gt;"",COUNTIF(PRODUIT!B:B,I381),"")</f>
        <v/>
      </c>
      <c r="L381" s="85" t="str">
        <f t="shared" si="10"/>
        <v/>
      </c>
      <c r="M381" s="74" t="str">
        <f t="shared" si="11"/>
        <v/>
      </c>
    </row>
    <row r="382" spans="2:13">
      <c r="K382" s="36" t="str">
        <f>IF(I382&lt;&gt;"",COUNTIF(PRODUIT!B:B,I382),"")</f>
        <v/>
      </c>
      <c r="L382" s="85" t="str">
        <f t="shared" ref="L382:L393" si="12">CONCATENATE(A382,_x000D_IF(B382="pulve",CONCATENATE("pulve = Pulve.create!(:name =&gt; '",C382,"', :cout_ha_passage =&gt; ",H382,", :user =&gt; trochet, :saison =&gt; saison_2010_2011, :date =&gt; '",D382,"', :star =&gt; ",F382,", :desc =&gt; '",E382,"')"),_x000D_IF(B382="produit",CONCATENATE("putoproduit = Putoproduit.create!(:pulve =&gt; pulve, :produit =&gt; ",I382,", :dosage =&gt; ",J382,", :saison =&gt; saison_2010_2011)"),_x000D_IF(B382="labour",CONCATENATE("labour = Labour.create!(:name =&gt; '",C382,"', :cout_ha_passage =&gt; ",H382,", :user =&gt; trochet, :saison =&gt; saison_2010_2011, :date =&gt; '",D382,"', :star =&gt; ",F382,", :category =&gt; cat_",G382,", :desc =&gt; '",E382,"')"),_x000D_IF(B382="add_p","pulves &lt;&lt; pulve",_x000D_IF(B382="add_l","labours &lt;&lt; labour",_x000D_IF(M382&lt;&gt;"",CONCATENATE(M382),_x000D_"")))))))</f>
        <v/>
      </c>
      <c r="M382" s="74" t="str">
        <f t="shared" ref="M382:M393" si="13">_x000D_IF(B382="PARCELLE",CONCATENATE(" # ",C382," - ",D382," - ",E382, ),_x000D_IF(B382="find_parcelle",CONCATENATE("parcelle = saison_2010_2011.parcelles.find_by_name('",C382,"')"),_x000D_IF(B382="add_labours",CONCATENATE("labours.each {|labour| labtoparcelle = Labtoparcelle.create!(:parcelle =&gt; parcelle, :labour =&gt; labour, :value =&gt; 0)}"),_x000D_IF(B382="add_pulves",CONCATENATE("pulves.each {|pulve| putoparcelle = Putoparcelle.create!(:parcelle =&gt; parcelle, :pulve =&gt; pulve, :value =&gt; 0)}"),_x000D_IF(B382="#",CONCATENATE("# ", C382),_x000D_IF(B382="reset",CONCATENATE("DELETE_BEFORE_x000D_pulves = []_x000D_labours = []_x000D_DELETE_AFTER"),_x000D_IF(B382="reset_l",CONCATENATE("pulves = []"),_x000D_"")))))))</f>
        <v/>
      </c>
    </row>
    <row r="383" spans="2:13">
      <c r="L383" s="85" t="str">
        <f t="shared" si="12"/>
        <v/>
      </c>
      <c r="M383" s="74" t="str">
        <f t="shared" si="13"/>
        <v/>
      </c>
    </row>
    <row r="384" spans="2:13">
      <c r="L384" s="85" t="str">
        <f t="shared" si="12"/>
        <v/>
      </c>
      <c r="M384" s="74" t="str">
        <f t="shared" si="13"/>
        <v/>
      </c>
    </row>
    <row r="385" spans="12:13">
      <c r="L385" s="85" t="str">
        <f t="shared" si="12"/>
        <v/>
      </c>
      <c r="M385" s="74" t="str">
        <f t="shared" si="13"/>
        <v/>
      </c>
    </row>
    <row r="386" spans="12:13">
      <c r="L386" s="85" t="str">
        <f t="shared" si="12"/>
        <v/>
      </c>
      <c r="M386" s="74" t="str">
        <f t="shared" si="13"/>
        <v/>
      </c>
    </row>
    <row r="387" spans="12:13">
      <c r="L387" s="85" t="str">
        <f t="shared" si="12"/>
        <v/>
      </c>
      <c r="M387" s="74" t="str">
        <f t="shared" si="13"/>
        <v/>
      </c>
    </row>
    <row r="388" spans="12:13">
      <c r="L388" s="85" t="str">
        <f t="shared" si="12"/>
        <v/>
      </c>
      <c r="M388" s="74" t="str">
        <f t="shared" si="13"/>
        <v/>
      </c>
    </row>
    <row r="389" spans="12:13">
      <c r="L389" s="85" t="str">
        <f t="shared" si="12"/>
        <v/>
      </c>
      <c r="M389" s="74" t="str">
        <f t="shared" si="13"/>
        <v/>
      </c>
    </row>
    <row r="390" spans="12:13">
      <c r="L390" s="85" t="str">
        <f t="shared" si="12"/>
        <v/>
      </c>
      <c r="M390" s="74" t="str">
        <f t="shared" si="13"/>
        <v/>
      </c>
    </row>
    <row r="391" spans="12:13">
      <c r="L391" s="85" t="str">
        <f t="shared" si="12"/>
        <v/>
      </c>
      <c r="M391" s="74" t="str">
        <f t="shared" si="13"/>
        <v/>
      </c>
    </row>
    <row r="392" spans="12:13">
      <c r="L392" s="85" t="str">
        <f t="shared" si="12"/>
        <v/>
      </c>
      <c r="M392" s="74" t="str">
        <f t="shared" si="13"/>
        <v/>
      </c>
    </row>
    <row r="393" spans="12:13">
      <c r="L393" s="85" t="str">
        <f t="shared" si="12"/>
        <v/>
      </c>
      <c r="M393" s="74" t="str">
        <f t="shared" si="13"/>
        <v/>
      </c>
    </row>
    <row r="394" spans="12:13">
      <c r="L394" s="76" t="s">
        <v>588</v>
      </c>
    </row>
  </sheetData>
  <phoneticPr fontId="1" type="noConversion"/>
  <conditionalFormatting sqref="K1:K1048576">
    <cfRule type="cellIs" dxfId="2" priority="0" stopIfTrue="1" operator="lessThan">
      <formula>1</formula>
    </cfRule>
  </conditionalFormatting>
  <pageMargins left="0.78740157499999996" right="0.78740157499999996" top="0.984251969" bottom="0.984251969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131"/>
  <sheetViews>
    <sheetView zoomScale="125" workbookViewId="0">
      <pane ySplit="1" topLeftCell="A2" activePane="bottomLeft" state="frozenSplit"/>
      <selection pane="bottomLeft" activeCell="N10" sqref="N10"/>
    </sheetView>
  </sheetViews>
  <sheetFormatPr baseColWidth="10" defaultColWidth="10.7109375" defaultRowHeight="13"/>
  <cols>
    <col min="1" max="1" width="3" style="40" customWidth="1"/>
    <col min="2" max="2" width="7.140625" style="40" customWidth="1"/>
    <col min="3" max="3" width="16" style="40" bestFit="1" customWidth="1"/>
    <col min="4" max="4" width="10.7109375" style="40"/>
    <col min="5" max="5" width="9.140625" style="40" bestFit="1" customWidth="1"/>
    <col min="6" max="6" width="7.28515625" style="40" customWidth="1"/>
    <col min="7" max="7" width="3.7109375" style="40" customWidth="1"/>
    <col min="8" max="8" width="7" style="40" customWidth="1"/>
    <col min="9" max="10" width="4.140625" style="40" customWidth="1"/>
    <col min="11" max="11" width="6.42578125" style="40" customWidth="1"/>
    <col min="12" max="12" width="4.28515625" style="40" customWidth="1"/>
    <col min="13" max="13" width="2" style="40" customWidth="1"/>
    <col min="14" max="14" width="14" style="40" customWidth="1"/>
    <col min="15" max="15" width="8.42578125" style="40" bestFit="1" customWidth="1"/>
    <col min="16" max="16" width="6.140625" style="40" bestFit="1" customWidth="1"/>
    <col min="17" max="17" width="4.85546875" style="40" customWidth="1"/>
    <col min="18" max="18" width="5.28515625" style="40" customWidth="1"/>
    <col min="19" max="19" width="11.140625" style="40" customWidth="1"/>
    <col min="20" max="20" width="10.85546875" style="40" customWidth="1"/>
    <col min="21" max="16384" width="10.7109375" style="40"/>
  </cols>
  <sheetData>
    <row r="1" spans="1:21" s="4" customFormat="1">
      <c r="A1" s="66" t="s">
        <v>99</v>
      </c>
      <c r="B1" s="54" t="s">
        <v>390</v>
      </c>
      <c r="C1" s="55" t="s">
        <v>391</v>
      </c>
      <c r="D1" s="56" t="s">
        <v>392</v>
      </c>
      <c r="E1" s="56" t="s">
        <v>300</v>
      </c>
      <c r="F1" s="56" t="s">
        <v>264</v>
      </c>
      <c r="G1" s="56" t="s">
        <v>265</v>
      </c>
      <c r="H1" s="56" t="s">
        <v>254</v>
      </c>
      <c r="I1" s="56" t="s">
        <v>255</v>
      </c>
      <c r="J1" s="56" t="s">
        <v>256</v>
      </c>
      <c r="K1" s="56" t="s">
        <v>257</v>
      </c>
      <c r="L1" s="55" t="s">
        <v>174</v>
      </c>
      <c r="M1" s="55" t="s">
        <v>177</v>
      </c>
      <c r="N1" s="57" t="s">
        <v>175</v>
      </c>
      <c r="O1" s="92" t="s">
        <v>262</v>
      </c>
      <c r="P1" s="92" t="s">
        <v>263</v>
      </c>
      <c r="Q1" s="62" t="s">
        <v>174</v>
      </c>
      <c r="R1" s="64" t="s">
        <v>177</v>
      </c>
      <c r="S1" s="58" t="s">
        <v>279</v>
      </c>
      <c r="T1" s="38" t="s">
        <v>95</v>
      </c>
    </row>
    <row r="2" spans="1:21" s="4" customFormat="1">
      <c r="A2" s="3"/>
      <c r="D2" s="5"/>
      <c r="E2" s="5"/>
      <c r="F2" s="5"/>
      <c r="G2" s="5"/>
      <c r="H2" s="5"/>
      <c r="I2" s="5"/>
      <c r="J2" s="5"/>
      <c r="K2" s="5"/>
      <c r="O2" s="5"/>
      <c r="P2" s="5"/>
      <c r="Q2" s="46"/>
      <c r="R2" s="5"/>
      <c r="S2" s="46"/>
      <c r="T2" s="39" t="str">
        <f>CONCATENATE(A2,_x000D_IF(B2="facture",CONCATENATE("facture = Debit.create!(:name =&gt; '",C2,"', :date =&gt; '",D2,"', :cout =&gt; ",E2,", :ref_client =&gt; '",F2,"', :ref =&gt; '",G2,"', :user =&gt; ",H2,", :factype =&gt; factype_",I2,",:factcat =&gt; factcat_",J2,",:category =&gt; cat_",K2,", :desc =&gt; '",L2,"',:saison =&gt; saison_2010_2011, :star =&gt; ",M2,")"),_x000D_IF(B2="protofacture",CONCATENATE("protofacture = Protofacture.create!(:facture =&gt; facture, :produit =&gt; ",N2,", :prix =&gt; ",P2,", :quantite =&gt; ",O2,", :saison =&gt; saison_2010_2011)"),_x000D_IF(B2="reportable",CONCATENATE("reportable = Reportable.create!(:name =&gt; '",C2,"', :date =&gt; '",D2,"', :cout =&gt; ",E2,", :ref_client =&gt; '",F2,"', :ref =&gt; '",G2,"', :user =&gt; ",H2,", :factype =&gt; factype_",I2,",:factcat =&gt; factcat_",J2,",:category =&gt; cat_",K2,", :desc =&gt; '",L2,"',:saison =&gt; saison_2010_2011, :star =&gt; ",M2,")"),_x000D_IF(B2="report",CONCATENATE("facture = Report.create!(:reportable =&gt; reportable, :name =&gt; '",C2,"', :date =&gt; '",D2,"', :cout =&gt; ",E2,", :ref_client =&gt; '",F2,"', :ref =&gt; '",G2,"', :user =&gt; ",H2,", :factype =&gt; factype_",I2,",:factcat =&gt; factcat_",J2,",:category =&gt; cat_",K2,", :desc =&gt; '",L2,"',:saison =&gt; saison_2010_2011, :star =&gt; ",M2,")"),_x000D_)))))</f>
        <v/>
      </c>
      <c r="U2" s="51"/>
    </row>
    <row r="3" spans="1:21" s="36" customFormat="1">
      <c r="A3" s="67"/>
      <c r="B3" s="41" t="s">
        <v>266</v>
      </c>
      <c r="C3" s="41" t="s">
        <v>267</v>
      </c>
      <c r="D3" s="42" t="s">
        <v>288</v>
      </c>
      <c r="E3" s="42" t="s">
        <v>50</v>
      </c>
      <c r="F3" s="42" t="s">
        <v>268</v>
      </c>
      <c r="G3" s="42" t="s">
        <v>273</v>
      </c>
      <c r="H3" s="42" t="s">
        <v>258</v>
      </c>
      <c r="I3" s="42" t="s">
        <v>259</v>
      </c>
      <c r="J3" s="42" t="s">
        <v>260</v>
      </c>
      <c r="K3" s="42" t="s">
        <v>336</v>
      </c>
      <c r="L3" s="41" t="s">
        <v>282</v>
      </c>
      <c r="M3" s="41">
        <v>0</v>
      </c>
      <c r="N3" s="41"/>
      <c r="O3" s="42"/>
      <c r="P3" s="42"/>
      <c r="Q3" s="48"/>
      <c r="R3" s="42"/>
      <c r="S3" s="47" t="str">
        <f>IF(O3*P3&lt;&gt;0,O3*P3,"")</f>
        <v/>
      </c>
      <c r="T3" s="39" t="str">
        <f t="shared" ref="T3:T66" si="0">CONCATENATE(A3,_x000D_IF(B3="facture",CONCATENATE("facture = Debit.create!(:name =&gt; '",C3,"', :date =&gt; '",D3,"', :cout =&gt; ",E3,", :ref_client =&gt; '",F3,"', :ref =&gt; '",G3,"', :user =&gt; ",H3,", :factype =&gt; factype_",I3,",:factcat =&gt; factcat_",J3,",:category =&gt; cat_",K3,", :desc =&gt; '",L3,"',:saison =&gt; saison_2010_2011, :star =&gt; ",M3,")"),_x000D_IF(B3="protofacture",CONCATENATE("protofacture = Protofacture.create!(:facture =&gt; facture, :produit =&gt; ",N3,", :prix =&gt; ",P3,", :quantite =&gt; ",O3,", :saison =&gt; saison_2010_2011)"),_x000D_IF(B3="reportable",CONCATENATE("reportable = Reportable.create!(:name =&gt; '",C3,"', :date =&gt; '",D3,"', :cout =&gt; ",E3,", :ref_client =&gt; '",F3,"', :ref =&gt; '",G3,"', :user =&gt; ",H3,", :factype =&gt; factype_",I3,",:factcat =&gt; factcat_",J3,",:category =&gt; cat_",K3,", :desc =&gt; '",L3,"',:saison =&gt; saison_2010_2011, :star =&gt; ",M3,")"),_x000D_IF(B3="report",CONCATENATE("facture = Report.create!(:reportable =&gt; reportable, :name =&gt; '",C3,"', :date =&gt; '",D3,"', :cout =&gt; ",E3,", :ref_client =&gt; '",F3,"', :ref =&gt; '",G3,"', :user =&gt; ",H3,", :factype =&gt; factype_",I3,",:factcat =&gt; factcat_",J3,",:category =&gt; cat_",K3,", :desc =&gt; '",L3,"',:saison =&gt; saison_2010_2011, :star =&gt; ",M3,")"),_x000D_)))))</f>
        <v>facture = Debit.create!(:name =&gt; 'Sacs B.B Adivalor', :date =&gt; '2010-11-30', :cout =&gt; 2.5, :ref_client =&gt; '01-2010-1187', :ref =&gt; '001', :user =&gt; dauger, :factype =&gt; factype_diff,:factcat =&gt; factcat_agri,:category =&gt; cat_phyto, :desc =&gt; '1 sac big bag',:saison =&gt; saison_2010_2011, :star =&gt; 0)</v>
      </c>
      <c r="U3" s="53"/>
    </row>
    <row r="4" spans="1:21" s="36" customFormat="1">
      <c r="A4" s="67"/>
      <c r="B4" s="41" t="s">
        <v>266</v>
      </c>
      <c r="C4" s="41" t="s">
        <v>269</v>
      </c>
      <c r="D4" s="42" t="s">
        <v>270</v>
      </c>
      <c r="E4" s="42" t="s">
        <v>271</v>
      </c>
      <c r="F4" s="42" t="s">
        <v>272</v>
      </c>
      <c r="G4" s="42" t="s">
        <v>274</v>
      </c>
      <c r="H4" s="42" t="s">
        <v>258</v>
      </c>
      <c r="I4" s="42" t="s">
        <v>259</v>
      </c>
      <c r="J4" s="42" t="s">
        <v>260</v>
      </c>
      <c r="K4" s="42" t="s">
        <v>336</v>
      </c>
      <c r="L4" s="41"/>
      <c r="M4" s="41">
        <v>0</v>
      </c>
      <c r="N4" s="41"/>
      <c r="O4" s="37"/>
      <c r="P4" s="37"/>
      <c r="Q4" s="49"/>
      <c r="R4" s="37"/>
      <c r="S4" s="47" t="str">
        <f t="shared" ref="S4:S67" si="1">IF(O4*P4&lt;&gt;0,O4*P4,"")</f>
        <v/>
      </c>
      <c r="T4" s="39" t="str">
        <f t="shared" si="0"/>
        <v>facture = Debit.create!(:name =&gt; 'Super 45% BB', :date =&gt; '2011-01-21', :cout =&gt; 3069, :ref_client =&gt; '01-2010-1429', :ref =&gt; '002', :user =&gt; dauger, :factype =&gt; factype_diff,:factcat =&gt; factcat_agri,:category =&gt; cat_phyto, :desc =&gt; '',:saison =&gt; saison_2010_2011, :star =&gt; 0)</v>
      </c>
      <c r="U4" s="53"/>
    </row>
    <row r="5" spans="1:21" s="36" customFormat="1">
      <c r="A5" s="67"/>
      <c r="B5" s="41" t="s">
        <v>261</v>
      </c>
      <c r="C5" s="41"/>
      <c r="D5" s="42"/>
      <c r="E5" s="42"/>
      <c r="F5" s="42"/>
      <c r="G5" s="42"/>
      <c r="H5" s="42"/>
      <c r="I5" s="42"/>
      <c r="J5" s="42"/>
      <c r="K5" s="42"/>
      <c r="L5" s="41"/>
      <c r="M5" s="41"/>
      <c r="N5" s="41" t="s">
        <v>118</v>
      </c>
      <c r="O5" s="42">
        <v>66</v>
      </c>
      <c r="P5" s="42" t="s">
        <v>93</v>
      </c>
      <c r="Q5" s="48"/>
      <c r="R5" s="42" t="s">
        <v>100</v>
      </c>
      <c r="S5" s="47" t="e">
        <f t="shared" si="1"/>
        <v>#VALUE!</v>
      </c>
      <c r="T5" s="39" t="str">
        <f t="shared" si="0"/>
        <v>protofacture = Protofacture.create!(:facture =&gt; facture, :produit =&gt; super45, :prix =&gt; 46.5, :quantite =&gt; 66, :saison =&gt; saison_2010_2011)</v>
      </c>
      <c r="U5" s="53"/>
    </row>
    <row r="6" spans="1:21" s="1" customFormat="1">
      <c r="A6" s="67"/>
      <c r="B6" s="43" t="s">
        <v>266</v>
      </c>
      <c r="C6" s="43" t="s">
        <v>275</v>
      </c>
      <c r="D6" s="44" t="s">
        <v>276</v>
      </c>
      <c r="E6" s="44" t="s">
        <v>539</v>
      </c>
      <c r="F6" s="44" t="s">
        <v>277</v>
      </c>
      <c r="G6" s="44" t="s">
        <v>278</v>
      </c>
      <c r="H6" s="42" t="s">
        <v>258</v>
      </c>
      <c r="I6" s="42" t="s">
        <v>259</v>
      </c>
      <c r="J6" s="42" t="s">
        <v>260</v>
      </c>
      <c r="K6" s="42" t="s">
        <v>336</v>
      </c>
      <c r="L6" s="45"/>
      <c r="M6" s="43">
        <v>0</v>
      </c>
      <c r="N6" s="43"/>
      <c r="O6" s="44">
        <v>2</v>
      </c>
      <c r="P6" s="44"/>
      <c r="Q6" s="50"/>
      <c r="R6" s="44"/>
      <c r="S6" s="47" t="str">
        <f t="shared" si="1"/>
        <v/>
      </c>
      <c r="T6" s="39" t="str">
        <f t="shared" si="0"/>
        <v>facture = Debit.create!(:name =&gt; 'engrais 0-20-30', :date =&gt; '2011-01-24', :cout =&gt; 1260.8, :ref_client =&gt; '01-2011-1448', :ref =&gt; '003', :user =&gt; dauger, :factype =&gt; factype_diff,:factcat =&gt; factcat_agri,:category =&gt; cat_phyto, :desc =&gt; '',:saison =&gt; saison_2010_2011, :star =&gt; 0)</v>
      </c>
      <c r="U6" s="52"/>
    </row>
    <row r="7" spans="1:21" s="1" customFormat="1">
      <c r="A7" s="67"/>
      <c r="B7" s="41" t="s">
        <v>261</v>
      </c>
      <c r="C7" s="43"/>
      <c r="D7" s="44"/>
      <c r="E7" s="44"/>
      <c r="F7" s="44"/>
      <c r="G7" s="44"/>
      <c r="H7" s="43"/>
      <c r="I7" s="43"/>
      <c r="J7" s="43"/>
      <c r="K7" s="43"/>
      <c r="L7" s="43"/>
      <c r="M7" s="43"/>
      <c r="N7" s="43" t="s">
        <v>195</v>
      </c>
      <c r="O7" s="44">
        <v>32</v>
      </c>
      <c r="P7" s="44" t="s">
        <v>16</v>
      </c>
      <c r="Q7" s="50"/>
      <c r="R7" s="44" t="s">
        <v>100</v>
      </c>
      <c r="S7" s="47" t="e">
        <f t="shared" si="1"/>
        <v>#VALUE!</v>
      </c>
      <c r="T7" s="39" t="str">
        <f t="shared" si="0"/>
        <v>protofacture = Protofacture.create!(:facture =&gt; facture, :produit =&gt; zero2030, :prix =&gt; 39.4, :quantite =&gt; 32, :saison =&gt; saison_2010_2011)</v>
      </c>
      <c r="U7" s="52"/>
    </row>
    <row r="8" spans="1:21" s="1" customFormat="1">
      <c r="A8" s="67"/>
      <c r="B8" s="43" t="s">
        <v>266</v>
      </c>
      <c r="C8" s="43" t="s">
        <v>267</v>
      </c>
      <c r="D8" s="44" t="s">
        <v>343</v>
      </c>
      <c r="E8" s="44">
        <v>5</v>
      </c>
      <c r="F8" s="44" t="s">
        <v>280</v>
      </c>
      <c r="G8" s="44" t="s">
        <v>283</v>
      </c>
      <c r="H8" s="43" t="s">
        <v>258</v>
      </c>
      <c r="I8" s="43" t="s">
        <v>259</v>
      </c>
      <c r="J8" s="43" t="s">
        <v>260</v>
      </c>
      <c r="K8" s="43" t="s">
        <v>336</v>
      </c>
      <c r="L8" s="41" t="s">
        <v>281</v>
      </c>
      <c r="M8" s="43">
        <v>0</v>
      </c>
      <c r="N8" s="43"/>
      <c r="O8" s="44"/>
      <c r="P8" s="44"/>
      <c r="Q8" s="50"/>
      <c r="R8" s="44"/>
      <c r="S8" s="47" t="str">
        <f t="shared" si="1"/>
        <v/>
      </c>
      <c r="T8" s="39" t="str">
        <f t="shared" si="0"/>
        <v>facture = Debit.create!(:name =&gt; 'Sacs B.B Adivalor', :date =&gt; '2011-04-30', :cout =&gt; 5, :ref_client =&gt; '01-2010-2593', :ref =&gt; '004', :user =&gt; dauger, :factype =&gt; factype_diff,:factcat =&gt; factcat_agri,:category =&gt; cat_phyto, :desc =&gt; '2 sac big bag',:saison =&gt; saison_2010_2011, :star =&gt; 0)</v>
      </c>
      <c r="U8" s="52"/>
    </row>
    <row r="9" spans="1:21" s="1" customFormat="1">
      <c r="A9" s="67"/>
      <c r="B9" s="43" t="s">
        <v>266</v>
      </c>
      <c r="C9" s="43" t="s">
        <v>275</v>
      </c>
      <c r="D9" s="44" t="s">
        <v>289</v>
      </c>
      <c r="E9" s="44">
        <v>2000</v>
      </c>
      <c r="F9" s="44" t="s">
        <v>284</v>
      </c>
      <c r="G9" s="44" t="s">
        <v>285</v>
      </c>
      <c r="H9" s="43" t="s">
        <v>258</v>
      </c>
      <c r="I9" s="43" t="s">
        <v>259</v>
      </c>
      <c r="J9" s="43" t="s">
        <v>260</v>
      </c>
      <c r="K9" s="43" t="s">
        <v>336</v>
      </c>
      <c r="L9" s="43"/>
      <c r="M9" s="43">
        <v>0</v>
      </c>
      <c r="N9" s="43"/>
      <c r="O9" s="44"/>
      <c r="P9" s="44"/>
      <c r="Q9" s="50"/>
      <c r="R9" s="44"/>
      <c r="S9" s="47" t="str">
        <f t="shared" si="1"/>
        <v/>
      </c>
      <c r="T9" s="39" t="str">
        <f t="shared" si="0"/>
        <v>facture = Debit.create!(:name =&gt; 'engrais 0-20-30', :date =&gt; '2011-03-29', :cout =&gt; 2000, :ref_client =&gt; '01-2010-1982', :ref =&gt; '005', :user =&gt; dauger, :factype =&gt; factype_diff,:factcat =&gt; factcat_agri,:category =&gt; cat_phyto, :desc =&gt; '',:saison =&gt; saison_2010_2011, :star =&gt; 0)</v>
      </c>
      <c r="U9" s="52"/>
    </row>
    <row r="10" spans="1:21">
      <c r="A10" s="67"/>
      <c r="B10" s="41" t="s">
        <v>261</v>
      </c>
      <c r="C10" s="43"/>
      <c r="D10" s="44"/>
      <c r="E10" s="44"/>
      <c r="F10" s="44"/>
      <c r="G10" s="44"/>
      <c r="H10" s="43" t="s">
        <v>258</v>
      </c>
      <c r="I10" s="43" t="s">
        <v>259</v>
      </c>
      <c r="J10" s="43" t="s">
        <v>260</v>
      </c>
      <c r="K10" s="43" t="s">
        <v>336</v>
      </c>
      <c r="L10" s="43"/>
      <c r="M10" s="43"/>
      <c r="N10" s="43" t="s">
        <v>70</v>
      </c>
      <c r="O10" s="44">
        <v>50</v>
      </c>
      <c r="P10" s="44">
        <v>40</v>
      </c>
      <c r="Q10" s="50"/>
      <c r="R10" s="44" t="s">
        <v>100</v>
      </c>
      <c r="S10" s="47">
        <f t="shared" si="1"/>
        <v>2000</v>
      </c>
      <c r="T10" s="39" t="str">
        <f t="shared" si="0"/>
        <v>protofacture = Protofacture.create!(:facture =&gt; facture, :produit =&gt; zero2030, :prix =&gt; 40, :quantite =&gt; 50, :saison =&gt; saison_2010_2011)</v>
      </c>
    </row>
    <row r="11" spans="1:21">
      <c r="A11" s="67"/>
      <c r="B11" s="43" t="s">
        <v>266</v>
      </c>
      <c r="C11" s="43" t="s">
        <v>33</v>
      </c>
      <c r="D11" s="44" t="s">
        <v>178</v>
      </c>
      <c r="E11" s="95" t="s">
        <v>34</v>
      </c>
      <c r="F11" s="44" t="s">
        <v>286</v>
      </c>
      <c r="G11" s="44" t="s">
        <v>287</v>
      </c>
      <c r="H11" s="43" t="s">
        <v>258</v>
      </c>
      <c r="I11" s="43" t="s">
        <v>259</v>
      </c>
      <c r="J11" s="43" t="s">
        <v>260</v>
      </c>
      <c r="K11" s="43" t="s">
        <v>336</v>
      </c>
      <c r="L11" s="43"/>
      <c r="M11" s="43">
        <v>1</v>
      </c>
      <c r="N11" s="43"/>
      <c r="O11" s="44"/>
      <c r="P11" s="44"/>
      <c r="Q11" s="50"/>
      <c r="R11" s="44"/>
      <c r="S11" s="47" t="str">
        <f t="shared" si="1"/>
        <v/>
      </c>
      <c r="T11" s="39" t="str">
        <f t="shared" si="0"/>
        <v>facture = Debit.create!(:name =&gt; 'Semance Campus', :date =&gt; '2011-03-11', :cout =&gt; 994, :ref_client =&gt; '01-2010-1767', :ref =&gt; '006', :user =&gt; dauger, :factype =&gt; factype_diff,:factcat =&gt; factcat_agri,:category =&gt; cat_phyto, :desc =&gt; '',:saison =&gt; saison_2010_2011, :star =&gt; 1)</v>
      </c>
    </row>
    <row r="12" spans="1:21">
      <c r="A12" s="67"/>
      <c r="B12" s="41" t="s">
        <v>261</v>
      </c>
      <c r="C12" s="43"/>
      <c r="D12" s="44"/>
      <c r="E12" s="44"/>
      <c r="F12" s="44"/>
      <c r="G12" s="44"/>
      <c r="H12" s="43" t="s">
        <v>258</v>
      </c>
      <c r="I12" s="43" t="s">
        <v>259</v>
      </c>
      <c r="J12" s="43" t="s">
        <v>260</v>
      </c>
      <c r="K12" s="43" t="s">
        <v>69</v>
      </c>
      <c r="L12" s="43"/>
      <c r="M12" s="43"/>
      <c r="N12" s="43" t="s">
        <v>214</v>
      </c>
      <c r="O12" s="44">
        <v>7</v>
      </c>
      <c r="P12" s="44">
        <v>142</v>
      </c>
      <c r="Q12" s="50"/>
      <c r="R12" s="44" t="s">
        <v>100</v>
      </c>
      <c r="S12" s="47">
        <f t="shared" si="1"/>
        <v>994</v>
      </c>
      <c r="T12" s="39" t="str">
        <f t="shared" si="0"/>
        <v>protofacture = Protofacture.create!(:facture =&gt; facture, :produit =&gt; campus, :prix =&gt; 142, :quantite =&gt; 7, :saison =&gt; saison_2010_2011)</v>
      </c>
    </row>
    <row r="13" spans="1:21">
      <c r="A13" s="67"/>
      <c r="B13" s="43" t="s">
        <v>266</v>
      </c>
      <c r="C13" s="43" t="s">
        <v>141</v>
      </c>
      <c r="D13" s="44" t="s">
        <v>178</v>
      </c>
      <c r="E13" s="60" t="s">
        <v>540</v>
      </c>
      <c r="F13" s="44" t="s">
        <v>286</v>
      </c>
      <c r="G13" s="44" t="s">
        <v>290</v>
      </c>
      <c r="H13" s="43" t="s">
        <v>258</v>
      </c>
      <c r="I13" s="43" t="s">
        <v>259</v>
      </c>
      <c r="J13" s="43" t="s">
        <v>260</v>
      </c>
      <c r="K13" s="43" t="s">
        <v>336</v>
      </c>
      <c r="L13" s="43" t="s">
        <v>142</v>
      </c>
      <c r="M13" s="43">
        <v>1</v>
      </c>
      <c r="N13" s="43"/>
      <c r="O13" s="44"/>
      <c r="P13" s="44"/>
      <c r="Q13" s="50"/>
      <c r="R13" s="44"/>
      <c r="S13" s="47" t="str">
        <f t="shared" si="1"/>
        <v/>
      </c>
      <c r="T13" s="39" t="str">
        <f t="shared" si="0"/>
        <v>facture = Debit.create!(:name =&gt; 'produits phyto 1', :date =&gt; '2011-03-11', :cout =&gt; 4402.2, :ref_client =&gt; '01-2010-1767', :ref =&gt; '007', :user =&gt; dauger, :factype =&gt; factype_diff,:factcat =&gt; factcat_agri,:category =&gt; cat_phyto, :desc =&gt; 'pas de prix HT. Verifier la somme.',:saison =&gt; saison_2010_2011, :star =&gt; 1)</v>
      </c>
    </row>
    <row r="14" spans="1:21">
      <c r="A14" s="67"/>
      <c r="B14" s="41" t="s">
        <v>261</v>
      </c>
      <c r="C14" s="43"/>
      <c r="D14" s="44"/>
      <c r="E14" s="44"/>
      <c r="F14" s="44"/>
      <c r="G14" s="44"/>
      <c r="H14" s="43" t="s">
        <v>258</v>
      </c>
      <c r="I14" s="43" t="s">
        <v>259</v>
      </c>
      <c r="J14" s="43" t="s">
        <v>260</v>
      </c>
      <c r="K14" s="43" t="s">
        <v>336</v>
      </c>
      <c r="L14" s="43"/>
      <c r="M14" s="43"/>
      <c r="N14" s="43" t="s">
        <v>291</v>
      </c>
      <c r="O14" s="44">
        <v>10</v>
      </c>
      <c r="P14" s="44" t="s">
        <v>17</v>
      </c>
      <c r="Q14" s="50" t="s">
        <v>292</v>
      </c>
      <c r="R14" s="44" t="s">
        <v>100</v>
      </c>
      <c r="S14" s="47" t="e">
        <f t="shared" si="1"/>
        <v>#VALUE!</v>
      </c>
      <c r="T14" s="39" t="str">
        <f t="shared" si="0"/>
        <v>protofacture = Protofacture.create!(:facture =&gt; facture, :produit =&gt; amistar_xtra, :prix =&gt; 43.9, :quantite =&gt; 10, :saison =&gt; saison_2010_2011)</v>
      </c>
    </row>
    <row r="15" spans="1:21">
      <c r="A15" s="67"/>
      <c r="B15" s="41" t="s">
        <v>261</v>
      </c>
      <c r="C15" s="43"/>
      <c r="D15" s="44"/>
      <c r="E15" s="44"/>
      <c r="F15" s="44"/>
      <c r="G15" s="44"/>
      <c r="H15" s="43" t="s">
        <v>258</v>
      </c>
      <c r="I15" s="43" t="s">
        <v>259</v>
      </c>
      <c r="J15" s="43" t="s">
        <v>260</v>
      </c>
      <c r="K15" s="43" t="s">
        <v>336</v>
      </c>
      <c r="L15" s="43"/>
      <c r="M15" s="43"/>
      <c r="N15" s="43" t="s">
        <v>199</v>
      </c>
      <c r="O15" s="44">
        <v>15</v>
      </c>
      <c r="P15" s="44" t="s">
        <v>94</v>
      </c>
      <c r="Q15" s="50" t="s">
        <v>292</v>
      </c>
      <c r="R15" s="44" t="s">
        <v>100</v>
      </c>
      <c r="S15" s="47" t="e">
        <f t="shared" si="1"/>
        <v>#VALUE!</v>
      </c>
      <c r="T15" s="39" t="str">
        <f t="shared" si="0"/>
        <v>protofacture = Protofacture.create!(:facture =&gt; facture, :produit =&gt; cline, :prix =&gt; 20.9, :quantite =&gt; 15, :saison =&gt; saison_2010_2011)</v>
      </c>
    </row>
    <row r="16" spans="1:21">
      <c r="A16" s="67"/>
      <c r="B16" s="41" t="s">
        <v>261</v>
      </c>
      <c r="C16" s="43"/>
      <c r="D16" s="44"/>
      <c r="E16" s="44"/>
      <c r="F16" s="44"/>
      <c r="G16" s="44"/>
      <c r="H16" s="43" t="s">
        <v>258</v>
      </c>
      <c r="I16" s="43" t="s">
        <v>259</v>
      </c>
      <c r="J16" s="43" t="s">
        <v>260</v>
      </c>
      <c r="K16" s="43" t="s">
        <v>336</v>
      </c>
      <c r="L16" s="43"/>
      <c r="M16" s="43"/>
      <c r="N16" s="43" t="s">
        <v>212</v>
      </c>
      <c r="O16" s="44">
        <v>10</v>
      </c>
      <c r="P16" s="44" t="s">
        <v>18</v>
      </c>
      <c r="Q16" s="50" t="s">
        <v>293</v>
      </c>
      <c r="R16" s="44" t="s">
        <v>100</v>
      </c>
      <c r="S16" s="47" t="e">
        <f t="shared" si="1"/>
        <v>#VALUE!</v>
      </c>
      <c r="T16" s="39" t="str">
        <f t="shared" si="0"/>
        <v>protofacture = Protofacture.create!(:facture =&gt; facture, :produit =&gt; pulsar, :prix =&gt; 56.6, :quantite =&gt; 10, :saison =&gt; saison_2010_2011)</v>
      </c>
    </row>
    <row r="17" spans="1:20">
      <c r="A17" s="67" t="s">
        <v>98</v>
      </c>
      <c r="B17" s="41" t="s">
        <v>261</v>
      </c>
      <c r="C17" s="43"/>
      <c r="D17" s="44"/>
      <c r="E17" s="44"/>
      <c r="F17" s="44"/>
      <c r="G17" s="44"/>
      <c r="H17" s="43" t="s">
        <v>258</v>
      </c>
      <c r="I17" s="43" t="s">
        <v>259</v>
      </c>
      <c r="J17" s="43" t="s">
        <v>260</v>
      </c>
      <c r="K17" s="43" t="s">
        <v>336</v>
      </c>
      <c r="L17" s="43"/>
      <c r="M17" s="43"/>
      <c r="N17" s="61" t="s">
        <v>294</v>
      </c>
      <c r="O17" s="44">
        <v>200</v>
      </c>
      <c r="P17" s="44" t="s">
        <v>19</v>
      </c>
      <c r="Q17" s="50" t="s">
        <v>295</v>
      </c>
      <c r="R17" s="44" t="s">
        <v>100</v>
      </c>
      <c r="S17" s="47" t="e">
        <f t="shared" si="1"/>
        <v>#VALUE!</v>
      </c>
      <c r="T17" s="39" t="str">
        <f t="shared" si="0"/>
        <v>#protofacture = Protofacture.create!(:facture =&gt; facture, :produit =&gt; glifonet, :prix =&gt; 3.8, :quantite =&gt; 200, :saison =&gt; saison_2010_2011)</v>
      </c>
    </row>
    <row r="18" spans="1:20">
      <c r="A18" s="67" t="s">
        <v>98</v>
      </c>
      <c r="B18" s="41" t="s">
        <v>261</v>
      </c>
      <c r="C18" s="43"/>
      <c r="D18" s="44"/>
      <c r="E18" s="44"/>
      <c r="F18" s="44"/>
      <c r="G18" s="44"/>
      <c r="H18" s="43" t="s">
        <v>258</v>
      </c>
      <c r="I18" s="43" t="s">
        <v>259</v>
      </c>
      <c r="J18" s="43" t="s">
        <v>260</v>
      </c>
      <c r="K18" s="43" t="s">
        <v>336</v>
      </c>
      <c r="L18" s="43"/>
      <c r="M18" s="43"/>
      <c r="N18" s="61" t="s">
        <v>294</v>
      </c>
      <c r="O18" s="44">
        <v>100</v>
      </c>
      <c r="P18" s="44" t="s">
        <v>19</v>
      </c>
      <c r="Q18" s="50" t="s">
        <v>295</v>
      </c>
      <c r="R18" s="44" t="s">
        <v>100</v>
      </c>
      <c r="S18" s="47" t="e">
        <f t="shared" si="1"/>
        <v>#VALUE!</v>
      </c>
      <c r="T18" s="39" t="str">
        <f t="shared" si="0"/>
        <v>#protofacture = Protofacture.create!(:facture =&gt; facture, :produit =&gt; glifonet, :prix =&gt; 3.8, :quantite =&gt; 100, :saison =&gt; saison_2010_2011)</v>
      </c>
    </row>
    <row r="19" spans="1:20">
      <c r="A19" s="67"/>
      <c r="B19" s="41" t="s">
        <v>261</v>
      </c>
      <c r="C19" s="43"/>
      <c r="D19" s="44"/>
      <c r="E19" s="44"/>
      <c r="F19" s="44"/>
      <c r="G19" s="44"/>
      <c r="H19" s="43" t="s">
        <v>258</v>
      </c>
      <c r="I19" s="43" t="s">
        <v>259</v>
      </c>
      <c r="J19" s="43" t="s">
        <v>260</v>
      </c>
      <c r="K19" s="43" t="s">
        <v>336</v>
      </c>
      <c r="L19" s="43"/>
      <c r="M19" s="43"/>
      <c r="N19" s="43" t="s">
        <v>180</v>
      </c>
      <c r="O19" s="44">
        <v>60</v>
      </c>
      <c r="P19" s="44" t="s">
        <v>20</v>
      </c>
      <c r="Q19" s="50" t="s">
        <v>296</v>
      </c>
      <c r="R19" s="44" t="s">
        <v>100</v>
      </c>
      <c r="S19" s="47" t="e">
        <f t="shared" si="1"/>
        <v>#VALUE!</v>
      </c>
      <c r="T19" s="39" t="str">
        <f t="shared" si="0"/>
        <v>protofacture = Protofacture.create!(:facture =&gt; facture, :produit =&gt; huile, :prix =&gt; 2.4, :quantite =&gt; 60, :saison =&gt; saison_2010_2011)</v>
      </c>
    </row>
    <row r="20" spans="1:20">
      <c r="A20" s="67"/>
      <c r="B20" s="41" t="s">
        <v>261</v>
      </c>
      <c r="C20" s="43"/>
      <c r="D20" s="44"/>
      <c r="E20" s="44"/>
      <c r="F20" s="44"/>
      <c r="G20" s="44"/>
      <c r="H20" s="43" t="s">
        <v>258</v>
      </c>
      <c r="I20" s="43" t="s">
        <v>259</v>
      </c>
      <c r="J20" s="43" t="s">
        <v>260</v>
      </c>
      <c r="K20" s="43" t="s">
        <v>336</v>
      </c>
      <c r="L20" s="43"/>
      <c r="M20" s="43"/>
      <c r="N20" s="43" t="s">
        <v>245</v>
      </c>
      <c r="O20" s="44">
        <v>12</v>
      </c>
      <c r="P20" s="44" t="s">
        <v>21</v>
      </c>
      <c r="Q20" s="50" t="s">
        <v>73</v>
      </c>
      <c r="R20" s="44" t="s">
        <v>100</v>
      </c>
      <c r="S20" s="47" t="e">
        <f t="shared" si="1"/>
        <v>#VALUE!</v>
      </c>
      <c r="T20" s="39" t="str">
        <f t="shared" si="0"/>
        <v>protofacture = Protofacture.create!(:facture =&gt; facture, :produit =&gt; lontrel, :prix =&gt; 52.95, :quantite =&gt; 12, :saison =&gt; saison_2010_2011)</v>
      </c>
    </row>
    <row r="21" spans="1:20">
      <c r="A21" s="67"/>
      <c r="B21" s="41" t="s">
        <v>261</v>
      </c>
      <c r="C21" s="43"/>
      <c r="D21" s="44"/>
      <c r="E21" s="44"/>
      <c r="F21" s="44"/>
      <c r="G21" s="44"/>
      <c r="H21" s="43" t="s">
        <v>258</v>
      </c>
      <c r="I21" s="43" t="s">
        <v>259</v>
      </c>
      <c r="J21" s="43" t="s">
        <v>260</v>
      </c>
      <c r="K21" s="43" t="s">
        <v>336</v>
      </c>
      <c r="L21" s="43"/>
      <c r="M21" s="43"/>
      <c r="N21" s="43" t="s">
        <v>243</v>
      </c>
      <c r="O21" s="44">
        <v>15</v>
      </c>
      <c r="P21" s="44" t="s">
        <v>22</v>
      </c>
      <c r="Q21" s="50" t="s">
        <v>74</v>
      </c>
      <c r="R21" s="44" t="s">
        <v>100</v>
      </c>
      <c r="S21" s="47" t="e">
        <f t="shared" si="1"/>
        <v>#VALUE!</v>
      </c>
      <c r="T21" s="39" t="str">
        <f t="shared" si="0"/>
        <v>protofacture = Protofacture.create!(:facture =&gt; facture, :produit =&gt; chrono, :prix =&gt; 37.9, :quantite =&gt; 15, :saison =&gt; saison_2010_2011)</v>
      </c>
    </row>
    <row r="22" spans="1:20">
      <c r="A22" s="67"/>
      <c r="B22" s="41" t="s">
        <v>261</v>
      </c>
      <c r="C22" s="43"/>
      <c r="D22" s="44"/>
      <c r="E22" s="44"/>
      <c r="F22" s="44"/>
      <c r="G22" s="44"/>
      <c r="H22" s="43" t="s">
        <v>258</v>
      </c>
      <c r="I22" s="43" t="s">
        <v>259</v>
      </c>
      <c r="J22" s="43" t="s">
        <v>260</v>
      </c>
      <c r="K22" s="43" t="s">
        <v>336</v>
      </c>
      <c r="L22" s="43"/>
      <c r="M22" s="43"/>
      <c r="N22" s="43" t="s">
        <v>215</v>
      </c>
      <c r="O22" s="44">
        <v>3</v>
      </c>
      <c r="P22" s="44" t="s">
        <v>23</v>
      </c>
      <c r="Q22" s="50" t="s">
        <v>75</v>
      </c>
      <c r="R22" s="44" t="s">
        <v>100</v>
      </c>
      <c r="S22" s="47" t="e">
        <f t="shared" si="1"/>
        <v>#VALUE!</v>
      </c>
      <c r="T22" s="39" t="str">
        <f t="shared" si="0"/>
        <v>protofacture = Protofacture.create!(:facture =&gt; facture, :produit =&gt; mas91, :prix =&gt; 198.6, :quantite =&gt; 3, :saison =&gt; saison_2010_2011)</v>
      </c>
    </row>
    <row r="23" spans="1:20">
      <c r="A23" s="67"/>
      <c r="B23" s="43" t="s">
        <v>266</v>
      </c>
      <c r="C23" s="43" t="s">
        <v>241</v>
      </c>
      <c r="D23" s="44" t="s">
        <v>76</v>
      </c>
      <c r="E23" s="44" t="s">
        <v>77</v>
      </c>
      <c r="F23" s="44" t="s">
        <v>78</v>
      </c>
      <c r="G23" s="44" t="s">
        <v>81</v>
      </c>
      <c r="H23" s="43" t="s">
        <v>258</v>
      </c>
      <c r="I23" s="43" t="s">
        <v>259</v>
      </c>
      <c r="J23" s="43" t="s">
        <v>260</v>
      </c>
      <c r="K23" s="43" t="s">
        <v>336</v>
      </c>
      <c r="L23" s="43" t="s">
        <v>79</v>
      </c>
      <c r="M23" s="43">
        <v>0</v>
      </c>
      <c r="N23" s="43"/>
      <c r="O23" s="44"/>
      <c r="P23" s="44"/>
      <c r="Q23" s="50"/>
      <c r="R23" s="44"/>
      <c r="S23" s="47" t="str">
        <f t="shared" si="1"/>
        <v/>
      </c>
      <c r="T23" s="39" t="str">
        <f t="shared" si="0"/>
        <v>facture = Debit.create!(:name =&gt; 'azomag', :date =&gt; '2011-02-28', :cout =&gt; 1680, :ref_client =&gt; '01-2010-1737', :ref =&gt; '008', :user =&gt; dauger, :factype =&gt; factype_diff,:factcat =&gt; factcat_agri,:category =&gt; cat_phyto, :desc =&gt; 'azomag 16 BB',:saison =&gt; saison_2010_2011, :star =&gt; 0)</v>
      </c>
    </row>
    <row r="24" spans="1:20">
      <c r="A24" s="67"/>
      <c r="B24" s="41" t="s">
        <v>261</v>
      </c>
      <c r="C24" s="43"/>
      <c r="D24" s="44"/>
      <c r="E24" s="44"/>
      <c r="F24" s="44"/>
      <c r="G24" s="44"/>
      <c r="H24" s="43" t="s">
        <v>258</v>
      </c>
      <c r="I24" s="43" t="s">
        <v>259</v>
      </c>
      <c r="J24" s="43" t="s">
        <v>260</v>
      </c>
      <c r="K24" s="43" t="s">
        <v>336</v>
      </c>
      <c r="L24" s="43"/>
      <c r="M24" s="43"/>
      <c r="N24" s="61" t="s">
        <v>241</v>
      </c>
      <c r="O24" s="44">
        <v>60</v>
      </c>
      <c r="P24" s="44">
        <v>28</v>
      </c>
      <c r="Q24" s="50" t="s">
        <v>80</v>
      </c>
      <c r="R24" s="44" t="s">
        <v>100</v>
      </c>
      <c r="S24" s="47">
        <f t="shared" si="1"/>
        <v>1680</v>
      </c>
      <c r="T24" s="39" t="str">
        <f t="shared" si="0"/>
        <v>protofacture = Protofacture.create!(:facture =&gt; facture, :produit =&gt; azomag, :prix =&gt; 28, :quantite =&gt; 60, :saison =&gt; saison_2010_2011)</v>
      </c>
    </row>
    <row r="25" spans="1:20">
      <c r="A25" s="67"/>
      <c r="B25" s="43" t="s">
        <v>266</v>
      </c>
      <c r="C25" s="43" t="s">
        <v>139</v>
      </c>
      <c r="D25" s="44" t="s">
        <v>343</v>
      </c>
      <c r="E25" s="44" t="s">
        <v>310</v>
      </c>
      <c r="F25" s="44" t="s">
        <v>311</v>
      </c>
      <c r="G25" s="44" t="s">
        <v>309</v>
      </c>
      <c r="H25" s="43" t="s">
        <v>258</v>
      </c>
      <c r="I25" s="43" t="s">
        <v>259</v>
      </c>
      <c r="J25" s="43" t="s">
        <v>260</v>
      </c>
      <c r="K25" s="43" t="s">
        <v>336</v>
      </c>
      <c r="L25" s="43" t="s">
        <v>96</v>
      </c>
      <c r="M25" s="43">
        <v>0</v>
      </c>
      <c r="N25" s="43"/>
      <c r="O25" s="44"/>
      <c r="P25" s="44"/>
      <c r="Q25" s="50"/>
      <c r="R25" s="44"/>
      <c r="S25" s="47" t="str">
        <f t="shared" si="1"/>
        <v/>
      </c>
      <c r="T25" s="39" t="str">
        <f t="shared" si="0"/>
        <v>facture = Debit.create!(:name =&gt; 'produits phyto 2', :date =&gt; '2011-04-30', :cout =&gt; 1654, :ref_client =&gt; '01-2010-2594', :ref =&gt; '009', :user =&gt; dauger, :factype =&gt; factype_diff,:factcat =&gt; factcat_agri,:category =&gt; cat_phyto, :desc =&gt; 'avoir de 2% sous condition',:saison =&gt; saison_2010_2011, :star =&gt; 0)</v>
      </c>
    </row>
    <row r="26" spans="1:20">
      <c r="A26" s="67" t="s">
        <v>98</v>
      </c>
      <c r="B26" s="41" t="s">
        <v>261</v>
      </c>
      <c r="C26" s="1"/>
      <c r="D26" s="2"/>
      <c r="E26" s="2"/>
      <c r="F26" s="2"/>
      <c r="G26" s="44"/>
      <c r="H26" s="43" t="s">
        <v>258</v>
      </c>
      <c r="I26" s="43" t="s">
        <v>259</v>
      </c>
      <c r="J26" s="43" t="s">
        <v>260</v>
      </c>
      <c r="K26" s="43" t="s">
        <v>336</v>
      </c>
      <c r="L26" s="1"/>
      <c r="M26" s="1"/>
      <c r="N26" s="63" t="s">
        <v>131</v>
      </c>
      <c r="O26" s="2" t="s">
        <v>248</v>
      </c>
      <c r="P26" s="2">
        <v>50</v>
      </c>
      <c r="Q26" s="50" t="s">
        <v>132</v>
      </c>
      <c r="R26" s="2" t="s">
        <v>100</v>
      </c>
      <c r="S26" s="47" t="e">
        <f t="shared" si="1"/>
        <v>#VALUE!</v>
      </c>
      <c r="T26" s="39" t="str">
        <f t="shared" si="0"/>
        <v>#protofacture = Protofacture.create!(:facture =&gt; facture, :produit =&gt; cp151515, :prix =&gt; 50, :quantite =&gt; 0.5, :saison =&gt; saison_2010_2011)</v>
      </c>
    </row>
    <row r="27" spans="1:20">
      <c r="A27" s="67"/>
      <c r="B27" s="41" t="s">
        <v>261</v>
      </c>
      <c r="C27" s="1"/>
      <c r="D27" s="2"/>
      <c r="E27" s="2"/>
      <c r="F27" s="2"/>
      <c r="G27" s="44"/>
      <c r="H27" s="1"/>
      <c r="I27" s="1"/>
      <c r="J27" s="1"/>
      <c r="K27" s="1"/>
      <c r="L27" s="1"/>
      <c r="M27" s="1"/>
      <c r="N27" s="43" t="s">
        <v>180</v>
      </c>
      <c r="O27" s="2">
        <v>20</v>
      </c>
      <c r="P27" s="2" t="s">
        <v>20</v>
      </c>
      <c r="Q27" s="50" t="s">
        <v>296</v>
      </c>
      <c r="R27" s="2" t="s">
        <v>100</v>
      </c>
      <c r="S27" s="47" t="e">
        <f t="shared" si="1"/>
        <v>#VALUE!</v>
      </c>
      <c r="T27" s="39" t="str">
        <f t="shared" si="0"/>
        <v>protofacture = Protofacture.create!(:facture =&gt; facture, :produit =&gt; huile, :prix =&gt; 2.4, :quantite =&gt; 20, :saison =&gt; saison_2010_2011)</v>
      </c>
    </row>
    <row r="28" spans="1:20">
      <c r="A28" s="67"/>
      <c r="B28" s="41" t="s">
        <v>261</v>
      </c>
      <c r="C28" s="1"/>
      <c r="D28" s="2"/>
      <c r="E28" s="2"/>
      <c r="F28" s="2"/>
      <c r="G28" s="44"/>
      <c r="H28" s="1"/>
      <c r="I28" s="1"/>
      <c r="J28" s="1"/>
      <c r="K28" s="1"/>
      <c r="L28" s="1"/>
      <c r="M28" s="1"/>
      <c r="N28" s="43" t="s">
        <v>128</v>
      </c>
      <c r="O28" s="2">
        <v>10</v>
      </c>
      <c r="P28" s="2">
        <v>67</v>
      </c>
      <c r="Q28" s="50" t="s">
        <v>133</v>
      </c>
      <c r="R28" s="2" t="s">
        <v>100</v>
      </c>
      <c r="S28" s="47">
        <f t="shared" si="1"/>
        <v>670</v>
      </c>
      <c r="T28" s="39" t="str">
        <f t="shared" si="0"/>
        <v>protofacture = Protofacture.create!(:facture =&gt; facture, :produit =&gt; vip, :prix =&gt; 67, :quantite =&gt; 10, :saison =&gt; saison_2010_2011)</v>
      </c>
    </row>
    <row r="29" spans="1:20">
      <c r="A29" s="67"/>
      <c r="B29" s="41" t="s">
        <v>261</v>
      </c>
      <c r="C29" s="1"/>
      <c r="D29" s="2"/>
      <c r="E29" s="2"/>
      <c r="F29" s="2"/>
      <c r="G29" s="44"/>
      <c r="H29" s="1"/>
      <c r="I29" s="1"/>
      <c r="J29" s="1"/>
      <c r="K29" s="1"/>
      <c r="L29" s="1"/>
      <c r="M29" s="1"/>
      <c r="N29" s="43" t="s">
        <v>347</v>
      </c>
      <c r="O29" s="2">
        <v>30</v>
      </c>
      <c r="P29" s="2" t="s">
        <v>24</v>
      </c>
      <c r="Q29" s="50" t="s">
        <v>134</v>
      </c>
      <c r="R29" s="2" t="s">
        <v>100</v>
      </c>
      <c r="S29" s="47" t="e">
        <f t="shared" si="1"/>
        <v>#VALUE!</v>
      </c>
      <c r="T29" s="39" t="str">
        <f t="shared" si="0"/>
        <v>protofacture = Protofacture.create!(:facture =&gt; facture, :produit =&gt; ariane, :prix =&gt; 15.4, :quantite =&gt; 30, :saison =&gt; saison_2010_2011)</v>
      </c>
    </row>
    <row r="30" spans="1:20">
      <c r="A30" s="67" t="s">
        <v>98</v>
      </c>
      <c r="B30" s="41" t="s">
        <v>261</v>
      </c>
      <c r="C30" s="1"/>
      <c r="D30" s="2"/>
      <c r="E30" s="2"/>
      <c r="F30" s="2"/>
      <c r="G30" s="44"/>
      <c r="H30" s="1"/>
      <c r="I30" s="1"/>
      <c r="J30" s="1"/>
      <c r="K30" s="1"/>
      <c r="L30" s="1"/>
      <c r="M30" s="1"/>
      <c r="N30" s="61" t="s">
        <v>356</v>
      </c>
      <c r="O30" s="2">
        <v>10</v>
      </c>
      <c r="P30" s="2" t="s">
        <v>25</v>
      </c>
      <c r="Q30" s="50" t="s">
        <v>135</v>
      </c>
      <c r="R30" s="2" t="s">
        <v>100</v>
      </c>
      <c r="S30" s="47" t="e">
        <f t="shared" si="1"/>
        <v>#VALUE!</v>
      </c>
      <c r="T30" s="39" t="str">
        <f t="shared" si="0"/>
        <v>#protofacture = Protofacture.create!(:facture =&gt; facture, :produit =&gt; traxos, :prix =&gt; 31.65, :quantite =&gt; 10, :saison =&gt; saison_2010_2011)</v>
      </c>
    </row>
    <row r="31" spans="1:20">
      <c r="A31" s="67" t="s">
        <v>98</v>
      </c>
      <c r="B31" s="41" t="s">
        <v>261</v>
      </c>
      <c r="C31" s="1"/>
      <c r="D31" s="2"/>
      <c r="E31" s="2"/>
      <c r="F31" s="2"/>
      <c r="G31" s="44"/>
      <c r="H31" s="1"/>
      <c r="I31" s="1"/>
      <c r="J31" s="1"/>
      <c r="K31" s="1"/>
      <c r="L31" s="1"/>
      <c r="M31" s="1"/>
      <c r="N31" s="61" t="s">
        <v>136</v>
      </c>
      <c r="O31" s="2">
        <v>1</v>
      </c>
      <c r="P31" s="2" t="s">
        <v>26</v>
      </c>
      <c r="Q31" s="50" t="s">
        <v>137</v>
      </c>
      <c r="R31" s="2" t="s">
        <v>100</v>
      </c>
      <c r="S31" s="47" t="e">
        <f t="shared" si="1"/>
        <v>#VALUE!</v>
      </c>
      <c r="T31" s="39" t="str">
        <f t="shared" si="0"/>
        <v>#protofacture = Protofacture.create!(:facture =&gt; facture, :produit =&gt; karate, :prix =&gt; 132.5, :quantite =&gt; 1, :saison =&gt; saison_2010_2011)</v>
      </c>
    </row>
    <row r="32" spans="1:20">
      <c r="A32" s="67"/>
      <c r="B32" s="43" t="s">
        <v>266</v>
      </c>
      <c r="C32" s="43" t="s">
        <v>140</v>
      </c>
      <c r="D32" s="44" t="s">
        <v>178</v>
      </c>
      <c r="E32" s="60" t="s">
        <v>541</v>
      </c>
      <c r="F32" s="44" t="s">
        <v>286</v>
      </c>
      <c r="G32" s="44" t="s">
        <v>138</v>
      </c>
      <c r="H32" s="43" t="s">
        <v>258</v>
      </c>
      <c r="I32" s="43" t="s">
        <v>259</v>
      </c>
      <c r="J32" s="43" t="s">
        <v>260</v>
      </c>
      <c r="K32" s="43" t="s">
        <v>336</v>
      </c>
      <c r="L32" s="43" t="s">
        <v>143</v>
      </c>
      <c r="M32" s="1">
        <v>0</v>
      </c>
      <c r="N32" s="1"/>
      <c r="O32" s="2"/>
      <c r="P32" s="2"/>
      <c r="Q32" s="47"/>
      <c r="R32" s="2"/>
      <c r="S32" s="47" t="str">
        <f t="shared" si="1"/>
        <v/>
      </c>
      <c r="T32" s="39" t="str">
        <f t="shared" si="0"/>
        <v>facture = Debit.create!(:name =&gt; 'produits phyto 3', :date =&gt; '2011-03-11', :cout =&gt; 6314.35, :ref_client =&gt; '01-2010-1767', :ref =&gt; '010', :user =&gt; dauger, :factype =&gt; factype_diff,:factcat =&gt; factcat_agri,:category =&gt; cat_phyto, :desc =&gt; 'avoir de 2% + 3% sauf glifonet -0,30€',:saison =&gt; saison_2010_2011, :star =&gt; 0)</v>
      </c>
    </row>
    <row r="33" spans="1:20">
      <c r="A33" s="67"/>
      <c r="B33" s="41" t="s">
        <v>261</v>
      </c>
      <c r="C33" s="1"/>
      <c r="D33" s="2"/>
      <c r="E33" s="2"/>
      <c r="F33" s="2"/>
      <c r="G33" s="44"/>
      <c r="H33" s="1"/>
      <c r="I33" s="1"/>
      <c r="J33" s="1"/>
      <c r="K33" s="1"/>
      <c r="L33" s="1"/>
      <c r="M33" s="1"/>
      <c r="N33" s="43" t="s">
        <v>66</v>
      </c>
      <c r="O33" s="2">
        <v>10</v>
      </c>
      <c r="P33" s="2" t="s">
        <v>27</v>
      </c>
      <c r="Q33" s="50" t="s">
        <v>144</v>
      </c>
      <c r="R33" s="2" t="s">
        <v>100</v>
      </c>
      <c r="S33" s="47" t="e">
        <f t="shared" si="1"/>
        <v>#VALUE!</v>
      </c>
      <c r="T33" s="39" t="str">
        <f t="shared" si="0"/>
        <v>protofacture = Protofacture.create!(:facture =&gt; facture, :produit =&gt; stratos, :prix =&gt; 18.8, :quantite =&gt; 10, :saison =&gt; saison_2010_2011)</v>
      </c>
    </row>
    <row r="34" spans="1:20">
      <c r="A34" s="67"/>
      <c r="B34" s="41" t="s">
        <v>261</v>
      </c>
      <c r="C34" s="1"/>
      <c r="D34" s="2"/>
      <c r="E34" s="2"/>
      <c r="F34" s="2"/>
      <c r="G34" s="44"/>
      <c r="H34" s="1"/>
      <c r="I34" s="1"/>
      <c r="J34" s="1"/>
      <c r="K34" s="1"/>
      <c r="L34" s="1"/>
      <c r="M34" s="1"/>
      <c r="N34" s="43" t="s">
        <v>122</v>
      </c>
      <c r="O34" s="2">
        <v>12</v>
      </c>
      <c r="P34" s="2" t="s">
        <v>28</v>
      </c>
      <c r="Q34" s="50" t="s">
        <v>145</v>
      </c>
      <c r="R34" s="2" t="s">
        <v>100</v>
      </c>
      <c r="S34" s="47" t="e">
        <f t="shared" si="1"/>
        <v>#VALUE!</v>
      </c>
      <c r="T34" s="39" t="str">
        <f t="shared" si="0"/>
        <v>protofacture = Protofacture.create!(:facture =&gt; facture, :produit =&gt; radar, :prix =&gt; 212.5, :quantite =&gt; 12, :saison =&gt; saison_2010_2011)</v>
      </c>
    </row>
    <row r="35" spans="1:20">
      <c r="A35" s="67" t="s">
        <v>98</v>
      </c>
      <c r="B35" s="41" t="s">
        <v>261</v>
      </c>
      <c r="C35" s="1"/>
      <c r="D35" s="2"/>
      <c r="E35" s="2"/>
      <c r="F35" s="2"/>
      <c r="G35" s="44"/>
      <c r="H35" s="1"/>
      <c r="I35" s="1"/>
      <c r="J35" s="1"/>
      <c r="K35" s="1"/>
      <c r="L35" s="1"/>
      <c r="M35" s="1"/>
      <c r="N35" s="43" t="s">
        <v>146</v>
      </c>
      <c r="O35" s="2">
        <v>5</v>
      </c>
      <c r="P35" s="2" t="s">
        <v>29</v>
      </c>
      <c r="Q35" s="50" t="s">
        <v>147</v>
      </c>
      <c r="R35" s="2" t="s">
        <v>100</v>
      </c>
      <c r="S35" s="47" t="e">
        <f t="shared" si="1"/>
        <v>#VALUE!</v>
      </c>
      <c r="T35" s="39" t="str">
        <f t="shared" si="0"/>
        <v>#protofacture = Protofacture.create!(:facture =&gt; facture, :produit =&gt; spartan, :prix =&gt; 33.9, :quantite =&gt; 5, :saison =&gt; saison_2010_2011)</v>
      </c>
    </row>
    <row r="36" spans="1:20">
      <c r="A36" s="67"/>
      <c r="B36" s="41" t="s">
        <v>261</v>
      </c>
      <c r="C36" s="1"/>
      <c r="D36" s="2"/>
      <c r="E36" s="2"/>
      <c r="F36" s="2"/>
      <c r="G36" s="44"/>
      <c r="H36" s="1"/>
      <c r="I36" s="1"/>
      <c r="J36" s="1"/>
      <c r="K36" s="1"/>
      <c r="L36" s="1"/>
      <c r="M36" s="1"/>
      <c r="N36" s="43" t="s">
        <v>245</v>
      </c>
      <c r="O36" s="2">
        <v>1</v>
      </c>
      <c r="P36" s="2" t="s">
        <v>21</v>
      </c>
      <c r="Q36" s="50" t="s">
        <v>147</v>
      </c>
      <c r="R36" s="2" t="s">
        <v>100</v>
      </c>
      <c r="S36" s="47" t="e">
        <f t="shared" si="1"/>
        <v>#VALUE!</v>
      </c>
      <c r="T36" s="39" t="str">
        <f t="shared" si="0"/>
        <v>protofacture = Protofacture.create!(:facture =&gt; facture, :produit =&gt; lontrel, :prix =&gt; 52.95, :quantite =&gt; 1, :saison =&gt; saison_2010_2011)</v>
      </c>
    </row>
    <row r="37" spans="1:20">
      <c r="A37" s="67"/>
      <c r="B37" s="41" t="s">
        <v>261</v>
      </c>
      <c r="C37" s="1"/>
      <c r="D37" s="2"/>
      <c r="E37" s="2"/>
      <c r="F37" s="2"/>
      <c r="G37" s="44"/>
      <c r="H37" s="1"/>
      <c r="I37" s="1"/>
      <c r="J37" s="1"/>
      <c r="K37" s="1"/>
      <c r="L37" s="1"/>
      <c r="M37" s="1"/>
      <c r="N37" s="43" t="s">
        <v>180</v>
      </c>
      <c r="O37" s="2">
        <v>20</v>
      </c>
      <c r="P37" s="2" t="s">
        <v>20</v>
      </c>
      <c r="Q37" s="50" t="s">
        <v>148</v>
      </c>
      <c r="R37" s="2" t="s">
        <v>100</v>
      </c>
      <c r="S37" s="47" t="e">
        <f t="shared" si="1"/>
        <v>#VALUE!</v>
      </c>
      <c r="T37" s="39" t="str">
        <f t="shared" si="0"/>
        <v>protofacture = Protofacture.create!(:facture =&gt; facture, :produit =&gt; huile, :prix =&gt; 2.4, :quantite =&gt; 20, :saison =&gt; saison_2010_2011)</v>
      </c>
    </row>
    <row r="38" spans="1:20">
      <c r="A38" s="67"/>
      <c r="B38" s="41" t="s">
        <v>261</v>
      </c>
      <c r="C38" s="1"/>
      <c r="D38" s="2"/>
      <c r="E38" s="2"/>
      <c r="F38" s="2"/>
      <c r="G38" s="44"/>
      <c r="H38" s="1"/>
      <c r="I38" s="1"/>
      <c r="J38" s="1"/>
      <c r="K38" s="1"/>
      <c r="L38" s="1"/>
      <c r="M38" s="1"/>
      <c r="N38" s="43" t="s">
        <v>122</v>
      </c>
      <c r="O38" s="2" t="s">
        <v>30</v>
      </c>
      <c r="P38" s="2" t="s">
        <v>28</v>
      </c>
      <c r="Q38" s="50" t="s">
        <v>149</v>
      </c>
      <c r="R38" s="2" t="s">
        <v>100</v>
      </c>
      <c r="S38" s="47" t="e">
        <f t="shared" si="1"/>
        <v>#VALUE!</v>
      </c>
      <c r="T38" s="39" t="str">
        <f t="shared" si="0"/>
        <v>protofacture = Protofacture.create!(:facture =&gt; facture, :produit =&gt; radar, :prix =&gt; 212.5, :quantite =&gt; 2.2, :saison =&gt; saison_2010_2011)</v>
      </c>
    </row>
    <row r="39" spans="1:20">
      <c r="A39" s="67" t="s">
        <v>98</v>
      </c>
      <c r="B39" s="41" t="s">
        <v>261</v>
      </c>
      <c r="C39" s="1"/>
      <c r="D39" s="2"/>
      <c r="E39" s="2"/>
      <c r="F39" s="2"/>
      <c r="G39" s="44"/>
      <c r="H39" s="1"/>
      <c r="I39" s="1"/>
      <c r="J39" s="1"/>
      <c r="K39" s="1"/>
      <c r="L39" s="1"/>
      <c r="M39" s="1"/>
      <c r="N39" s="43" t="s">
        <v>150</v>
      </c>
      <c r="O39" s="2">
        <v>45</v>
      </c>
      <c r="P39" s="2" t="s">
        <v>185</v>
      </c>
      <c r="Q39" s="50" t="s">
        <v>151</v>
      </c>
      <c r="R39" s="2" t="s">
        <v>100</v>
      </c>
      <c r="S39" s="47" t="e">
        <f t="shared" si="1"/>
        <v>#VALUE!</v>
      </c>
      <c r="T39" s="39" t="str">
        <f t="shared" si="0"/>
        <v>#protofacture = Protofacture.create!(:facture =&gt; facture, :produit =&gt; prochloraze, :prix =&gt; 10.2, :quantite =&gt; 45, :saison =&gt; saison_2010_2011)</v>
      </c>
    </row>
    <row r="40" spans="1:20">
      <c r="A40" s="67"/>
      <c r="B40" s="41" t="s">
        <v>261</v>
      </c>
      <c r="C40" s="1"/>
      <c r="D40" s="2"/>
      <c r="E40" s="2"/>
      <c r="F40" s="2"/>
      <c r="G40" s="44"/>
      <c r="H40" s="1"/>
      <c r="I40" s="1"/>
      <c r="J40" s="1"/>
      <c r="K40" s="1"/>
      <c r="L40" s="1"/>
      <c r="M40" s="1"/>
      <c r="N40" s="43" t="s">
        <v>359</v>
      </c>
      <c r="O40" s="2">
        <v>60</v>
      </c>
      <c r="P40" s="2" t="s">
        <v>186</v>
      </c>
      <c r="Q40" s="50" t="s">
        <v>152</v>
      </c>
      <c r="R40" s="2" t="s">
        <v>100</v>
      </c>
      <c r="S40" s="47" t="e">
        <f t="shared" si="1"/>
        <v>#VALUE!</v>
      </c>
      <c r="T40" s="39" t="str">
        <f t="shared" si="0"/>
        <v>protofacture = Protofacture.create!(:facture =&gt; facture, :produit =&gt; bravo_elite, :prix =&gt; 18.3, :quantite =&gt; 60, :saison =&gt; saison_2010_2011)</v>
      </c>
    </row>
    <row r="41" spans="1:20">
      <c r="A41" s="67"/>
      <c r="B41" s="41" t="s">
        <v>261</v>
      </c>
      <c r="C41" s="1"/>
      <c r="D41" s="2"/>
      <c r="E41" s="2"/>
      <c r="F41" s="2"/>
      <c r="G41" s="44"/>
      <c r="H41" s="1"/>
      <c r="I41" s="1"/>
      <c r="J41" s="1"/>
      <c r="K41" s="1"/>
      <c r="L41" s="1"/>
      <c r="M41" s="1"/>
      <c r="N41" s="43" t="s">
        <v>153</v>
      </c>
      <c r="O41" s="2">
        <v>6</v>
      </c>
      <c r="P41" s="2" t="s">
        <v>187</v>
      </c>
      <c r="Q41" s="50" t="s">
        <v>154</v>
      </c>
      <c r="R41" s="2" t="s">
        <v>100</v>
      </c>
      <c r="S41" s="47" t="e">
        <f t="shared" si="1"/>
        <v>#VALUE!</v>
      </c>
      <c r="T41" s="39" t="str">
        <f t="shared" si="0"/>
        <v>protofacture = Protofacture.create!(:facture =&gt; facture, :produit =&gt; comet_player, :prix =&gt; 159.9, :quantite =&gt; 6, :saison =&gt; saison_2010_2011)</v>
      </c>
    </row>
    <row r="42" spans="1:20">
      <c r="A42" s="67"/>
      <c r="B42" s="41" t="s">
        <v>261</v>
      </c>
      <c r="C42" s="1"/>
      <c r="D42" s="2"/>
      <c r="E42" s="2"/>
      <c r="F42" s="2"/>
      <c r="G42" s="44"/>
      <c r="H42" s="1"/>
      <c r="I42" s="1"/>
      <c r="J42" s="1"/>
      <c r="K42" s="1"/>
      <c r="L42" s="1"/>
      <c r="M42" s="1"/>
      <c r="N42" s="43" t="s">
        <v>247</v>
      </c>
      <c r="O42" s="2">
        <v>10</v>
      </c>
      <c r="P42" s="2" t="s">
        <v>188</v>
      </c>
      <c r="Q42" s="50" t="s">
        <v>155</v>
      </c>
      <c r="R42" s="2" t="s">
        <v>100</v>
      </c>
      <c r="S42" s="47" t="e">
        <f t="shared" si="1"/>
        <v>#VALUE!</v>
      </c>
      <c r="T42" s="39" t="str">
        <f t="shared" si="0"/>
        <v>protofacture = Protofacture.create!(:facture =&gt; facture, :produit =&gt; surnog, :prix =&gt; 32.2, :quantite =&gt; 10, :saison =&gt; saison_2010_2011)</v>
      </c>
    </row>
    <row r="43" spans="1:20">
      <c r="A43" s="67"/>
      <c r="B43" s="43" t="s">
        <v>266</v>
      </c>
      <c r="C43" s="43" t="s">
        <v>160</v>
      </c>
      <c r="D43" s="44" t="s">
        <v>44</v>
      </c>
      <c r="E43" s="44" t="s">
        <v>157</v>
      </c>
      <c r="F43" s="44" t="s">
        <v>158</v>
      </c>
      <c r="G43" s="44" t="s">
        <v>159</v>
      </c>
      <c r="H43" s="43" t="s">
        <v>258</v>
      </c>
      <c r="I43" s="43" t="s">
        <v>259</v>
      </c>
      <c r="J43" s="43" t="s">
        <v>260</v>
      </c>
      <c r="K43" s="43" t="s">
        <v>336</v>
      </c>
      <c r="L43" s="43" t="s">
        <v>169</v>
      </c>
      <c r="M43" s="1">
        <v>1</v>
      </c>
      <c r="N43" s="1"/>
      <c r="O43" s="2"/>
      <c r="P43" s="2"/>
      <c r="Q43" s="47"/>
      <c r="R43" s="2"/>
      <c r="S43" s="47" t="str">
        <f t="shared" si="1"/>
        <v/>
      </c>
      <c r="T43" s="39" t="str">
        <f t="shared" si="0"/>
        <v>facture = Debit.create!(:name =&gt; 'ammontrate', :date =&gt; '2010-08-31', :cout =&gt; 9204, :ref_client =&gt; '01-2010-250', :ref =&gt; '011', :user =&gt; dauger, :factype =&gt; factype_diff,:factcat =&gt; factcat_agri,:category =&gt; cat_phyto, :desc =&gt; 'voire indications manuscrites sur la facture',:saison =&gt; saison_2010_2011, :star =&gt; 1)</v>
      </c>
    </row>
    <row r="44" spans="1:20">
      <c r="A44" s="67" t="s">
        <v>98</v>
      </c>
      <c r="B44" s="41" t="s">
        <v>261</v>
      </c>
      <c r="C44" s="1"/>
      <c r="D44" s="2"/>
      <c r="E44" s="2"/>
      <c r="F44" s="2"/>
      <c r="G44" s="44"/>
      <c r="H44" s="1"/>
      <c r="I44" s="1"/>
      <c r="J44" s="1"/>
      <c r="K44" s="1"/>
      <c r="L44" s="1"/>
      <c r="M44" s="1"/>
      <c r="N44" s="3" t="s">
        <v>63</v>
      </c>
      <c r="O44" s="2">
        <v>252</v>
      </c>
      <c r="P44" s="2">
        <v>26</v>
      </c>
      <c r="Q44" s="47"/>
      <c r="R44" s="60" t="s">
        <v>101</v>
      </c>
      <c r="S44" s="47">
        <f t="shared" si="1"/>
        <v>6552</v>
      </c>
      <c r="T44" s="39" t="str">
        <f t="shared" si="0"/>
        <v>#protofacture = Protofacture.create!(:facture =&gt; facture, :produit =&gt; azote, :prix =&gt; 26, :quantite =&gt; 252, :saison =&gt; saison_2010_2011)</v>
      </c>
    </row>
    <row r="45" spans="1:20">
      <c r="A45" s="67" t="s">
        <v>98</v>
      </c>
      <c r="B45" s="41" t="s">
        <v>261</v>
      </c>
      <c r="C45" s="1"/>
      <c r="D45" s="2"/>
      <c r="E45" s="2"/>
      <c r="F45" s="2"/>
      <c r="G45" s="44"/>
      <c r="H45" s="1"/>
      <c r="I45" s="1"/>
      <c r="J45" s="1"/>
      <c r="K45" s="1"/>
      <c r="L45" s="1"/>
      <c r="M45" s="1"/>
      <c r="N45" s="3" t="s">
        <v>63</v>
      </c>
      <c r="O45" s="2">
        <v>102</v>
      </c>
      <c r="P45" s="2">
        <v>26</v>
      </c>
      <c r="Q45" s="47"/>
      <c r="R45" s="60" t="s">
        <v>101</v>
      </c>
      <c r="S45" s="47">
        <f t="shared" si="1"/>
        <v>2652</v>
      </c>
      <c r="T45" s="39" t="str">
        <f t="shared" si="0"/>
        <v>#protofacture = Protofacture.create!(:facture =&gt; facture, :produit =&gt; azote, :prix =&gt; 26, :quantite =&gt; 102, :saison =&gt; saison_2010_2011)</v>
      </c>
    </row>
    <row r="46" spans="1:20">
      <c r="A46" s="67"/>
      <c r="B46" s="43" t="s">
        <v>266</v>
      </c>
      <c r="C46" s="43" t="s">
        <v>156</v>
      </c>
      <c r="D46" s="44" t="s">
        <v>164</v>
      </c>
      <c r="E46" s="65" t="s">
        <v>406</v>
      </c>
      <c r="F46" s="44" t="s">
        <v>163</v>
      </c>
      <c r="G46" s="44" t="s">
        <v>162</v>
      </c>
      <c r="H46" s="43" t="s">
        <v>258</v>
      </c>
      <c r="I46" s="43" t="s">
        <v>259</v>
      </c>
      <c r="J46" s="43" t="s">
        <v>260</v>
      </c>
      <c r="K46" s="43" t="s">
        <v>336</v>
      </c>
      <c r="L46" s="43" t="s">
        <v>168</v>
      </c>
      <c r="M46" s="1">
        <v>1</v>
      </c>
      <c r="N46" s="1"/>
      <c r="O46" s="2"/>
      <c r="P46" s="2"/>
      <c r="Q46" s="47"/>
      <c r="R46" s="2"/>
      <c r="S46" s="47" t="str">
        <f t="shared" si="1"/>
        <v/>
      </c>
      <c r="T46" s="39" t="str">
        <f t="shared" si="0"/>
        <v>facture = Debit.create!(:name =&gt; 'produits phyto 4', :date =&gt; '2010-10-31', :cout =&gt; 998.99, :ref_client =&gt; '01-2010-975', :ref =&gt; '012', :user =&gt; dauger, :factype =&gt; factype_diff,:factcat =&gt; factcat_agri,:category =&gt; cat_phyto, :desc =&gt; 'avoir de 13,25 à prendre en compte',:saison =&gt; saison_2010_2011, :star =&gt; 1)</v>
      </c>
    </row>
    <row r="47" spans="1:20">
      <c r="A47" s="67"/>
      <c r="B47" s="41" t="s">
        <v>261</v>
      </c>
      <c r="C47" s="1"/>
      <c r="D47" s="2"/>
      <c r="E47" s="2"/>
      <c r="F47" s="2"/>
      <c r="G47" s="44"/>
      <c r="H47" s="1"/>
      <c r="I47" s="1"/>
      <c r="J47" s="1"/>
      <c r="K47" s="1"/>
      <c r="L47" s="1"/>
      <c r="M47" s="1"/>
      <c r="N47" s="43" t="s">
        <v>58</v>
      </c>
      <c r="O47" s="2">
        <v>5</v>
      </c>
      <c r="P47" s="2" t="s">
        <v>189</v>
      </c>
      <c r="Q47" s="50" t="s">
        <v>152</v>
      </c>
      <c r="R47" s="2" t="s">
        <v>100</v>
      </c>
      <c r="S47" s="47" t="e">
        <f t="shared" si="1"/>
        <v>#VALUE!</v>
      </c>
      <c r="T47" s="39" t="str">
        <f t="shared" si="0"/>
        <v>protofacture = Protofacture.create!(:facture =&gt; facture, :produit =&gt; fury, :prix =&gt; 44.5, :quantite =&gt; 5, :saison =&gt; saison_2010_2011)</v>
      </c>
    </row>
    <row r="48" spans="1:20">
      <c r="A48" s="67"/>
      <c r="B48" s="41" t="s">
        <v>261</v>
      </c>
      <c r="C48" s="1"/>
      <c r="D48" s="2"/>
      <c r="E48" s="2"/>
      <c r="F48" s="2"/>
      <c r="G48" s="44"/>
      <c r="H48" s="1"/>
      <c r="I48" s="1"/>
      <c r="J48" s="1"/>
      <c r="K48" s="1"/>
      <c r="L48" s="1"/>
      <c r="M48" s="1"/>
      <c r="N48" s="43" t="s">
        <v>180</v>
      </c>
      <c r="O48" s="2">
        <v>20</v>
      </c>
      <c r="P48" s="2" t="s">
        <v>190</v>
      </c>
      <c r="Q48" s="50" t="s">
        <v>148</v>
      </c>
      <c r="R48" s="2" t="s">
        <v>100</v>
      </c>
      <c r="S48" s="47" t="e">
        <f t="shared" si="1"/>
        <v>#VALUE!</v>
      </c>
      <c r="T48" s="39" t="str">
        <f t="shared" si="0"/>
        <v>protofacture = Protofacture.create!(:facture =&gt; facture, :produit =&gt; huile, :prix =&gt; 2.65, :quantite =&gt; 20, :saison =&gt; saison_2010_2011)</v>
      </c>
    </row>
    <row r="49" spans="1:20">
      <c r="A49" s="67"/>
      <c r="B49" s="41" t="s">
        <v>261</v>
      </c>
      <c r="C49" s="1"/>
      <c r="D49" s="2"/>
      <c r="E49" s="2"/>
      <c r="F49" s="2"/>
      <c r="G49" s="44"/>
      <c r="H49" s="1"/>
      <c r="I49" s="1"/>
      <c r="J49" s="1"/>
      <c r="K49" s="1"/>
      <c r="L49" s="1"/>
      <c r="M49" s="1"/>
      <c r="N49" s="43" t="s">
        <v>53</v>
      </c>
      <c r="O49" s="2">
        <v>10</v>
      </c>
      <c r="P49" s="2" t="s">
        <v>191</v>
      </c>
      <c r="Q49" s="50" t="s">
        <v>152</v>
      </c>
      <c r="R49" s="2" t="s">
        <v>100</v>
      </c>
      <c r="S49" s="47" t="e">
        <f t="shared" si="1"/>
        <v>#VALUE!</v>
      </c>
      <c r="T49" s="39" t="str">
        <f t="shared" si="0"/>
        <v>protofacture = Protofacture.create!(:facture =&gt; facture, :produit =&gt; folyr, :prix =&gt; 30.8, :quantite =&gt; 10, :saison =&gt; saison_2010_2011)</v>
      </c>
    </row>
    <row r="50" spans="1:20">
      <c r="A50" s="67"/>
      <c r="B50" s="41" t="s">
        <v>261</v>
      </c>
      <c r="C50" s="1"/>
      <c r="D50" s="2"/>
      <c r="E50" s="2"/>
      <c r="F50" s="2"/>
      <c r="G50" s="44"/>
      <c r="H50" s="1"/>
      <c r="I50" s="1"/>
      <c r="J50" s="1"/>
      <c r="K50" s="1"/>
      <c r="L50" s="1"/>
      <c r="M50" s="1"/>
      <c r="N50" s="43" t="s">
        <v>353</v>
      </c>
      <c r="O50" s="2">
        <v>2</v>
      </c>
      <c r="P50" s="2" t="s">
        <v>192</v>
      </c>
      <c r="Q50" s="50" t="s">
        <v>165</v>
      </c>
      <c r="R50" s="2" t="s">
        <v>100</v>
      </c>
      <c r="S50" s="47" t="e">
        <f t="shared" si="1"/>
        <v>#VALUE!</v>
      </c>
      <c r="T50" s="39" t="str">
        <f t="shared" si="0"/>
        <v>protofacture = Protofacture.create!(:facture =&gt; facture, :produit =&gt; paledor, :prix =&gt; 61.8, :quantite =&gt; 2, :saison =&gt; saison_2010_2011)</v>
      </c>
    </row>
    <row r="51" spans="1:20">
      <c r="A51" s="67"/>
      <c r="B51" s="41" t="s">
        <v>261</v>
      </c>
      <c r="C51" s="1"/>
      <c r="D51" s="2"/>
      <c r="E51" s="2"/>
      <c r="F51" s="2"/>
      <c r="G51" s="2"/>
      <c r="H51" s="1"/>
      <c r="I51" s="1"/>
      <c r="J51" s="1"/>
      <c r="K51" s="1"/>
      <c r="L51" s="1"/>
      <c r="M51" s="1"/>
      <c r="N51" s="43" t="s">
        <v>366</v>
      </c>
      <c r="O51" s="2">
        <v>2</v>
      </c>
      <c r="P51" s="2" t="s">
        <v>82</v>
      </c>
      <c r="Q51" s="50" t="s">
        <v>166</v>
      </c>
      <c r="R51" s="2" t="s">
        <v>100</v>
      </c>
      <c r="S51" s="47" t="e">
        <f t="shared" si="1"/>
        <v>#VALUE!</v>
      </c>
      <c r="T51" s="39" t="str">
        <f t="shared" si="0"/>
        <v>protofacture = Protofacture.create!(:facture =&gt; facture, :produit =&gt; altigo, :prix =&gt; 63.8, :quantite =&gt; 2, :saison =&gt; saison_2010_2011)</v>
      </c>
    </row>
    <row r="52" spans="1:20">
      <c r="A52" s="67"/>
      <c r="B52" s="41" t="s">
        <v>261</v>
      </c>
      <c r="C52" s="1"/>
      <c r="D52" s="2"/>
      <c r="E52" s="2"/>
      <c r="F52" s="2"/>
      <c r="G52" s="2"/>
      <c r="H52" s="1"/>
      <c r="I52" s="1"/>
      <c r="J52" s="1"/>
      <c r="K52" s="1"/>
      <c r="L52" s="1"/>
      <c r="M52" s="1"/>
      <c r="N52" s="43" t="s">
        <v>116</v>
      </c>
      <c r="O52" s="2">
        <v>7</v>
      </c>
      <c r="P52" s="2" t="s">
        <v>83</v>
      </c>
      <c r="Q52" s="50" t="s">
        <v>104</v>
      </c>
      <c r="R52" s="44" t="s">
        <v>161</v>
      </c>
      <c r="S52" s="47" t="e">
        <f t="shared" si="1"/>
        <v>#VALUE!</v>
      </c>
      <c r="T52" s="39" t="str">
        <f t="shared" si="0"/>
        <v>protofacture = Protofacture.create!(:facture =&gt; facture, :produit =&gt; pr, :prix =&gt; 23.47, :quantite =&gt; 7, :saison =&gt; saison_2010_2011)</v>
      </c>
    </row>
    <row r="53" spans="1:20">
      <c r="A53" s="67"/>
      <c r="B53" s="43" t="s">
        <v>266</v>
      </c>
      <c r="C53" s="43" t="s">
        <v>170</v>
      </c>
      <c r="D53" s="44" t="s">
        <v>171</v>
      </c>
      <c r="E53" s="44" t="s">
        <v>407</v>
      </c>
      <c r="F53" s="44" t="s">
        <v>172</v>
      </c>
      <c r="G53" s="44" t="s">
        <v>1</v>
      </c>
      <c r="H53" s="43" t="s">
        <v>258</v>
      </c>
      <c r="I53" s="43" t="s">
        <v>259</v>
      </c>
      <c r="J53" s="43" t="s">
        <v>260</v>
      </c>
      <c r="K53" s="43" t="s">
        <v>336</v>
      </c>
      <c r="L53" s="1"/>
      <c r="M53" s="1">
        <v>0</v>
      </c>
      <c r="N53" s="1"/>
      <c r="O53" s="2"/>
      <c r="P53" s="2"/>
      <c r="Q53" s="47"/>
      <c r="R53" s="2"/>
      <c r="S53" s="47" t="str">
        <f t="shared" si="1"/>
        <v/>
      </c>
      <c r="T53" s="39" t="str">
        <f t="shared" si="0"/>
        <v>facture = Debit.create!(:name =&gt; 'produits phyto 5', :date =&gt; '2010-09-27', :cout =&gt; 4907.4, :ref_client =&gt; '01-2010-471', :ref =&gt; '013', :user =&gt; dauger, :factype =&gt; factype_diff,:factcat =&gt; factcat_agri,:category =&gt; cat_phyto, :desc =&gt; '',:saison =&gt; saison_2010_2011, :star =&gt; 0)</v>
      </c>
    </row>
    <row r="54" spans="1:20">
      <c r="A54" s="67" t="s">
        <v>98</v>
      </c>
      <c r="B54" s="41" t="s">
        <v>261</v>
      </c>
      <c r="C54" s="1"/>
      <c r="D54" s="2"/>
      <c r="E54" s="2"/>
      <c r="F54" s="2"/>
      <c r="G54" s="2"/>
      <c r="H54" s="1"/>
      <c r="I54" s="1"/>
      <c r="J54" s="1"/>
      <c r="K54" s="1"/>
      <c r="L54" s="1"/>
      <c r="M54" s="1"/>
      <c r="N54" s="43" t="s">
        <v>173</v>
      </c>
      <c r="O54" s="2">
        <v>130</v>
      </c>
      <c r="P54" s="2" t="s">
        <v>84</v>
      </c>
      <c r="Q54" s="50" t="s">
        <v>0</v>
      </c>
      <c r="R54" s="2" t="s">
        <v>100</v>
      </c>
      <c r="S54" s="47" t="e">
        <f t="shared" si="1"/>
        <v>#VALUE!</v>
      </c>
      <c r="T54" s="39" t="str">
        <f t="shared" si="0"/>
        <v>#protofacture = Protofacture.create!(:facture =&gt; facture, :produit =&gt; dactyle, :prix =&gt; 5.2, :quantite =&gt; 130, :saison =&gt; saison_2010_2011)</v>
      </c>
    </row>
    <row r="55" spans="1:20">
      <c r="A55" s="67" t="s">
        <v>98</v>
      </c>
      <c r="B55" s="41" t="s">
        <v>261</v>
      </c>
      <c r="C55" s="1"/>
      <c r="D55" s="2"/>
      <c r="E55" s="2"/>
      <c r="F55" s="2"/>
      <c r="G55" s="2"/>
      <c r="H55" s="1"/>
      <c r="I55" s="1"/>
      <c r="J55" s="1"/>
      <c r="K55" s="1"/>
      <c r="L55" s="1"/>
      <c r="M55" s="1"/>
      <c r="N55" s="43" t="s">
        <v>3</v>
      </c>
      <c r="O55" s="2">
        <v>120</v>
      </c>
      <c r="P55" s="2" t="s">
        <v>85</v>
      </c>
      <c r="Q55" s="50" t="s">
        <v>2</v>
      </c>
      <c r="R55" s="2" t="s">
        <v>100</v>
      </c>
      <c r="S55" s="47" t="e">
        <f t="shared" si="1"/>
        <v>#VALUE!</v>
      </c>
      <c r="T55" s="39" t="str">
        <f t="shared" si="0"/>
        <v>#protofacture = Protofacture.create!(:facture =&gt; facture, :produit =&gt; anglais_calibra, :prix =&gt; 2.9, :quantite =&gt; 120, :saison =&gt; saison_2010_2011)</v>
      </c>
    </row>
    <row r="56" spans="1:20">
      <c r="A56" s="67" t="s">
        <v>98</v>
      </c>
      <c r="B56" s="41" t="s">
        <v>261</v>
      </c>
      <c r="C56" s="1"/>
      <c r="D56" s="2"/>
      <c r="E56" s="2"/>
      <c r="F56" s="2"/>
      <c r="G56" s="2"/>
      <c r="H56" s="1"/>
      <c r="I56" s="1"/>
      <c r="J56" s="1"/>
      <c r="K56" s="1"/>
      <c r="L56" s="1"/>
      <c r="M56" s="1"/>
      <c r="N56" s="43" t="s">
        <v>97</v>
      </c>
      <c r="O56" s="2">
        <v>100</v>
      </c>
      <c r="P56" s="2" t="s">
        <v>86</v>
      </c>
      <c r="Q56" s="50" t="s">
        <v>4</v>
      </c>
      <c r="R56" s="2" t="s">
        <v>100</v>
      </c>
      <c r="S56" s="47" t="e">
        <f t="shared" si="1"/>
        <v>#VALUE!</v>
      </c>
      <c r="T56" s="39" t="str">
        <f t="shared" si="0"/>
        <v>#protofacture = Protofacture.create!(:facture =&gt; facture, :produit =&gt; italie_turtetra, :prix =&gt; 1.7, :quantite =&gt; 100, :saison =&gt; saison_2010_2011)</v>
      </c>
    </row>
    <row r="57" spans="1:20">
      <c r="A57" s="67" t="s">
        <v>98</v>
      </c>
      <c r="B57" s="41" t="s">
        <v>261</v>
      </c>
      <c r="C57" s="1"/>
      <c r="D57" s="2"/>
      <c r="E57" s="2"/>
      <c r="F57" s="2"/>
      <c r="G57" s="2"/>
      <c r="H57" s="1"/>
      <c r="I57" s="1"/>
      <c r="J57" s="1"/>
      <c r="K57" s="1"/>
      <c r="L57" s="1"/>
      <c r="M57" s="1"/>
      <c r="N57" s="43" t="s">
        <v>5</v>
      </c>
      <c r="O57" s="2">
        <v>110</v>
      </c>
      <c r="P57" s="2" t="s">
        <v>84</v>
      </c>
      <c r="Q57" s="50" t="s">
        <v>6</v>
      </c>
      <c r="R57" s="2" t="s">
        <v>100</v>
      </c>
      <c r="S57" s="47" t="e">
        <f t="shared" si="1"/>
        <v>#VALUE!</v>
      </c>
      <c r="T57" s="39" t="str">
        <f t="shared" si="0"/>
        <v>#protofacture = Protofacture.create!(:facture =&gt; facture, :produit =&gt; fet_elevee_noria, :prix =&gt; 5.2, :quantite =&gt; 110, :saison =&gt; saison_2010_2011)</v>
      </c>
    </row>
    <row r="58" spans="1:20">
      <c r="A58" s="67" t="s">
        <v>98</v>
      </c>
      <c r="B58" s="41" t="s">
        <v>261</v>
      </c>
      <c r="C58" s="1"/>
      <c r="D58" s="2"/>
      <c r="E58" s="2"/>
      <c r="F58" s="2"/>
      <c r="G58" s="2"/>
      <c r="H58" s="1"/>
      <c r="I58" s="1"/>
      <c r="J58" s="1"/>
      <c r="K58" s="1"/>
      <c r="L58" s="1"/>
      <c r="M58" s="1"/>
      <c r="N58" s="43" t="s">
        <v>8</v>
      </c>
      <c r="O58" s="2">
        <v>20</v>
      </c>
      <c r="P58" s="2" t="s">
        <v>87</v>
      </c>
      <c r="Q58" s="50" t="s">
        <v>7</v>
      </c>
      <c r="R58" s="2" t="s">
        <v>100</v>
      </c>
      <c r="S58" s="47" t="e">
        <f t="shared" si="1"/>
        <v>#VALUE!</v>
      </c>
      <c r="T58" s="39" t="str">
        <f t="shared" si="0"/>
        <v>#protofacture = Protofacture.create!(:facture =&gt; facture, :produit =&gt; tref_violet_valente, :prix =&gt; 4.2, :quantite =&gt; 20, :saison =&gt; saison_2010_2011)</v>
      </c>
    </row>
    <row r="59" spans="1:20">
      <c r="A59" s="67" t="s">
        <v>98</v>
      </c>
      <c r="B59" s="41" t="s">
        <v>261</v>
      </c>
      <c r="C59" s="1"/>
      <c r="D59" s="2"/>
      <c r="E59" s="2"/>
      <c r="F59" s="2"/>
      <c r="G59" s="2"/>
      <c r="H59" s="1"/>
      <c r="I59" s="1"/>
      <c r="J59" s="1"/>
      <c r="K59" s="1"/>
      <c r="L59" s="1"/>
      <c r="M59" s="1"/>
      <c r="N59" s="43" t="s">
        <v>9</v>
      </c>
      <c r="O59" s="2">
        <v>80</v>
      </c>
      <c r="P59" s="2" t="s">
        <v>84</v>
      </c>
      <c r="Q59" s="50" t="s">
        <v>10</v>
      </c>
      <c r="R59" s="2" t="s">
        <v>100</v>
      </c>
      <c r="S59" s="47" t="e">
        <f t="shared" si="1"/>
        <v>#VALUE!</v>
      </c>
      <c r="T59" s="39" t="str">
        <f t="shared" si="0"/>
        <v>#protofacture = Protofacture.create!(:facture =&gt; facture, :produit =&gt; kali, :prix =&gt; 5.2, :quantite =&gt; 80, :saison =&gt; saison_2010_2011)</v>
      </c>
    </row>
    <row r="60" spans="1:20">
      <c r="A60" s="67" t="s">
        <v>98</v>
      </c>
      <c r="B60" s="41" t="s">
        <v>261</v>
      </c>
      <c r="C60" s="1"/>
      <c r="D60" s="2"/>
      <c r="E60" s="2"/>
      <c r="F60" s="2"/>
      <c r="G60" s="2"/>
      <c r="H60" s="1"/>
      <c r="I60" s="1"/>
      <c r="J60" s="1"/>
      <c r="K60" s="1"/>
      <c r="L60" s="1"/>
      <c r="M60" s="1"/>
      <c r="N60" s="43" t="s">
        <v>14</v>
      </c>
      <c r="O60" s="2">
        <v>25</v>
      </c>
      <c r="P60" s="2" t="s">
        <v>88</v>
      </c>
      <c r="Q60" s="50" t="s">
        <v>15</v>
      </c>
      <c r="R60" s="2" t="s">
        <v>100</v>
      </c>
      <c r="S60" s="47" t="e">
        <f t="shared" si="1"/>
        <v>#VALUE!</v>
      </c>
      <c r="T60" s="39" t="str">
        <f t="shared" si="0"/>
        <v>#protofacture = Protofacture.create!(:facture =&gt; facture, :produit =&gt; tref_blanc_regal, :prix =&gt; 7.9, :quantite =&gt; 25, :saison =&gt; saison_2010_2011)</v>
      </c>
    </row>
    <row r="61" spans="1:20">
      <c r="A61" s="67" t="s">
        <v>98</v>
      </c>
      <c r="B61" s="41" t="s">
        <v>261</v>
      </c>
      <c r="C61" s="1"/>
      <c r="D61" s="2"/>
      <c r="E61" s="2"/>
      <c r="F61" s="2"/>
      <c r="G61" s="2"/>
      <c r="H61" s="1"/>
      <c r="I61" s="1"/>
      <c r="J61" s="1"/>
      <c r="K61" s="1"/>
      <c r="L61" s="1"/>
      <c r="M61" s="1"/>
      <c r="N61" s="43" t="s">
        <v>11</v>
      </c>
      <c r="O61" s="2">
        <v>36</v>
      </c>
      <c r="P61" s="2" t="s">
        <v>89</v>
      </c>
      <c r="Q61" s="50" t="s">
        <v>12</v>
      </c>
      <c r="R61" s="2" t="s">
        <v>100</v>
      </c>
      <c r="S61" s="47" t="e">
        <f t="shared" si="1"/>
        <v>#VALUE!</v>
      </c>
      <c r="T61" s="39" t="str">
        <f t="shared" si="0"/>
        <v>#protofacture = Protofacture.create!(:facture =&gt; facture, :produit =&gt; oxyfertil, :prix =&gt; 19.15, :quantite =&gt; 36, :saison =&gt; saison_2010_2011)</v>
      </c>
    </row>
    <row r="62" spans="1:20">
      <c r="A62" s="67"/>
      <c r="B62" s="41" t="s">
        <v>261</v>
      </c>
      <c r="C62" s="1"/>
      <c r="D62" s="2"/>
      <c r="E62" s="2"/>
      <c r="F62" s="2"/>
      <c r="G62" s="2"/>
      <c r="H62" s="1"/>
      <c r="I62" s="1"/>
      <c r="J62" s="1"/>
      <c r="K62" s="1"/>
      <c r="L62" s="1"/>
      <c r="M62" s="1"/>
      <c r="N62" s="43" t="s">
        <v>375</v>
      </c>
      <c r="O62" s="2">
        <v>1</v>
      </c>
      <c r="P62" s="2" t="s">
        <v>90</v>
      </c>
      <c r="Q62" s="50" t="s">
        <v>13</v>
      </c>
      <c r="R62" s="2" t="s">
        <v>100</v>
      </c>
      <c r="S62" s="47" t="e">
        <f t="shared" si="1"/>
        <v>#VALUE!</v>
      </c>
      <c r="T62" s="39" t="str">
        <f t="shared" si="0"/>
        <v>protofacture = Protofacture.create!(:facture =&gt; facture, :produit =&gt; ovation, :prix =&gt; 139.5, :quantite =&gt; 1, :saison =&gt; saison_2010_2011)</v>
      </c>
    </row>
    <row r="63" spans="1:20">
      <c r="A63" s="67"/>
      <c r="B63" s="41" t="s">
        <v>261</v>
      </c>
      <c r="C63" s="1"/>
      <c r="D63" s="2"/>
      <c r="E63" s="2"/>
      <c r="F63" s="2"/>
      <c r="G63" s="2"/>
      <c r="H63" s="1"/>
      <c r="I63" s="1"/>
      <c r="J63" s="1"/>
      <c r="K63" s="1"/>
      <c r="L63" s="1"/>
      <c r="M63" s="1"/>
      <c r="N63" s="43" t="s">
        <v>47</v>
      </c>
      <c r="O63" s="2">
        <v>30</v>
      </c>
      <c r="P63" s="2" t="s">
        <v>91</v>
      </c>
      <c r="Q63" s="50" t="s">
        <v>152</v>
      </c>
      <c r="R63" s="2" t="s">
        <v>100</v>
      </c>
      <c r="S63" s="47" t="e">
        <f t="shared" si="1"/>
        <v>#VALUE!</v>
      </c>
      <c r="T63" s="39" t="str">
        <f t="shared" si="0"/>
        <v>protofacture = Protofacture.create!(:facture =&gt; facture, :produit =&gt; colzamid, :prix =&gt; 19.3, :quantite =&gt; 30, :saison =&gt; saison_2010_2011)</v>
      </c>
    </row>
    <row r="64" spans="1:20">
      <c r="A64" s="67"/>
      <c r="B64" s="41" t="s">
        <v>261</v>
      </c>
      <c r="C64" s="1"/>
      <c r="D64" s="2"/>
      <c r="E64" s="2"/>
      <c r="F64" s="2"/>
      <c r="G64" s="2"/>
      <c r="H64" s="1"/>
      <c r="I64" s="1"/>
      <c r="J64" s="1"/>
      <c r="K64" s="1"/>
      <c r="L64" s="1"/>
      <c r="M64" s="1"/>
      <c r="N64" s="43" t="s">
        <v>49</v>
      </c>
      <c r="O64" s="2">
        <v>40</v>
      </c>
      <c r="P64" s="2" t="s">
        <v>92</v>
      </c>
      <c r="Q64" s="47"/>
      <c r="R64" s="2" t="s">
        <v>100</v>
      </c>
      <c r="S64" s="47" t="e">
        <f t="shared" si="1"/>
        <v>#VALUE!</v>
      </c>
      <c r="T64" s="39" t="str">
        <f t="shared" si="0"/>
        <v>protofacture = Protofacture.create!(:facture =&gt; facture, :produit =&gt; springbok, :prix =&gt; 25.9, :quantite =&gt; 40, :saison =&gt; saison_2010_2011)</v>
      </c>
    </row>
    <row r="65" spans="1:20">
      <c r="A65" s="67"/>
      <c r="B65" s="43" t="s">
        <v>266</v>
      </c>
      <c r="C65" s="1" t="s">
        <v>332</v>
      </c>
      <c r="D65" s="2" t="s">
        <v>352</v>
      </c>
      <c r="E65" s="2" t="s">
        <v>333</v>
      </c>
      <c r="F65" s="2" t="s">
        <v>334</v>
      </c>
      <c r="G65" s="2" t="s">
        <v>335</v>
      </c>
      <c r="H65" s="43" t="s">
        <v>258</v>
      </c>
      <c r="I65" s="43" t="s">
        <v>259</v>
      </c>
      <c r="J65" s="43" t="s">
        <v>260</v>
      </c>
      <c r="K65" s="43" t="s">
        <v>336</v>
      </c>
      <c r="L65" s="1"/>
      <c r="M65" s="1">
        <v>0</v>
      </c>
      <c r="N65" s="1"/>
      <c r="O65" s="2"/>
      <c r="P65" s="2"/>
      <c r="Q65" s="47"/>
      <c r="R65" s="2"/>
      <c r="S65" s="47" t="str">
        <f t="shared" si="1"/>
        <v/>
      </c>
      <c r="T65" s="39" t="str">
        <f t="shared" si="0"/>
        <v>facture = Debit.create!(:name =&gt; 'produits phyto 6', :date =&gt; '2010-09-30', :cout =&gt; 246, :ref_client =&gt; '01-2010-689', :ref =&gt; '014', :user =&gt; dauger, :factype =&gt; factype_diff,:factcat =&gt; factcat_agri,:category =&gt; cat_phyto, :desc =&gt; '',:saison =&gt; saison_2010_2011, :star =&gt; 0)</v>
      </c>
    </row>
    <row r="66" spans="1:20">
      <c r="A66" s="70" t="s">
        <v>338</v>
      </c>
      <c r="B66" s="41" t="s">
        <v>261</v>
      </c>
      <c r="C66" s="1"/>
      <c r="D66" s="2"/>
      <c r="E66" s="2"/>
      <c r="F66" s="2"/>
      <c r="G66" s="2"/>
      <c r="H66" s="1"/>
      <c r="I66" s="1"/>
      <c r="J66" s="1"/>
      <c r="K66" s="1"/>
      <c r="L66" s="1"/>
      <c r="M66" s="1"/>
      <c r="N66" s="1" t="s">
        <v>337</v>
      </c>
      <c r="O66" s="2">
        <v>10</v>
      </c>
      <c r="P66" s="2" t="s">
        <v>408</v>
      </c>
      <c r="Q66" s="47" t="s">
        <v>339</v>
      </c>
      <c r="R66" s="2" t="s">
        <v>161</v>
      </c>
      <c r="S66" s="47" t="e">
        <f t="shared" si="1"/>
        <v>#VALUE!</v>
      </c>
      <c r="T66" s="39" t="str">
        <f t="shared" si="0"/>
        <v>#protofacture = Protofacture.create!(:facture =&gt; facture, :produit =&gt; aubisque, :prix =&gt; 3.7, :quantite =&gt; 10, :saison =&gt; saison_2010_2011)</v>
      </c>
    </row>
    <row r="67" spans="1:20">
      <c r="A67" s="67"/>
      <c r="B67" s="41" t="s">
        <v>261</v>
      </c>
      <c r="C67" s="1"/>
      <c r="D67" s="2"/>
      <c r="E67" s="2"/>
      <c r="F67" s="2"/>
      <c r="G67" s="2"/>
      <c r="H67" s="1"/>
      <c r="I67" s="1"/>
      <c r="J67" s="1"/>
      <c r="K67" s="1"/>
      <c r="L67" s="1"/>
      <c r="M67" s="1"/>
      <c r="N67" s="1" t="s">
        <v>351</v>
      </c>
      <c r="O67" s="2">
        <v>10</v>
      </c>
      <c r="P67" s="2" t="s">
        <v>409</v>
      </c>
      <c r="Q67" s="47" t="s">
        <v>340</v>
      </c>
      <c r="R67" s="2" t="s">
        <v>161</v>
      </c>
      <c r="S67" s="47" t="e">
        <f t="shared" si="1"/>
        <v>#VALUE!</v>
      </c>
      <c r="T67" s="39" t="str">
        <f t="shared" ref="T67:T130" si="2">CONCATENATE(A67,_x000D_IF(B67="facture",CONCATENATE("facture = Debit.create!(:name =&gt; '",C67,"', :date =&gt; '",D67,"', :cout =&gt; ",E67,", :ref_client =&gt; '",F67,"', :ref =&gt; '",G67,"', :user =&gt; ",H67,", :factype =&gt; factype_",I67,",:factcat =&gt; factcat_",J67,",:category =&gt; cat_",K67,", :desc =&gt; '",L67,"',:saison =&gt; saison_2010_2011, :star =&gt; ",M67,")"),_x000D_IF(B67="protofacture",CONCATENATE("protofacture = Protofacture.create!(:facture =&gt; facture, :produit =&gt; ",N67,", :prix =&gt; ",P67,", :quantite =&gt; ",O67,", :saison =&gt; saison_2010_2011)"),_x000D_IF(B67="reportable",CONCATENATE("reportable = Reportable.create!(:name =&gt; '",C67,"', :date =&gt; '",D67,"', :cout =&gt; ",E67,", :ref_client =&gt; '",F67,"', :ref =&gt; '",G67,"', :user =&gt; ",H67,", :factype =&gt; factype_",I67,",:factcat =&gt; factcat_",J67,",:category =&gt; cat_",K67,", :desc =&gt; '",L67,"',:saison =&gt; saison_2010_2011, :star =&gt; ",M67,")"),_x000D_IF(B67="report",CONCATENATE("facture = Report.create!(:reportable =&gt; reportable, :name =&gt; '",C67,"', :date =&gt; '",D67,"', :cout =&gt; ",E67,", :ref_client =&gt; '",F67,"', :ref =&gt; '",G67,"', :user =&gt; ",H67,", :factype =&gt; factype_",I67,",:factcat =&gt; factcat_",J67,",:category =&gt; cat_",K67,", :desc =&gt; '",L67,"',:saison =&gt; saison_2010_2011, :star =&gt; ",M67,")"),_x000D_)))))</f>
        <v>protofacture = Protofacture.create!(:facture =&gt; facture, :produit =&gt; chardol, :prix =&gt; 7.85, :quantite =&gt; 10, :saison =&gt; saison_2010_2011)</v>
      </c>
    </row>
    <row r="68" spans="1:20">
      <c r="A68" s="67"/>
      <c r="B68" s="41" t="s">
        <v>261</v>
      </c>
      <c r="C68" s="1"/>
      <c r="D68" s="2"/>
      <c r="E68" s="2"/>
      <c r="F68" s="2"/>
      <c r="G68" s="2"/>
      <c r="H68" s="1"/>
      <c r="I68" s="1"/>
      <c r="J68" s="1"/>
      <c r="K68" s="1"/>
      <c r="L68" s="1"/>
      <c r="M68" s="1"/>
      <c r="N68" s="1" t="s">
        <v>351</v>
      </c>
      <c r="O68" s="2">
        <v>10</v>
      </c>
      <c r="P68" s="2" t="s">
        <v>409</v>
      </c>
      <c r="Q68" s="47" t="s">
        <v>340</v>
      </c>
      <c r="R68" s="2" t="s">
        <v>341</v>
      </c>
      <c r="S68" s="47" t="e">
        <f t="shared" ref="S68:S87" si="3">IF(O68*P68&lt;&gt;0,O68*P68,"")</f>
        <v>#VALUE!</v>
      </c>
      <c r="T68" s="39" t="str">
        <f t="shared" si="2"/>
        <v>protofacture = Protofacture.create!(:facture =&gt; facture, :produit =&gt; chardol, :prix =&gt; 7.85, :quantite =&gt; 10, :saison =&gt; saison_2010_2011)</v>
      </c>
    </row>
    <row r="69" spans="1:20">
      <c r="A69" s="67"/>
      <c r="B69" s="41" t="s">
        <v>261</v>
      </c>
      <c r="C69" s="68"/>
      <c r="D69" s="87"/>
      <c r="E69" s="68"/>
      <c r="F69" s="87"/>
      <c r="G69" s="68"/>
      <c r="H69" s="68"/>
      <c r="I69" s="68"/>
      <c r="J69" s="68"/>
      <c r="K69" s="68"/>
      <c r="L69" s="68"/>
      <c r="M69" s="68"/>
      <c r="N69" s="68" t="s">
        <v>180</v>
      </c>
      <c r="O69" s="87">
        <v>20</v>
      </c>
      <c r="P69" s="87" t="s">
        <v>410</v>
      </c>
      <c r="Q69" s="68" t="s">
        <v>148</v>
      </c>
      <c r="R69" s="68">
        <v>0</v>
      </c>
      <c r="S69" s="47" t="e">
        <f t="shared" si="3"/>
        <v>#VALUE!</v>
      </c>
      <c r="T69" s="39" t="str">
        <f t="shared" si="2"/>
        <v>protofacture = Protofacture.create!(:facture =&gt; facture, :produit =&gt; huile, :prix =&gt; 2.6, :quantite =&gt; 20, :saison =&gt; saison_2010_2011)</v>
      </c>
    </row>
    <row r="70" spans="1:20">
      <c r="A70" s="69"/>
      <c r="B70" s="43" t="s">
        <v>266</v>
      </c>
      <c r="C70" s="1" t="s">
        <v>554</v>
      </c>
      <c r="D70" s="2" t="s">
        <v>364</v>
      </c>
      <c r="E70" s="2" t="s">
        <v>411</v>
      </c>
      <c r="F70" s="2">
        <v>22269</v>
      </c>
      <c r="G70" s="2" t="s">
        <v>550</v>
      </c>
      <c r="H70" s="1" t="s">
        <v>342</v>
      </c>
      <c r="I70" s="43" t="s">
        <v>259</v>
      </c>
      <c r="J70" s="43" t="s">
        <v>260</v>
      </c>
      <c r="K70" s="43" t="s">
        <v>336</v>
      </c>
      <c r="L70" s="1" t="s">
        <v>553</v>
      </c>
      <c r="M70" s="1">
        <v>0</v>
      </c>
      <c r="N70" s="68"/>
      <c r="O70" s="87"/>
      <c r="P70" s="87"/>
      <c r="Q70" s="68"/>
      <c r="R70" s="68"/>
      <c r="S70" s="47" t="str">
        <f t="shared" si="3"/>
        <v/>
      </c>
      <c r="T70" s="39" t="str">
        <f t="shared" si="2"/>
        <v>facture = Debit.create!(:name =&gt; 'vitavax + BB', :date =&gt; '2010-10-20', :cout =&gt; 746.58, :ref_client =&gt; '22269', :ref =&gt; '015', :user =&gt; renaud, :factype =&gt; factype_diff,:factcat =&gt; factcat_agri,:category =&gt; cat_phyto, :desc =&gt; 'vitavax + Big BagsBB : 8x9,41=75,24€ à répartir',:saison =&gt; saison_2010_2011, :star =&gt; 0)</v>
      </c>
    </row>
    <row r="71" spans="1:20">
      <c r="A71" s="68" t="s">
        <v>338</v>
      </c>
      <c r="B71" s="41" t="s">
        <v>261</v>
      </c>
      <c r="C71" s="68"/>
      <c r="D71" s="87"/>
      <c r="E71" s="68"/>
      <c r="F71" s="87"/>
      <c r="G71" s="68"/>
      <c r="H71" s="68"/>
      <c r="I71" s="68"/>
      <c r="J71" s="68"/>
      <c r="K71" s="68"/>
      <c r="L71" s="68"/>
      <c r="M71" s="68"/>
      <c r="N71" s="68" t="s">
        <v>551</v>
      </c>
      <c r="O71" s="87" t="s">
        <v>412</v>
      </c>
      <c r="P71" s="87" t="s">
        <v>413</v>
      </c>
      <c r="Q71" s="68" t="s">
        <v>552</v>
      </c>
      <c r="R71" s="68">
        <v>0</v>
      </c>
      <c r="S71" s="47" t="e">
        <f t="shared" si="3"/>
        <v>#VALUE!</v>
      </c>
      <c r="T71" s="39" t="str">
        <f t="shared" si="2"/>
        <v>#protofacture = Protofacture.create!(:facture =&gt; facture, :produit =&gt; vitavax, :prix =&gt; 10.05, :quantite =&gt; 66.8, :saison =&gt; saison_2010_2011)</v>
      </c>
    </row>
    <row r="72" spans="1:20">
      <c r="A72" s="69"/>
      <c r="B72" s="43" t="s">
        <v>266</v>
      </c>
      <c r="C72" s="1" t="s">
        <v>557</v>
      </c>
      <c r="D72" s="2" t="s">
        <v>558</v>
      </c>
      <c r="E72" s="2" t="s">
        <v>414</v>
      </c>
      <c r="F72" s="2" t="s">
        <v>559</v>
      </c>
      <c r="G72" s="2" t="s">
        <v>555</v>
      </c>
      <c r="H72" s="1" t="s">
        <v>556</v>
      </c>
      <c r="I72" s="43" t="s">
        <v>259</v>
      </c>
      <c r="J72" s="43" t="s">
        <v>260</v>
      </c>
      <c r="K72" s="43" t="s">
        <v>336</v>
      </c>
      <c r="L72" s="68"/>
      <c r="M72" s="68">
        <v>0</v>
      </c>
      <c r="N72" s="68"/>
      <c r="O72" s="87"/>
      <c r="P72" s="87"/>
      <c r="Q72" s="68"/>
      <c r="R72" s="68"/>
      <c r="S72" s="47" t="str">
        <f t="shared" si="3"/>
        <v/>
      </c>
      <c r="T72" s="39" t="str">
        <f t="shared" si="2"/>
        <v>facture = Debit.create!(:name =&gt; 'Fury 5L', :date =&gt; '2011-03-31', :cout =&gt; 163.7, :ref_client =&gt; 'FCT-1305', :ref =&gt; '016', :user =&gt; auroy, :factype =&gt; factype_diff,:factcat =&gt; factcat_agri,:category =&gt; cat_phyto, :desc =&gt; '',:saison =&gt; saison_2010_2011, :star =&gt; 0)</v>
      </c>
    </row>
    <row r="73" spans="1:20">
      <c r="A73" s="69"/>
      <c r="B73" s="41" t="s">
        <v>261</v>
      </c>
      <c r="C73" s="68"/>
      <c r="D73" s="87"/>
      <c r="E73" s="68"/>
      <c r="F73" s="87"/>
      <c r="G73" s="68"/>
      <c r="H73" s="68"/>
      <c r="I73" s="68"/>
      <c r="J73" s="68"/>
      <c r="K73" s="68"/>
      <c r="L73" s="68"/>
      <c r="M73" s="68"/>
      <c r="N73" s="68" t="s">
        <v>58</v>
      </c>
      <c r="O73" s="87">
        <v>5</v>
      </c>
      <c r="P73" s="87" t="s">
        <v>415</v>
      </c>
      <c r="Q73" s="68"/>
      <c r="R73" s="68">
        <v>0</v>
      </c>
      <c r="S73" s="47" t="e">
        <f t="shared" si="3"/>
        <v>#VALUE!</v>
      </c>
      <c r="T73" s="39" t="str">
        <f t="shared" si="2"/>
        <v>protofacture = Protofacture.create!(:facture =&gt; facture, :produit =&gt; fury, :prix =&gt; 32.74, :quantite =&gt; 5, :saison =&gt; saison_2010_2011)</v>
      </c>
    </row>
    <row r="74" spans="1:20">
      <c r="A74" s="69"/>
      <c r="B74" s="43" t="s">
        <v>266</v>
      </c>
      <c r="C74" s="1" t="s">
        <v>560</v>
      </c>
      <c r="D74" s="2" t="s">
        <v>76</v>
      </c>
      <c r="E74" s="72" t="s">
        <v>416</v>
      </c>
      <c r="F74" s="2">
        <v>24302</v>
      </c>
      <c r="G74" s="2" t="s">
        <v>561</v>
      </c>
      <c r="H74" s="1" t="s">
        <v>342</v>
      </c>
      <c r="I74" s="43" t="s">
        <v>259</v>
      </c>
      <c r="J74" s="43" t="s">
        <v>260</v>
      </c>
      <c r="K74" s="43" t="s">
        <v>336</v>
      </c>
      <c r="L74" s="1"/>
      <c r="M74" s="1">
        <v>1</v>
      </c>
      <c r="N74" s="68"/>
      <c r="O74" s="87"/>
      <c r="P74" s="87"/>
      <c r="Q74" s="68"/>
      <c r="R74" s="68"/>
      <c r="S74" s="47" t="str">
        <f t="shared" si="3"/>
        <v/>
      </c>
      <c r="T74" s="39" t="str">
        <f t="shared" si="2"/>
        <v>facture = Debit.create!(:name =&gt; 'Picabore + Challenge', :date =&gt; '2011-02-28', :cout =&gt; 1221.81, :ref_client =&gt; '24302', :ref =&gt; '017', :user =&gt; renaud, :factype =&gt; factype_diff,:factcat =&gt; factcat_agri,:category =&gt; cat_phyto, :desc =&gt; '',:saison =&gt; saison_2010_2011, :star =&gt; 1)</v>
      </c>
    </row>
    <row r="75" spans="1:20">
      <c r="A75" s="69"/>
      <c r="B75" s="41" t="s">
        <v>261</v>
      </c>
      <c r="C75" s="68"/>
      <c r="D75" s="87"/>
      <c r="E75" s="68"/>
      <c r="F75" s="87"/>
      <c r="G75" s="68"/>
      <c r="H75" s="68"/>
      <c r="I75" s="68"/>
      <c r="J75" s="68"/>
      <c r="K75" s="68"/>
      <c r="L75" s="68"/>
      <c r="M75" s="68"/>
      <c r="N75" s="68" t="s">
        <v>562</v>
      </c>
      <c r="O75" s="87">
        <v>40</v>
      </c>
      <c r="P75" s="87" t="s">
        <v>417</v>
      </c>
      <c r="Q75" s="68" t="s">
        <v>563</v>
      </c>
      <c r="R75" s="68">
        <v>0</v>
      </c>
      <c r="S75" s="47" t="e">
        <f t="shared" si="3"/>
        <v>#VALUE!</v>
      </c>
      <c r="T75" s="39" t="str">
        <f t="shared" si="2"/>
        <v>protofacture = Protofacture.create!(:facture =&gt; facture, :produit =&gt; picabore, :prix =&gt; 2.1, :quantite =&gt; 40, :saison =&gt; saison_2010_2011)</v>
      </c>
    </row>
    <row r="76" spans="1:20">
      <c r="A76" s="69"/>
      <c r="B76" s="41" t="s">
        <v>261</v>
      </c>
      <c r="C76" s="68"/>
      <c r="D76" s="87"/>
      <c r="E76" s="68"/>
      <c r="F76" s="87"/>
      <c r="G76" s="68"/>
      <c r="H76" s="68"/>
      <c r="I76" s="68"/>
      <c r="J76" s="68"/>
      <c r="K76" s="68"/>
      <c r="L76" s="68"/>
      <c r="M76" s="68"/>
      <c r="N76" s="68" t="s">
        <v>208</v>
      </c>
      <c r="O76" s="87">
        <v>60</v>
      </c>
      <c r="P76" s="87" t="s">
        <v>418</v>
      </c>
      <c r="Q76" s="68" t="s">
        <v>565</v>
      </c>
      <c r="R76" s="68">
        <v>0</v>
      </c>
      <c r="S76" s="47" t="e">
        <f t="shared" si="3"/>
        <v>#VALUE!</v>
      </c>
      <c r="T76" s="39" t="str">
        <f t="shared" si="2"/>
        <v>protofacture = Protofacture.create!(:facture =&gt; facture, :produit =&gt; challenge, :prix =&gt; 18.96, :quantite =&gt; 60, :saison =&gt; saison_2010_2011)</v>
      </c>
    </row>
    <row r="77" spans="1:20">
      <c r="A77" s="69"/>
      <c r="B77" s="41" t="s">
        <v>261</v>
      </c>
      <c r="C77" s="68"/>
      <c r="D77" s="87"/>
      <c r="E77" s="68"/>
      <c r="F77" s="87"/>
      <c r="G77" s="68"/>
      <c r="H77" s="68"/>
      <c r="I77" s="68"/>
      <c r="J77" s="68"/>
      <c r="K77" s="68"/>
      <c r="L77" s="68"/>
      <c r="M77" s="68"/>
      <c r="N77" s="71" t="s">
        <v>208</v>
      </c>
      <c r="O77" s="93">
        <v>60</v>
      </c>
      <c r="P77" s="93" t="s">
        <v>419</v>
      </c>
      <c r="Q77" s="71" t="s">
        <v>564</v>
      </c>
      <c r="R77" s="68">
        <v>1</v>
      </c>
      <c r="S77" s="47" t="e">
        <f t="shared" si="3"/>
        <v>#VALUE!</v>
      </c>
      <c r="T77" s="39" t="str">
        <f t="shared" si="2"/>
        <v>protofacture = Protofacture.create!(:facture =&gt; facture, :produit =&gt; challenge, :prix =&gt; 1.2, :quantite =&gt; 60, :saison =&gt; saison_2010_2011)</v>
      </c>
    </row>
    <row r="78" spans="1:20">
      <c r="A78" s="69"/>
      <c r="B78" s="43" t="s">
        <v>266</v>
      </c>
      <c r="C78" s="74" t="s">
        <v>549</v>
      </c>
      <c r="D78" s="75" t="s">
        <v>567</v>
      </c>
      <c r="E78" s="75" t="s">
        <v>420</v>
      </c>
      <c r="F78" s="75" t="s">
        <v>568</v>
      </c>
      <c r="G78" s="75" t="s">
        <v>569</v>
      </c>
      <c r="H78" s="74" t="s">
        <v>556</v>
      </c>
      <c r="I78" s="43" t="s">
        <v>259</v>
      </c>
      <c r="J78" s="43" t="s">
        <v>260</v>
      </c>
      <c r="K78" s="43" t="s">
        <v>336</v>
      </c>
      <c r="L78" s="76" t="s">
        <v>572</v>
      </c>
      <c r="M78" s="68">
        <v>0</v>
      </c>
      <c r="N78" s="68"/>
      <c r="O78" s="87"/>
      <c r="P78" s="87"/>
      <c r="Q78" s="68"/>
      <c r="R78" s="68"/>
      <c r="S78" s="47" t="str">
        <f t="shared" si="3"/>
        <v/>
      </c>
      <c r="T78" s="39" t="str">
        <f t="shared" si="2"/>
        <v>facture = Debit.create!(:name =&gt; 'produits phyto 7', :date =&gt; '2011-06-28', :cout =&gt; 389.9, :ref_client =&gt; 'FCC-1629', :ref =&gt; '018', :user =&gt; auroy, :factype =&gt; factype_diff,:factcat =&gt; factcat_agri,:category =&gt; cat_phyto, :desc =&gt; 'produits + Bib Bag 1,50x1,60 : 10x10=100€ a répartir',:saison =&gt; saison_2010_2011, :star =&gt; 0)</v>
      </c>
    </row>
    <row r="79" spans="1:20">
      <c r="A79" s="69"/>
      <c r="B79" s="41" t="s">
        <v>261</v>
      </c>
      <c r="C79" s="68"/>
      <c r="D79" s="87"/>
      <c r="E79" s="68"/>
      <c r="F79" s="87"/>
      <c r="G79" s="68"/>
      <c r="H79" s="68"/>
      <c r="I79" s="68"/>
      <c r="J79" s="68"/>
      <c r="K79" s="68"/>
      <c r="L79" s="68"/>
      <c r="M79" s="68"/>
      <c r="N79" s="76" t="s">
        <v>570</v>
      </c>
      <c r="O79" s="87">
        <v>5</v>
      </c>
      <c r="P79" s="87">
        <v>36</v>
      </c>
      <c r="Q79" s="76" t="s">
        <v>571</v>
      </c>
      <c r="R79" s="68">
        <v>0</v>
      </c>
      <c r="S79" s="47">
        <f t="shared" si="3"/>
        <v>180</v>
      </c>
      <c r="T79" s="39" t="str">
        <f t="shared" si="2"/>
        <v>protofacture = Protofacture.create!(:facture =&gt; facture, :produit =&gt; nuvagrain, :prix =&gt; 36, :quantite =&gt; 5, :saison =&gt; saison_2010_2011)</v>
      </c>
    </row>
    <row r="80" spans="1:20">
      <c r="A80" s="69"/>
      <c r="B80" s="41" t="s">
        <v>261</v>
      </c>
      <c r="C80" s="68"/>
      <c r="D80" s="87"/>
      <c r="E80" s="68"/>
      <c r="F80" s="87"/>
      <c r="G80" s="68"/>
      <c r="H80" s="68"/>
      <c r="I80" s="68"/>
      <c r="J80" s="68"/>
      <c r="K80" s="68"/>
      <c r="L80" s="68"/>
      <c r="M80" s="68"/>
      <c r="N80" s="76" t="s">
        <v>136</v>
      </c>
      <c r="O80" s="87">
        <v>1</v>
      </c>
      <c r="P80" s="87" t="s">
        <v>421</v>
      </c>
      <c r="Q80" s="76" t="s">
        <v>573</v>
      </c>
      <c r="R80" s="68">
        <v>0</v>
      </c>
      <c r="S80" s="47" t="e">
        <f t="shared" si="3"/>
        <v>#VALUE!</v>
      </c>
      <c r="T80" s="39" t="str">
        <f t="shared" si="2"/>
        <v>protofacture = Protofacture.create!(:facture =&gt; facture, :produit =&gt; karate, :prix =&gt; 109.9, :quantite =&gt; 1, :saison =&gt; saison_2010_2011)</v>
      </c>
    </row>
    <row r="81" spans="1:20">
      <c r="A81" s="69"/>
      <c r="B81" s="43" t="s">
        <v>266</v>
      </c>
      <c r="C81" s="74" t="s">
        <v>570</v>
      </c>
      <c r="D81" s="75" t="s">
        <v>574</v>
      </c>
      <c r="E81" s="75" t="s">
        <v>422</v>
      </c>
      <c r="F81" s="75" t="s">
        <v>575</v>
      </c>
      <c r="G81" s="75" t="s">
        <v>576</v>
      </c>
      <c r="H81" s="74" t="s">
        <v>556</v>
      </c>
      <c r="I81" s="43" t="s">
        <v>259</v>
      </c>
      <c r="J81" s="43" t="s">
        <v>260</v>
      </c>
      <c r="K81" s="43" t="s">
        <v>336</v>
      </c>
      <c r="L81" s="76"/>
      <c r="M81" s="68">
        <v>0</v>
      </c>
      <c r="N81" s="68"/>
      <c r="O81" s="87"/>
      <c r="P81" s="87"/>
      <c r="Q81" s="68"/>
      <c r="R81" s="68"/>
      <c r="S81" s="47" t="str">
        <f t="shared" si="3"/>
        <v/>
      </c>
      <c r="T81" s="39" t="str">
        <f t="shared" si="2"/>
        <v>facture = Debit.create!(:name =&gt; 'nuvagrain', :date =&gt; '2010-07-10', :cout =&gt; 51.26, :ref_client =&gt; 'FCC-44', :ref =&gt; '019', :user =&gt; auroy, :factype =&gt; factype_diff,:factcat =&gt; factcat_agri,:category =&gt; cat_phyto, :desc =&gt; '',:saison =&gt; saison_2010_2011, :star =&gt; 0)</v>
      </c>
    </row>
    <row r="82" spans="1:20">
      <c r="A82" s="69"/>
      <c r="B82" s="41" t="s">
        <v>261</v>
      </c>
      <c r="C82" s="68"/>
      <c r="D82" s="87"/>
      <c r="E82" s="68"/>
      <c r="F82" s="87"/>
      <c r="G82" s="68"/>
      <c r="H82" s="68"/>
      <c r="I82" s="68"/>
      <c r="J82" s="68"/>
      <c r="K82" s="68"/>
      <c r="L82" s="68"/>
      <c r="M82" s="68"/>
      <c r="N82" s="76" t="s">
        <v>570</v>
      </c>
      <c r="O82" s="87">
        <v>2</v>
      </c>
      <c r="P82" s="87" t="s">
        <v>427</v>
      </c>
      <c r="Q82" s="68"/>
      <c r="R82" s="68">
        <v>0</v>
      </c>
      <c r="S82" s="47" t="e">
        <f t="shared" si="3"/>
        <v>#VALUE!</v>
      </c>
      <c r="T82" s="39" t="str">
        <f t="shared" si="2"/>
        <v>protofacture = Protofacture.create!(:facture =&gt; facture, :produit =&gt; nuvagrain, :prix =&gt; 25.63, :quantite =&gt; 2, :saison =&gt; saison_2010_2011)</v>
      </c>
    </row>
    <row r="83" spans="1:20">
      <c r="A83" s="69"/>
      <c r="B83" s="43" t="s">
        <v>266</v>
      </c>
      <c r="C83" s="74" t="s">
        <v>577</v>
      </c>
      <c r="D83" s="75" t="s">
        <v>578</v>
      </c>
      <c r="E83" s="75" t="s">
        <v>579</v>
      </c>
      <c r="F83" s="75" t="s">
        <v>580</v>
      </c>
      <c r="G83" s="75" t="s">
        <v>581</v>
      </c>
      <c r="H83" s="77" t="s">
        <v>582</v>
      </c>
      <c r="I83" s="43" t="s">
        <v>259</v>
      </c>
      <c r="J83" s="43" t="s">
        <v>260</v>
      </c>
      <c r="K83" s="77" t="s">
        <v>583</v>
      </c>
      <c r="L83" s="76" t="s">
        <v>584</v>
      </c>
      <c r="M83" s="68">
        <v>1</v>
      </c>
      <c r="N83" s="68"/>
      <c r="O83" s="87"/>
      <c r="P83" s="87"/>
      <c r="Q83" s="68"/>
      <c r="R83" s="68"/>
      <c r="S83" s="47" t="str">
        <f t="shared" si="3"/>
        <v/>
      </c>
      <c r="T83" s="39" t="str">
        <f t="shared" si="2"/>
        <v>facture = Debit.create!(:name =&gt; 'semis tournesol', :date =&gt; '2011-03-27', :cout =&gt; 260, :ref_client =&gt; '015-2011', :ref =&gt; '020', :user =&gt; bernard_peres, :factype =&gt; factype_diff,:factcat =&gt; factcat_agri,:category =&gt; cat_service_agri, :desc =&gt; '20ha x 13€/ha = 260€',:saison =&gt; saison_2010_2011, :star =&gt; 1)</v>
      </c>
    </row>
    <row r="84" spans="1:20">
      <c r="A84" s="69"/>
      <c r="B84" s="68"/>
      <c r="C84" s="68"/>
      <c r="D84" s="87"/>
      <c r="E84" s="68"/>
      <c r="F84" s="87"/>
      <c r="G84" s="75"/>
      <c r="H84" s="68"/>
      <c r="I84" s="68"/>
      <c r="J84" s="68"/>
      <c r="K84" s="68"/>
      <c r="L84" s="68"/>
      <c r="M84" s="68"/>
      <c r="N84" s="68"/>
      <c r="O84" s="87"/>
      <c r="P84" s="87"/>
      <c r="Q84" s="68"/>
      <c r="R84" s="68"/>
      <c r="S84" s="47" t="str">
        <f t="shared" si="3"/>
        <v/>
      </c>
      <c r="T84" s="39" t="str">
        <f t="shared" si="2"/>
        <v/>
      </c>
    </row>
    <row r="85" spans="1:20">
      <c r="A85" s="69"/>
      <c r="B85" s="68"/>
      <c r="C85" s="68"/>
      <c r="D85" s="87"/>
      <c r="E85" s="68"/>
      <c r="F85" s="87"/>
      <c r="G85" s="75"/>
      <c r="H85" s="68"/>
      <c r="I85" s="68"/>
      <c r="J85" s="68"/>
      <c r="K85" s="68"/>
      <c r="L85" s="68"/>
      <c r="M85" s="68"/>
      <c r="N85" s="68"/>
      <c r="O85" s="87"/>
      <c r="P85" s="87"/>
      <c r="Q85" s="68"/>
      <c r="R85" s="68"/>
      <c r="S85" s="47" t="str">
        <f t="shared" si="3"/>
        <v/>
      </c>
      <c r="T85" s="39" t="str">
        <f t="shared" si="2"/>
        <v/>
      </c>
    </row>
    <row r="86" spans="1:20">
      <c r="A86" s="69"/>
      <c r="B86" s="68" t="s">
        <v>441</v>
      </c>
      <c r="C86" s="68" t="s">
        <v>436</v>
      </c>
      <c r="D86" s="88" t="s">
        <v>443</v>
      </c>
      <c r="E86" s="68" t="s">
        <v>423</v>
      </c>
      <c r="F86" s="88" t="s">
        <v>504</v>
      </c>
      <c r="G86" s="75" t="s">
        <v>450</v>
      </c>
      <c r="H86" s="68" t="s">
        <v>437</v>
      </c>
      <c r="I86" s="68" t="s">
        <v>438</v>
      </c>
      <c r="J86" s="68" t="s">
        <v>260</v>
      </c>
      <c r="K86" s="68" t="s">
        <v>583</v>
      </c>
      <c r="L86" s="68"/>
      <c r="M86" s="68">
        <v>0</v>
      </c>
      <c r="N86" s="68"/>
      <c r="O86" s="87"/>
      <c r="P86" s="87"/>
      <c r="Q86" s="68"/>
      <c r="R86" s="68"/>
      <c r="S86" s="47" t="str">
        <f t="shared" si="3"/>
        <v/>
      </c>
      <c r="T86" s="39" t="str">
        <f t="shared" si="2"/>
        <v>reportable = Reportable.create!(:name =&gt; 'facture 19', :date =&gt; '2011-01-30', :cout =&gt; 3537.5, :ref_client =&gt; '19', :ref =&gt; '021', :user =&gt; trochet, :factype =&gt; factype_null,:factcat =&gt; factcat_agri,:category =&gt; cat_service_agri, :desc =&gt; '',:saison =&gt; saison_2010_2011, :star =&gt; 0)</v>
      </c>
    </row>
    <row r="87" spans="1:20">
      <c r="A87" s="69"/>
      <c r="B87" s="68" t="s">
        <v>442</v>
      </c>
      <c r="C87" s="68" t="s">
        <v>439</v>
      </c>
      <c r="D87" s="88" t="s">
        <v>443</v>
      </c>
      <c r="E87" s="68">
        <v>955</v>
      </c>
      <c r="F87" s="88" t="s">
        <v>504</v>
      </c>
      <c r="G87" s="75" t="s">
        <v>450</v>
      </c>
      <c r="H87" s="68" t="s">
        <v>437</v>
      </c>
      <c r="I87" s="68" t="s">
        <v>259</v>
      </c>
      <c r="J87" s="43" t="s">
        <v>260</v>
      </c>
      <c r="K87" s="68" t="s">
        <v>583</v>
      </c>
      <c r="L87" s="68" t="s">
        <v>440</v>
      </c>
      <c r="M87" s="68">
        <v>0</v>
      </c>
      <c r="N87" s="68"/>
      <c r="O87" s="87"/>
      <c r="P87" s="87"/>
      <c r="Q87" s="68"/>
      <c r="R87" s="68"/>
      <c r="S87" s="47" t="str">
        <f t="shared" si="3"/>
        <v/>
      </c>
      <c r="T87" s="39" t="str">
        <f t="shared" si="2"/>
        <v>facture = Report.create!(:reportable =&gt; reportable, :name =&gt; 'Pulvérisation', :date =&gt; '2011-01-30', :cout =&gt; 955, :ref_client =&gt; '19', :ref =&gt; '021', :user =&gt; trochet, :factype =&gt; factype_diff,:factcat =&gt; factcat_agri,:category =&gt; cat_service_agri, :desc =&gt; '95,5Ha x 10€ = 955€',:saison =&gt; saison_2010_2011, :star =&gt; 0)</v>
      </c>
    </row>
    <row r="88" spans="1:20">
      <c r="A88" s="69"/>
      <c r="B88" s="68" t="s">
        <v>442</v>
      </c>
      <c r="C88" s="76" t="s">
        <v>444</v>
      </c>
      <c r="D88" s="88" t="s">
        <v>443</v>
      </c>
      <c r="E88" s="68">
        <v>456</v>
      </c>
      <c r="F88" s="88" t="s">
        <v>504</v>
      </c>
      <c r="G88" s="75" t="s">
        <v>450</v>
      </c>
      <c r="H88" s="68" t="s">
        <v>437</v>
      </c>
      <c r="I88" s="68" t="s">
        <v>259</v>
      </c>
      <c r="J88" s="43" t="s">
        <v>260</v>
      </c>
      <c r="K88" s="68" t="s">
        <v>583</v>
      </c>
      <c r="L88" s="76" t="s">
        <v>445</v>
      </c>
      <c r="M88" s="68">
        <v>0</v>
      </c>
      <c r="N88" s="68"/>
      <c r="O88" s="87"/>
      <c r="P88" s="87"/>
      <c r="Q88" s="68"/>
      <c r="R88" s="68"/>
      <c r="S88" s="68"/>
      <c r="T88" s="39" t="str">
        <f t="shared" si="2"/>
        <v>facture = Report.create!(:reportable =&gt; reportable, :name =&gt; 'Broyage haies', :date =&gt; '2011-01-30', :cout =&gt; 456, :ref_client =&gt; '19', :ref =&gt; '021', :user =&gt; trochet, :factype =&gt; factype_diff,:factcat =&gt; factcat_agri,:category =&gt; cat_service_agri, :desc =&gt; '12h x 38€ = 456€',:saison =&gt; saison_2010_2011, :star =&gt; 0)</v>
      </c>
    </row>
    <row r="89" spans="1:20">
      <c r="A89" s="69"/>
      <c r="B89" s="68" t="s">
        <v>442</v>
      </c>
      <c r="C89" s="76" t="s">
        <v>446</v>
      </c>
      <c r="D89" s="88" t="s">
        <v>443</v>
      </c>
      <c r="E89" s="68" t="s">
        <v>424</v>
      </c>
      <c r="F89" s="88" t="s">
        <v>504</v>
      </c>
      <c r="G89" s="75" t="s">
        <v>450</v>
      </c>
      <c r="H89" s="68" t="s">
        <v>437</v>
      </c>
      <c r="I89" s="68" t="s">
        <v>259</v>
      </c>
      <c r="J89" s="43" t="s">
        <v>260</v>
      </c>
      <c r="K89" s="68" t="s">
        <v>583</v>
      </c>
      <c r="L89" s="76" t="s">
        <v>447</v>
      </c>
      <c r="M89" s="68">
        <v>0</v>
      </c>
      <c r="N89" s="68"/>
      <c r="O89" s="87"/>
      <c r="P89" s="87"/>
      <c r="Q89" s="68"/>
      <c r="R89" s="68"/>
      <c r="S89" s="68"/>
      <c r="T89" s="39" t="str">
        <f t="shared" si="2"/>
        <v>facture = Report.create!(:reportable =&gt; reportable, :name =&gt; 'Broyage horizontal', :date =&gt; '2011-01-30', :cout =&gt; 297.5, :ref_client =&gt; '19', :ref =&gt; '021', :user =&gt; trochet, :factype =&gt; factype_diff,:factcat =&gt; factcat_agri,:category =&gt; cat_service_agri, :desc =&gt; '8h50 x 35€/h = 297,5',:saison =&gt; saison_2010_2011, :star =&gt; 0)</v>
      </c>
    </row>
    <row r="90" spans="1:20">
      <c r="A90" s="69"/>
      <c r="B90" s="68" t="s">
        <v>442</v>
      </c>
      <c r="C90" s="76" t="s">
        <v>448</v>
      </c>
      <c r="D90" s="88" t="s">
        <v>443</v>
      </c>
      <c r="E90" s="68">
        <v>1829</v>
      </c>
      <c r="F90" s="88" t="s">
        <v>504</v>
      </c>
      <c r="G90" s="75" t="s">
        <v>450</v>
      </c>
      <c r="H90" s="68" t="s">
        <v>437</v>
      </c>
      <c r="I90" s="68" t="s">
        <v>259</v>
      </c>
      <c r="J90" s="43" t="s">
        <v>260</v>
      </c>
      <c r="K90" s="68" t="s">
        <v>583</v>
      </c>
      <c r="L90" s="76" t="s">
        <v>449</v>
      </c>
      <c r="M90" s="68">
        <v>0</v>
      </c>
      <c r="N90" s="68"/>
      <c r="O90" s="87"/>
      <c r="P90" s="87"/>
      <c r="Q90" s="68"/>
      <c r="R90" s="68"/>
      <c r="S90" s="68"/>
      <c r="T90" s="39" t="str">
        <f t="shared" si="2"/>
        <v>facture = Report.create!(:reportable =&gt; reportable, :name =&gt; 'Semis Colza et Blé', :date =&gt; '2011-01-30', :cout =&gt; 1829, :ref_client =&gt; '19', :ref =&gt; '021', :user =&gt; trochet, :factype =&gt; factype_diff,:factcat =&gt; factcat_agri,:category =&gt; cat_service_agri, :desc =&gt; '59ha x 31€/ha = 1829€',:saison =&gt; saison_2010_2011, :star =&gt; 0)</v>
      </c>
    </row>
    <row r="91" spans="1:20">
      <c r="A91" s="69"/>
      <c r="B91" s="68"/>
      <c r="C91" s="68"/>
      <c r="D91" s="87"/>
      <c r="E91" s="68"/>
      <c r="F91" s="87"/>
      <c r="G91" s="75"/>
      <c r="H91" s="68"/>
      <c r="I91" s="68"/>
      <c r="J91" s="43"/>
      <c r="K91" s="68"/>
      <c r="L91" s="68"/>
      <c r="M91" s="68"/>
      <c r="N91" s="68"/>
      <c r="O91" s="87"/>
      <c r="P91" s="87"/>
      <c r="Q91" s="68"/>
      <c r="R91" s="68"/>
      <c r="S91" s="68"/>
      <c r="T91" s="39" t="str">
        <f t="shared" si="2"/>
        <v/>
      </c>
    </row>
    <row r="92" spans="1:20">
      <c r="A92" s="69"/>
      <c r="B92" s="68" t="s">
        <v>441</v>
      </c>
      <c r="C92" s="76" t="s">
        <v>498</v>
      </c>
      <c r="D92" s="88" t="s">
        <v>443</v>
      </c>
      <c r="E92" s="68">
        <v>3515</v>
      </c>
      <c r="F92" s="88" t="s">
        <v>502</v>
      </c>
      <c r="G92" s="75" t="s">
        <v>451</v>
      </c>
      <c r="H92" s="68" t="s">
        <v>437</v>
      </c>
      <c r="I92" s="68" t="s">
        <v>438</v>
      </c>
      <c r="J92" s="43" t="s">
        <v>260</v>
      </c>
      <c r="K92" s="68" t="s">
        <v>583</v>
      </c>
      <c r="L92" s="68"/>
      <c r="M92" s="68">
        <v>0</v>
      </c>
      <c r="N92" s="68"/>
      <c r="O92" s="87"/>
      <c r="P92" s="87"/>
      <c r="Q92" s="68"/>
      <c r="R92" s="68"/>
      <c r="S92" s="68"/>
      <c r="T92" s="39" t="str">
        <f t="shared" si="2"/>
        <v>reportable = Reportable.create!(:name =&gt; 'facture 18', :date =&gt; '2011-01-30', :cout =&gt; 3515, :ref_client =&gt; '18', :ref =&gt; '022', :user =&gt; trochet, :factype =&gt; factype_null,:factcat =&gt; factcat_agri,:category =&gt; cat_service_agri, :desc =&gt; '',:saison =&gt; saison_2010_2011, :star =&gt; 0)</v>
      </c>
    </row>
    <row r="93" spans="1:20">
      <c r="A93" s="69"/>
      <c r="B93" s="68" t="s">
        <v>442</v>
      </c>
      <c r="C93" s="76" t="s">
        <v>499</v>
      </c>
      <c r="D93" s="88" t="s">
        <v>443</v>
      </c>
      <c r="E93" s="68">
        <v>465</v>
      </c>
      <c r="F93" s="88" t="s">
        <v>502</v>
      </c>
      <c r="G93" s="75" t="s">
        <v>451</v>
      </c>
      <c r="H93" s="68" t="s">
        <v>437</v>
      </c>
      <c r="I93" s="68" t="s">
        <v>259</v>
      </c>
      <c r="J93" s="43" t="s">
        <v>260</v>
      </c>
      <c r="K93" s="68" t="s">
        <v>583</v>
      </c>
      <c r="L93" s="76" t="s">
        <v>500</v>
      </c>
      <c r="M93" s="68">
        <v>0</v>
      </c>
      <c r="N93" s="68"/>
      <c r="O93" s="87"/>
      <c r="P93" s="87"/>
      <c r="Q93" s="68"/>
      <c r="R93" s="68"/>
      <c r="S93" s="68"/>
      <c r="T93" s="39" t="str">
        <f t="shared" si="2"/>
        <v>facture = Report.create!(:reportable =&gt; reportable, :name =&gt; 'Roulage', :date =&gt; '2011-01-30', :cout =&gt; 465, :ref_client =&gt; '18', :ref =&gt; '022', :user =&gt; trochet, :factype =&gt; factype_diff,:factcat =&gt; factcat_agri,:category =&gt; cat_service_agri, :desc =&gt; '15h30 x 30€/h = 465€',:saison =&gt; saison_2010_2011, :star =&gt; 0)</v>
      </c>
    </row>
    <row r="94" spans="1:20">
      <c r="A94" s="69"/>
      <c r="B94" s="76" t="s">
        <v>442</v>
      </c>
      <c r="C94" s="76" t="s">
        <v>501</v>
      </c>
      <c r="D94" s="88" t="s">
        <v>443</v>
      </c>
      <c r="E94" s="68">
        <v>2240</v>
      </c>
      <c r="F94" s="88" t="s">
        <v>502</v>
      </c>
      <c r="G94" s="75" t="s">
        <v>451</v>
      </c>
      <c r="H94" s="68" t="s">
        <v>437</v>
      </c>
      <c r="I94" s="68" t="s">
        <v>259</v>
      </c>
      <c r="J94" s="43" t="s">
        <v>260</v>
      </c>
      <c r="K94" s="68" t="s">
        <v>583</v>
      </c>
      <c r="L94" s="76" t="s">
        <v>505</v>
      </c>
      <c r="M94" s="68">
        <v>0</v>
      </c>
      <c r="N94" s="68"/>
      <c r="O94" s="87"/>
      <c r="P94" s="87"/>
      <c r="Q94" s="68"/>
      <c r="R94" s="68"/>
      <c r="S94" s="68"/>
      <c r="T94" s="39" t="str">
        <f t="shared" si="2"/>
        <v>facture = Report.create!(:reportable =&gt; reportable, :name =&gt; 'Cover-crop', :date =&gt; '2011-01-30', :cout =&gt; 2240, :ref_client =&gt; '18', :ref =&gt; '022', :user =&gt; trochet, :factype =&gt; factype_diff,:factcat =&gt; factcat_agri,:category =&gt; cat_service_agri, :desc =&gt; '64h x 35€/h = 2240€',:saison =&gt; saison_2010_2011, :star =&gt; 0)</v>
      </c>
    </row>
    <row r="95" spans="1:20">
      <c r="A95" s="69"/>
      <c r="B95" s="76" t="s">
        <v>442</v>
      </c>
      <c r="C95" s="76" t="s">
        <v>506</v>
      </c>
      <c r="D95" s="88" t="s">
        <v>443</v>
      </c>
      <c r="E95" s="68">
        <v>810</v>
      </c>
      <c r="F95" s="88" t="s">
        <v>502</v>
      </c>
      <c r="G95" s="75" t="s">
        <v>451</v>
      </c>
      <c r="H95" s="68" t="s">
        <v>437</v>
      </c>
      <c r="I95" s="68" t="s">
        <v>259</v>
      </c>
      <c r="J95" s="43" t="s">
        <v>260</v>
      </c>
      <c r="K95" s="68" t="s">
        <v>583</v>
      </c>
      <c r="L95" s="76" t="s">
        <v>507</v>
      </c>
      <c r="M95" s="68">
        <v>0</v>
      </c>
      <c r="N95" s="68"/>
      <c r="O95" s="87"/>
      <c r="P95" s="87"/>
      <c r="Q95" s="68"/>
      <c r="R95" s="68"/>
      <c r="S95" s="68"/>
      <c r="T95" s="39" t="str">
        <f t="shared" si="2"/>
        <v>facture = Report.create!(:reportable =&gt; reportable, :name =&gt; 'Vibro', :date =&gt; '2011-01-30', :cout =&gt; 810, :ref_client =&gt; '18', :ref =&gt; '022', :user =&gt; trochet, :factype =&gt; factype_diff,:factcat =&gt; factcat_agri,:category =&gt; cat_service_agri, :desc =&gt; '81ha x 10€ = 810€',:saison =&gt; saison_2010_2011, :star =&gt; 0)</v>
      </c>
    </row>
    <row r="96" spans="1:20">
      <c r="A96" s="69"/>
      <c r="B96" s="68"/>
      <c r="C96" s="68"/>
      <c r="D96" s="87"/>
      <c r="E96" s="68"/>
      <c r="F96" s="87"/>
      <c r="G96" s="75"/>
      <c r="H96" s="68"/>
      <c r="I96" s="68"/>
      <c r="J96" s="43"/>
      <c r="K96" s="68"/>
      <c r="L96" s="68"/>
      <c r="M96" s="68"/>
      <c r="N96" s="68"/>
      <c r="O96" s="87"/>
      <c r="P96" s="87"/>
      <c r="Q96" s="68"/>
      <c r="R96" s="68"/>
      <c r="S96" s="68"/>
      <c r="T96" s="39" t="str">
        <f t="shared" si="2"/>
        <v/>
      </c>
    </row>
    <row r="97" spans="1:20">
      <c r="A97" s="69"/>
      <c r="B97" s="68" t="s">
        <v>441</v>
      </c>
      <c r="C97" s="76" t="s">
        <v>455</v>
      </c>
      <c r="D97" s="88" t="s">
        <v>443</v>
      </c>
      <c r="E97" s="68">
        <v>2950</v>
      </c>
      <c r="F97" s="88" t="s">
        <v>503</v>
      </c>
      <c r="G97" s="75" t="s">
        <v>452</v>
      </c>
      <c r="H97" s="68" t="s">
        <v>437</v>
      </c>
      <c r="I97" s="68" t="s">
        <v>438</v>
      </c>
      <c r="J97" s="43" t="s">
        <v>260</v>
      </c>
      <c r="K97" s="68" t="s">
        <v>583</v>
      </c>
      <c r="L97" s="68"/>
      <c r="M97" s="68">
        <v>0</v>
      </c>
      <c r="N97" s="68"/>
      <c r="O97" s="87"/>
      <c r="P97" s="87"/>
      <c r="Q97" s="68"/>
      <c r="R97" s="68"/>
      <c r="S97" s="68"/>
      <c r="T97" s="39" t="str">
        <f t="shared" si="2"/>
        <v>reportable = Reportable.create!(:name =&gt; 'facture 20', :date =&gt; '2011-01-30', :cout =&gt; 2950, :ref_client =&gt; '20', :ref =&gt; '023', :user =&gt; trochet, :factype =&gt; factype_null,:factcat =&gt; factcat_agri,:category =&gt; cat_service_agri, :desc =&gt; '',:saison =&gt; saison_2010_2011, :star =&gt; 0)</v>
      </c>
    </row>
    <row r="98" spans="1:20">
      <c r="A98" s="69"/>
      <c r="B98" s="68" t="s">
        <v>442</v>
      </c>
      <c r="C98" s="76" t="s">
        <v>496</v>
      </c>
      <c r="D98" s="88" t="s">
        <v>443</v>
      </c>
      <c r="E98" s="68">
        <v>2830</v>
      </c>
      <c r="F98" s="88" t="s">
        <v>503</v>
      </c>
      <c r="G98" s="75" t="s">
        <v>452</v>
      </c>
      <c r="H98" s="68" t="s">
        <v>437</v>
      </c>
      <c r="I98" s="68" t="s">
        <v>259</v>
      </c>
      <c r="J98" s="43" t="s">
        <v>260</v>
      </c>
      <c r="K98" s="68" t="s">
        <v>583</v>
      </c>
      <c r="L98" s="76" t="s">
        <v>497</v>
      </c>
      <c r="M98" s="68">
        <v>0</v>
      </c>
      <c r="N98" s="68"/>
      <c r="O98" s="87"/>
      <c r="P98" s="87"/>
      <c r="Q98" s="68"/>
      <c r="R98" s="68"/>
      <c r="S98" s="68"/>
      <c r="T98" s="39" t="str">
        <f t="shared" si="2"/>
        <v>facture = Report.create!(:reportable =&gt; reportable, :name =&gt; 'Labour + Herse', :date =&gt; '2011-01-30', :cout =&gt; 2830, :ref_client =&gt; '20', :ref =&gt; '023', :user =&gt; trochet, :factype =&gt; factype_diff,:factcat =&gt; factcat_agri,:category =&gt; cat_service_agri, :desc =&gt; '(semis prairies)',:saison =&gt; saison_2010_2011, :star =&gt; 0)</v>
      </c>
    </row>
    <row r="99" spans="1:20">
      <c r="A99" s="69"/>
      <c r="B99" s="76" t="s">
        <v>442</v>
      </c>
      <c r="C99" s="76" t="s">
        <v>495</v>
      </c>
      <c r="D99" s="88" t="s">
        <v>443</v>
      </c>
      <c r="E99" s="68">
        <v>120</v>
      </c>
      <c r="F99" s="88" t="s">
        <v>503</v>
      </c>
      <c r="G99" s="75" t="s">
        <v>452</v>
      </c>
      <c r="H99" s="68" t="s">
        <v>437</v>
      </c>
      <c r="I99" s="68" t="s">
        <v>259</v>
      </c>
      <c r="J99" s="43" t="s">
        <v>260</v>
      </c>
      <c r="K99" s="68" t="s">
        <v>583</v>
      </c>
      <c r="L99" s="68"/>
      <c r="M99" s="68">
        <v>0</v>
      </c>
      <c r="N99" s="68"/>
      <c r="O99" s="87"/>
      <c r="P99" s="87"/>
      <c r="Q99" s="68"/>
      <c r="R99" s="68"/>
      <c r="S99" s="68"/>
      <c r="T99" s="39" t="str">
        <f t="shared" si="2"/>
        <v>facture = Report.create!(:reportable =&gt; reportable, :name =&gt; 'Epandage chaux', :date =&gt; '2011-01-30', :cout =&gt; 120, :ref_client =&gt; '20', :ref =&gt; '023', :user =&gt; trochet, :factype =&gt; factype_diff,:factcat =&gt; factcat_agri,:category =&gt; cat_service_agri, :desc =&gt; '',:saison =&gt; saison_2010_2011, :star =&gt; 0)</v>
      </c>
    </row>
    <row r="100" spans="1:20">
      <c r="A100" s="69"/>
      <c r="B100" s="68"/>
      <c r="C100" s="68"/>
      <c r="D100" s="87"/>
      <c r="E100" s="68"/>
      <c r="F100" s="87"/>
      <c r="G100" s="75"/>
      <c r="H100" s="68"/>
      <c r="I100" s="68"/>
      <c r="J100" s="43"/>
      <c r="K100" s="68"/>
      <c r="L100" s="68"/>
      <c r="M100" s="68"/>
      <c r="N100" s="68"/>
      <c r="O100" s="87"/>
      <c r="P100" s="87"/>
      <c r="Q100" s="68"/>
      <c r="R100" s="68"/>
      <c r="S100" s="68"/>
      <c r="T100" s="39" t="str">
        <f t="shared" si="2"/>
        <v/>
      </c>
    </row>
    <row r="101" spans="1:20">
      <c r="A101" s="69"/>
      <c r="B101" s="68" t="s">
        <v>441</v>
      </c>
      <c r="C101" s="76" t="s">
        <v>508</v>
      </c>
      <c r="D101" s="88" t="s">
        <v>509</v>
      </c>
      <c r="E101" s="68">
        <v>5790</v>
      </c>
      <c r="F101" s="88" t="s">
        <v>510</v>
      </c>
      <c r="G101" s="75" t="s">
        <v>453</v>
      </c>
      <c r="H101" s="68" t="s">
        <v>437</v>
      </c>
      <c r="I101" s="68" t="s">
        <v>438</v>
      </c>
      <c r="J101" s="43" t="s">
        <v>260</v>
      </c>
      <c r="K101" s="68" t="s">
        <v>583</v>
      </c>
      <c r="L101" s="68"/>
      <c r="M101" s="68">
        <v>0</v>
      </c>
      <c r="N101" s="68"/>
      <c r="O101" s="87"/>
      <c r="P101" s="87"/>
      <c r="Q101" s="68"/>
      <c r="R101" s="68"/>
      <c r="S101" s="68"/>
      <c r="T101" s="39" t="str">
        <f t="shared" si="2"/>
        <v>reportable = Reportable.create!(:name =&gt; 'facture 24', :date =&gt; '2011-07-19', :cout =&gt; 5790, :ref_client =&gt; '24', :ref =&gt; '024', :user =&gt; trochet, :factype =&gt; factype_null,:factcat =&gt; factcat_agri,:category =&gt; cat_service_agri, :desc =&gt; '',:saison =&gt; saison_2010_2011, :star =&gt; 0)</v>
      </c>
    </row>
    <row r="102" spans="1:20">
      <c r="A102" s="69"/>
      <c r="B102" s="68" t="s">
        <v>442</v>
      </c>
      <c r="C102" s="76" t="s">
        <v>511</v>
      </c>
      <c r="D102" s="88" t="s">
        <v>509</v>
      </c>
      <c r="E102" s="68">
        <v>2520</v>
      </c>
      <c r="F102" s="88" t="s">
        <v>510</v>
      </c>
      <c r="G102" s="75" t="s">
        <v>453</v>
      </c>
      <c r="H102" s="68" t="s">
        <v>437</v>
      </c>
      <c r="I102" s="68" t="s">
        <v>259</v>
      </c>
      <c r="J102" s="43" t="s">
        <v>260</v>
      </c>
      <c r="K102" s="68" t="s">
        <v>583</v>
      </c>
      <c r="L102" s="76" t="s">
        <v>514</v>
      </c>
      <c r="M102" s="68">
        <v>0</v>
      </c>
      <c r="N102" s="68"/>
      <c r="O102" s="87"/>
      <c r="P102" s="87"/>
      <c r="Q102" s="68"/>
      <c r="R102" s="68"/>
      <c r="S102" s="68"/>
      <c r="T102" s="39" t="str">
        <f t="shared" si="2"/>
        <v>facture = Report.create!(:reportable =&gt; reportable, :name =&gt; 'Epandage engrais', :date =&gt; '2011-07-19', :cout =&gt; 2520, :ref_client =&gt; '24', :ref =&gt; '024', :user =&gt; trochet, :factype =&gt; factype_diff,:factcat =&gt; factcat_agri,:category =&gt; cat_service_agri, :desc =&gt; '252 ha x 10€ = 2520€',:saison =&gt; saison_2010_2011, :star =&gt; 0)</v>
      </c>
    </row>
    <row r="103" spans="1:20">
      <c r="A103" s="69"/>
      <c r="B103" s="76" t="s">
        <v>442</v>
      </c>
      <c r="C103" s="76" t="s">
        <v>512</v>
      </c>
      <c r="D103" s="88" t="s">
        <v>509</v>
      </c>
      <c r="E103" s="68">
        <v>2850</v>
      </c>
      <c r="F103" s="88" t="s">
        <v>510</v>
      </c>
      <c r="G103" s="75" t="s">
        <v>453</v>
      </c>
      <c r="H103" s="68" t="s">
        <v>437</v>
      </c>
      <c r="I103" s="68" t="s">
        <v>259</v>
      </c>
      <c r="J103" s="43" t="s">
        <v>260</v>
      </c>
      <c r="K103" s="68" t="s">
        <v>583</v>
      </c>
      <c r="L103" s="76" t="s">
        <v>515</v>
      </c>
      <c r="M103" s="68">
        <v>0</v>
      </c>
      <c r="N103" s="68"/>
      <c r="O103" s="87"/>
      <c r="P103" s="87"/>
      <c r="Q103" s="68"/>
      <c r="R103" s="68"/>
      <c r="S103" s="68"/>
      <c r="T103" s="39" t="str">
        <f t="shared" si="2"/>
        <v>facture = Report.create!(:reportable =&gt; reportable, :name =&gt; 'Pulvérisation cultures', :date =&gt; '2011-07-19', :cout =&gt; 2850, :ref_client =&gt; '24', :ref =&gt; '024', :user =&gt; trochet, :factype =&gt; factype_diff,:factcat =&gt; factcat_agri,:category =&gt; cat_service_agri, :desc =&gt; '285 ha x 10€ = 2850€',:saison =&gt; saison_2010_2011, :star =&gt; 0)</v>
      </c>
    </row>
    <row r="104" spans="1:20">
      <c r="A104" s="69"/>
      <c r="B104" s="68" t="s">
        <v>442</v>
      </c>
      <c r="C104" s="76" t="s">
        <v>513</v>
      </c>
      <c r="D104" s="88" t="s">
        <v>509</v>
      </c>
      <c r="E104" s="68">
        <v>120</v>
      </c>
      <c r="F104" s="88" t="s">
        <v>510</v>
      </c>
      <c r="G104" s="75" t="s">
        <v>453</v>
      </c>
      <c r="H104" s="68" t="s">
        <v>437</v>
      </c>
      <c r="I104" s="68" t="s">
        <v>259</v>
      </c>
      <c r="J104" s="43" t="s">
        <v>260</v>
      </c>
      <c r="K104" s="68" t="s">
        <v>583</v>
      </c>
      <c r="L104" s="76" t="s">
        <v>517</v>
      </c>
      <c r="M104" s="68">
        <v>0</v>
      </c>
      <c r="N104" s="68"/>
      <c r="O104" s="87"/>
      <c r="P104" s="87"/>
      <c r="Q104" s="68"/>
      <c r="R104" s="68"/>
      <c r="S104" s="68"/>
      <c r="T104" s="39" t="str">
        <f t="shared" si="2"/>
        <v>facture = Report.create!(:reportable =&gt; reportable, :name =&gt; 'tours de champs', :date =&gt; '2011-07-19', :cout =&gt; 120, :ref_client =&gt; '24', :ref =&gt; '024', :user =&gt; trochet, :factype =&gt; factype_diff,:factcat =&gt; factcat_agri,:category =&gt; cat_service_agri, :desc =&gt; '4h x 30€/h = 120€ (desherbage)',:saison =&gt; saison_2010_2011, :star =&gt; 0)</v>
      </c>
    </row>
    <row r="105" spans="1:20">
      <c r="A105" s="69"/>
      <c r="B105" s="76" t="s">
        <v>442</v>
      </c>
      <c r="C105" s="76" t="s">
        <v>577</v>
      </c>
      <c r="D105" s="88" t="s">
        <v>509</v>
      </c>
      <c r="E105" s="68">
        <v>300</v>
      </c>
      <c r="F105" s="88" t="s">
        <v>510</v>
      </c>
      <c r="G105" s="75" t="s">
        <v>453</v>
      </c>
      <c r="H105" s="68" t="s">
        <v>437</v>
      </c>
      <c r="I105" s="68" t="s">
        <v>259</v>
      </c>
      <c r="J105" s="43" t="s">
        <v>260</v>
      </c>
      <c r="K105" s="68" t="s">
        <v>583</v>
      </c>
      <c r="L105" s="76" t="s">
        <v>516</v>
      </c>
      <c r="M105" s="68">
        <v>0</v>
      </c>
      <c r="N105" s="68"/>
      <c r="O105" s="87"/>
      <c r="P105" s="87"/>
      <c r="Q105" s="68"/>
      <c r="R105" s="68"/>
      <c r="S105" s="68"/>
      <c r="T105" s="39" t="str">
        <f t="shared" si="2"/>
        <v>facture = Report.create!(:reportable =&gt; reportable, :name =&gt; 'semis tournesol', :date =&gt; '2011-07-19', :cout =&gt; 300, :ref_client =&gt; '24', :ref =&gt; '024', :user =&gt; trochet, :factype =&gt; factype_diff,:factcat =&gt; factcat_agri,:category =&gt; cat_service_agri, :desc =&gt; '20ha x 15€/ha = 300€ (Semis tournesol Tracteur)',:saison =&gt; saison_2010_2011, :star =&gt; 0)</v>
      </c>
    </row>
    <row r="106" spans="1:20">
      <c r="A106" s="69"/>
      <c r="B106" s="68"/>
      <c r="C106" s="76"/>
      <c r="D106" s="88"/>
      <c r="E106" s="68"/>
      <c r="F106" s="87"/>
      <c r="G106" s="75"/>
      <c r="H106" s="68"/>
      <c r="I106" s="68"/>
      <c r="J106" s="43"/>
      <c r="K106" s="68"/>
      <c r="L106" s="68"/>
      <c r="M106" s="68"/>
      <c r="N106" s="68"/>
      <c r="O106" s="87"/>
      <c r="P106" s="87"/>
      <c r="Q106" s="68"/>
      <c r="R106" s="68"/>
      <c r="S106" s="68"/>
      <c r="T106" s="39" t="str">
        <f t="shared" si="2"/>
        <v/>
      </c>
    </row>
    <row r="107" spans="1:20">
      <c r="A107" s="69"/>
      <c r="B107" s="68" t="s">
        <v>441</v>
      </c>
      <c r="C107" s="76" t="s">
        <v>519</v>
      </c>
      <c r="D107" s="88" t="s">
        <v>509</v>
      </c>
      <c r="E107" s="68" t="s">
        <v>425</v>
      </c>
      <c r="F107" s="88" t="s">
        <v>518</v>
      </c>
      <c r="G107" s="75" t="s">
        <v>454</v>
      </c>
      <c r="H107" s="68" t="s">
        <v>437</v>
      </c>
      <c r="I107" s="68" t="s">
        <v>438</v>
      </c>
      <c r="J107" s="43" t="s">
        <v>260</v>
      </c>
      <c r="K107" s="68" t="s">
        <v>583</v>
      </c>
      <c r="L107" s="68"/>
      <c r="M107" s="68">
        <v>0</v>
      </c>
      <c r="N107" s="68"/>
      <c r="O107" s="87"/>
      <c r="P107" s="87"/>
      <c r="Q107" s="68"/>
      <c r="R107" s="68"/>
      <c r="S107" s="68"/>
      <c r="T107" s="39" t="str">
        <f t="shared" si="2"/>
        <v>reportable = Reportable.create!(:name =&gt; 'facture 25', :date =&gt; '2011-07-19', :cout =&gt; 226.4, :ref_client =&gt; '25', :ref =&gt; '025', :user =&gt; trochet, :factype =&gt; factype_null,:factcat =&gt; factcat_agri,:category =&gt; cat_service_agri, :desc =&gt; '',:saison =&gt; saison_2010_2011, :star =&gt; 0)</v>
      </c>
    </row>
    <row r="108" spans="1:20">
      <c r="A108" s="69"/>
      <c r="B108" s="68" t="s">
        <v>442</v>
      </c>
      <c r="C108" s="76" t="s">
        <v>506</v>
      </c>
      <c r="D108" s="88" t="s">
        <v>509</v>
      </c>
      <c r="E108" s="68">
        <v>200</v>
      </c>
      <c r="F108" s="88" t="s">
        <v>518</v>
      </c>
      <c r="G108" s="75" t="s">
        <v>454</v>
      </c>
      <c r="H108" s="68" t="s">
        <v>437</v>
      </c>
      <c r="I108" s="68" t="s">
        <v>259</v>
      </c>
      <c r="J108" s="43" t="s">
        <v>260</v>
      </c>
      <c r="K108" s="68" t="s">
        <v>583</v>
      </c>
      <c r="L108" s="76" t="s">
        <v>520</v>
      </c>
      <c r="M108" s="68">
        <v>0</v>
      </c>
      <c r="N108" s="68"/>
      <c r="O108" s="87"/>
      <c r="P108" s="87"/>
      <c r="Q108" s="68"/>
      <c r="R108" s="68"/>
      <c r="S108" s="68"/>
      <c r="T108" s="39" t="str">
        <f t="shared" si="2"/>
        <v>facture = Report.create!(:reportable =&gt; reportable, :name =&gt; 'Vibro', :date =&gt; '2011-07-19', :cout =&gt; 200, :ref_client =&gt; '25', :ref =&gt; '025', :user =&gt; trochet, :factype =&gt; factype_diff,:factcat =&gt; factcat_agri,:category =&gt; cat_service_agri, :desc =&gt; '20ha x 10€ = 200€',:saison =&gt; saison_2010_2011, :star =&gt; 0)</v>
      </c>
    </row>
    <row r="109" spans="1:20">
      <c r="A109" s="69"/>
      <c r="B109" s="76" t="s">
        <v>442</v>
      </c>
      <c r="C109" s="76" t="s">
        <v>521</v>
      </c>
      <c r="D109" s="88" t="s">
        <v>509</v>
      </c>
      <c r="E109" s="68" t="s">
        <v>426</v>
      </c>
      <c r="F109" s="88" t="s">
        <v>518</v>
      </c>
      <c r="G109" s="75" t="s">
        <v>454</v>
      </c>
      <c r="H109" s="68" t="s">
        <v>437</v>
      </c>
      <c r="I109" s="68" t="s">
        <v>259</v>
      </c>
      <c r="J109" s="43" t="s">
        <v>260</v>
      </c>
      <c r="K109" s="68" t="s">
        <v>583</v>
      </c>
      <c r="L109" s="76" t="s">
        <v>522</v>
      </c>
      <c r="M109" s="68">
        <v>0</v>
      </c>
      <c r="N109" s="68"/>
      <c r="O109" s="87"/>
      <c r="P109" s="87"/>
      <c r="Q109" s="68"/>
      <c r="R109" s="68"/>
      <c r="S109" s="68"/>
      <c r="T109" s="39" t="str">
        <f t="shared" si="2"/>
        <v>facture = Report.create!(:reportable =&gt; reportable, :name =&gt; 'Orge', :date =&gt; '2011-07-19', :cout =&gt; 26.4, :ref_client =&gt; '25', :ref =&gt; '025', :user =&gt; trochet, :factype =&gt; factype_diff,:factcat =&gt; factcat_agri,:category =&gt; cat_service_agri, :desc =&gt; '150kg x 176€/t = 26,40€',:saison =&gt; saison_2010_2011, :star =&gt; 0)</v>
      </c>
    </row>
    <row r="110" spans="1:20">
      <c r="A110" s="69"/>
      <c r="B110" s="68"/>
      <c r="C110" s="76"/>
      <c r="D110" s="88"/>
      <c r="E110" s="68"/>
      <c r="F110" s="88"/>
      <c r="G110" s="75"/>
      <c r="H110" s="68"/>
      <c r="I110" s="68"/>
      <c r="J110" s="43"/>
      <c r="K110" s="68"/>
      <c r="L110" s="76"/>
      <c r="M110" s="68"/>
      <c r="N110" s="68"/>
      <c r="O110" s="87"/>
      <c r="P110" s="87"/>
      <c r="Q110" s="68"/>
      <c r="R110" s="68"/>
      <c r="S110" s="68"/>
      <c r="T110" s="39" t="str">
        <f t="shared" si="2"/>
        <v/>
      </c>
    </row>
    <row r="111" spans="1:20">
      <c r="A111" s="69"/>
      <c r="B111" s="68" t="s">
        <v>441</v>
      </c>
      <c r="C111" s="76" t="s">
        <v>525</v>
      </c>
      <c r="D111" s="88" t="s">
        <v>528</v>
      </c>
      <c r="E111" s="68">
        <v>6986</v>
      </c>
      <c r="F111" s="88" t="s">
        <v>524</v>
      </c>
      <c r="G111" s="75" t="s">
        <v>523</v>
      </c>
      <c r="H111" s="68" t="s">
        <v>437</v>
      </c>
      <c r="I111" s="68" t="s">
        <v>438</v>
      </c>
      <c r="J111" s="43" t="s">
        <v>260</v>
      </c>
      <c r="K111" s="68" t="s">
        <v>583</v>
      </c>
      <c r="L111" s="68"/>
      <c r="M111" s="68">
        <v>0</v>
      </c>
      <c r="N111" s="68"/>
      <c r="O111" s="87"/>
      <c r="P111" s="87"/>
      <c r="Q111" s="68"/>
      <c r="R111" s="68"/>
      <c r="S111" s="68"/>
      <c r="T111" s="39" t="str">
        <f t="shared" si="2"/>
        <v>reportable = Reportable.create!(:name =&gt; 'facture 50', :date =&gt; '2010-11-07', :cout =&gt; 6986, :ref_client =&gt; '50', :ref =&gt; '026', :user =&gt; trochet, :factype =&gt; factype_null,:factcat =&gt; factcat_agri,:category =&gt; cat_service_agri, :desc =&gt; '',:saison =&gt; saison_2010_2011, :star =&gt; 0)</v>
      </c>
    </row>
    <row r="112" spans="1:20">
      <c r="A112" s="69"/>
      <c r="B112" s="68" t="s">
        <v>442</v>
      </c>
      <c r="C112" s="76" t="s">
        <v>526</v>
      </c>
      <c r="D112" s="88" t="s">
        <v>528</v>
      </c>
      <c r="E112" s="68">
        <v>6375</v>
      </c>
      <c r="F112" s="88" t="s">
        <v>524</v>
      </c>
      <c r="G112" s="75" t="s">
        <v>523</v>
      </c>
      <c r="H112" s="68" t="s">
        <v>437</v>
      </c>
      <c r="I112" s="68" t="s">
        <v>259</v>
      </c>
      <c r="J112" s="43" t="s">
        <v>260</v>
      </c>
      <c r="K112" s="68" t="s">
        <v>583</v>
      </c>
      <c r="L112" s="76" t="s">
        <v>529</v>
      </c>
      <c r="M112" s="68">
        <v>0</v>
      </c>
      <c r="N112" s="68"/>
      <c r="O112" s="87"/>
      <c r="P112" s="87"/>
      <c r="Q112" s="68"/>
      <c r="R112" s="68"/>
      <c r="S112" s="68"/>
      <c r="T112" s="39" t="str">
        <f t="shared" si="2"/>
        <v>facture = Report.create!(:reportable =&gt; reportable, :name =&gt; 'Moissonnage Blé colza, Tournesol', :date =&gt; '2010-11-07', :cout =&gt; 6375, :ref_client =&gt; '50', :ref =&gt; '026', :user =&gt; trochet, :factype =&gt; factype_diff,:factcat =&gt; factcat_agri,:category =&gt; cat_service_agri, :desc =&gt; '85ha x 75€/ha = 6375€',:saison =&gt; saison_2010_2011, :star =&gt; 0)</v>
      </c>
    </row>
    <row r="113" spans="1:20">
      <c r="A113" s="69"/>
      <c r="B113" s="76" t="s">
        <v>442</v>
      </c>
      <c r="C113" s="76" t="s">
        <v>527</v>
      </c>
      <c r="D113" s="88" t="s">
        <v>528</v>
      </c>
      <c r="E113" s="68">
        <v>611</v>
      </c>
      <c r="F113" s="88" t="s">
        <v>524</v>
      </c>
      <c r="G113" s="75" t="s">
        <v>523</v>
      </c>
      <c r="H113" s="68" t="s">
        <v>437</v>
      </c>
      <c r="I113" s="68" t="s">
        <v>259</v>
      </c>
      <c r="J113" s="43" t="s">
        <v>260</v>
      </c>
      <c r="K113" s="68" t="s">
        <v>583</v>
      </c>
      <c r="L113" s="76" t="s">
        <v>530</v>
      </c>
      <c r="M113" s="68">
        <v>0</v>
      </c>
      <c r="N113" s="68"/>
      <c r="O113" s="87"/>
      <c r="P113" s="87"/>
      <c r="Q113" s="68"/>
      <c r="R113" s="68"/>
      <c r="S113" s="68"/>
      <c r="T113" s="39" t="str">
        <f t="shared" si="2"/>
        <v>facture = Report.create!(:reportable =&gt; reportable, :name =&gt; 'Transport Céréales', :date =&gt; '2010-11-07', :cout =&gt; 611, :ref_client =&gt; '50', :ref =&gt; '026', :user =&gt; trochet, :factype =&gt; factype_diff,:factcat =&gt; factcat_agri,:category =&gt; cat_service_agri, :desc =&gt; '13 voyages x 47€ = 611€',:saison =&gt; saison_2010_2011, :star =&gt; 0)</v>
      </c>
    </row>
    <row r="114" spans="1:20">
      <c r="A114" s="69"/>
      <c r="B114" s="68"/>
      <c r="C114" s="68"/>
      <c r="D114" s="87"/>
      <c r="E114" s="68"/>
      <c r="F114" s="87"/>
      <c r="G114" s="68"/>
      <c r="H114" s="68"/>
      <c r="I114" s="68"/>
      <c r="J114" s="68"/>
      <c r="K114" s="68"/>
      <c r="L114" s="68"/>
      <c r="M114" s="68"/>
      <c r="N114" s="68"/>
      <c r="O114" s="87"/>
      <c r="P114" s="87"/>
      <c r="Q114" s="68"/>
      <c r="R114" s="68"/>
      <c r="S114" s="68"/>
      <c r="T114" s="39" t="str">
        <f t="shared" si="2"/>
        <v/>
      </c>
    </row>
    <row r="115" spans="1:20">
      <c r="A115" s="69"/>
      <c r="B115" s="68" t="s">
        <v>266</v>
      </c>
      <c r="C115" s="76" t="s">
        <v>534</v>
      </c>
      <c r="D115" s="88" t="s">
        <v>531</v>
      </c>
      <c r="E115" s="68">
        <v>3312</v>
      </c>
      <c r="F115" s="88" t="s">
        <v>532</v>
      </c>
      <c r="G115" s="75" t="s">
        <v>533</v>
      </c>
      <c r="H115" s="68" t="s">
        <v>437</v>
      </c>
      <c r="I115" s="68" t="s">
        <v>438</v>
      </c>
      <c r="J115" s="68" t="s">
        <v>260</v>
      </c>
      <c r="K115" s="68" t="s">
        <v>583</v>
      </c>
      <c r="L115" s="68"/>
      <c r="M115" s="68">
        <v>0</v>
      </c>
      <c r="N115" s="68"/>
      <c r="O115" s="87"/>
      <c r="P115" s="87"/>
      <c r="Q115" s="68"/>
      <c r="R115" s="68"/>
      <c r="S115" s="68"/>
      <c r="T115" s="39" t="str">
        <f t="shared" si="2"/>
        <v>facture = Debit.create!(:name =&gt; 'facture 14 : Pressage', :date =&gt; '2010-11-10', :cout =&gt; 3312, :ref_client =&gt; '14', :ref =&gt; '027', :user =&gt; trochet, :factype =&gt; factype_null,:factcat =&gt; factcat_agri,:category =&gt; cat_service_agri, :desc =&gt; '',:saison =&gt; saison_2010_2011, :star =&gt; 0)</v>
      </c>
    </row>
    <row r="116" spans="1:20">
      <c r="A116" s="69"/>
      <c r="B116" s="68"/>
      <c r="C116" s="76"/>
      <c r="D116" s="88"/>
      <c r="E116" s="68"/>
      <c r="F116" s="88"/>
      <c r="G116" s="75"/>
      <c r="H116" s="68"/>
      <c r="I116" s="68"/>
      <c r="J116" s="68"/>
      <c r="K116" s="68"/>
      <c r="L116" s="76"/>
      <c r="M116" s="68"/>
      <c r="N116" s="68"/>
      <c r="O116" s="87"/>
      <c r="P116" s="87"/>
      <c r="Q116" s="68"/>
      <c r="R116" s="68"/>
      <c r="S116" s="68"/>
      <c r="T116" s="39" t="str">
        <f t="shared" si="2"/>
        <v/>
      </c>
    </row>
    <row r="117" spans="1:20">
      <c r="A117" s="69"/>
      <c r="B117" s="76"/>
      <c r="C117" s="76"/>
      <c r="D117" s="88"/>
      <c r="E117" s="68"/>
      <c r="F117" s="88"/>
      <c r="G117" s="75"/>
      <c r="H117" s="68"/>
      <c r="I117" s="68"/>
      <c r="J117" s="68"/>
      <c r="K117" s="68"/>
      <c r="L117" s="76"/>
      <c r="M117" s="68"/>
      <c r="N117" s="68"/>
      <c r="O117" s="87"/>
      <c r="P117" s="87"/>
      <c r="Q117" s="68"/>
      <c r="R117" s="68"/>
      <c r="S117" s="68"/>
      <c r="T117" s="39" t="str">
        <f t="shared" si="2"/>
        <v/>
      </c>
    </row>
    <row r="118" spans="1:20">
      <c r="A118" s="69"/>
      <c r="B118" s="68"/>
      <c r="C118" s="68"/>
      <c r="D118" s="87"/>
      <c r="E118" s="68"/>
      <c r="F118" s="87"/>
      <c r="G118" s="68"/>
      <c r="H118" s="68"/>
      <c r="I118" s="68"/>
      <c r="J118" s="68"/>
      <c r="K118" s="68"/>
      <c r="L118" s="68"/>
      <c r="M118" s="68"/>
      <c r="N118" s="68"/>
      <c r="O118" s="87"/>
      <c r="P118" s="87"/>
      <c r="Q118" s="68"/>
      <c r="R118" s="68"/>
      <c r="S118" s="68"/>
      <c r="T118" s="39" t="str">
        <f t="shared" si="2"/>
        <v/>
      </c>
    </row>
    <row r="119" spans="1:20">
      <c r="A119" s="69"/>
      <c r="B119" s="68"/>
      <c r="C119" s="68" t="s">
        <v>535</v>
      </c>
      <c r="D119" s="87"/>
      <c r="E119" s="68"/>
      <c r="F119" s="87"/>
      <c r="G119" s="68"/>
      <c r="H119" s="68"/>
      <c r="I119" s="68"/>
      <c r="J119" s="68"/>
      <c r="K119" s="68"/>
      <c r="L119" s="68"/>
      <c r="M119" s="68"/>
      <c r="N119" s="68"/>
      <c r="O119" s="87"/>
      <c r="P119" s="87"/>
      <c r="Q119" s="68"/>
      <c r="R119" s="68"/>
      <c r="S119" s="68"/>
      <c r="T119" s="39" t="str">
        <f t="shared" si="2"/>
        <v/>
      </c>
    </row>
    <row r="120" spans="1:20">
      <c r="A120" s="69"/>
      <c r="B120" s="68"/>
      <c r="C120" s="68"/>
      <c r="D120" s="87"/>
      <c r="E120" s="68"/>
      <c r="F120" s="87"/>
      <c r="G120" s="68"/>
      <c r="H120" s="68"/>
      <c r="I120" s="68"/>
      <c r="J120" s="68"/>
      <c r="K120" s="68"/>
      <c r="L120" s="68"/>
      <c r="M120" s="68"/>
      <c r="N120" s="68"/>
      <c r="O120" s="87"/>
      <c r="P120" s="87"/>
      <c r="Q120" s="68"/>
      <c r="R120" s="68"/>
      <c r="S120" s="68"/>
      <c r="T120" s="39" t="str">
        <f t="shared" si="2"/>
        <v/>
      </c>
    </row>
    <row r="121" spans="1:20">
      <c r="A121" s="69"/>
      <c r="B121" s="68"/>
      <c r="C121" s="68"/>
      <c r="D121" s="87"/>
      <c r="E121" s="68"/>
      <c r="F121" s="87"/>
      <c r="G121" s="68"/>
      <c r="H121" s="68"/>
      <c r="I121" s="68"/>
      <c r="J121" s="68"/>
      <c r="K121" s="68"/>
      <c r="L121" s="68"/>
      <c r="M121" s="68"/>
      <c r="N121" s="68"/>
      <c r="O121" s="87"/>
      <c r="P121" s="87"/>
      <c r="Q121" s="68"/>
      <c r="R121" s="68"/>
      <c r="S121" s="68"/>
      <c r="T121" s="39" t="str">
        <f t="shared" si="2"/>
        <v/>
      </c>
    </row>
    <row r="122" spans="1:20">
      <c r="A122" s="69"/>
      <c r="B122" s="68"/>
      <c r="C122" s="68"/>
      <c r="D122" s="87"/>
      <c r="E122" s="68"/>
      <c r="F122" s="87"/>
      <c r="G122" s="68"/>
      <c r="H122" s="68"/>
      <c r="I122" s="68"/>
      <c r="J122" s="68"/>
      <c r="K122" s="68"/>
      <c r="L122" s="68"/>
      <c r="M122" s="68"/>
      <c r="N122" s="68"/>
      <c r="O122" s="87"/>
      <c r="P122" s="87"/>
      <c r="Q122" s="68"/>
      <c r="R122" s="68"/>
      <c r="S122" s="68"/>
      <c r="T122" s="39" t="str">
        <f t="shared" si="2"/>
        <v/>
      </c>
    </row>
    <row r="123" spans="1:20">
      <c r="A123" s="69"/>
      <c r="B123" s="68"/>
      <c r="C123" s="68"/>
      <c r="D123" s="87"/>
      <c r="E123" s="68"/>
      <c r="F123" s="87"/>
      <c r="G123" s="68"/>
      <c r="H123" s="68"/>
      <c r="I123" s="68"/>
      <c r="J123" s="68"/>
      <c r="K123" s="68"/>
      <c r="L123" s="68"/>
      <c r="M123" s="68"/>
      <c r="N123" s="68"/>
      <c r="O123" s="87"/>
      <c r="P123" s="87"/>
      <c r="Q123" s="68"/>
      <c r="R123" s="68"/>
      <c r="S123" s="68"/>
      <c r="T123" s="39" t="str">
        <f t="shared" si="2"/>
        <v/>
      </c>
    </row>
    <row r="124" spans="1:20">
      <c r="A124" s="69"/>
      <c r="B124" s="68"/>
      <c r="C124" s="68"/>
      <c r="D124" s="87"/>
      <c r="E124" s="68"/>
      <c r="F124" s="87"/>
      <c r="G124" s="68"/>
      <c r="H124" s="68"/>
      <c r="I124" s="68"/>
      <c r="J124" s="68"/>
      <c r="K124" s="68"/>
      <c r="L124" s="68"/>
      <c r="M124" s="68"/>
      <c r="N124" s="68"/>
      <c r="O124" s="87"/>
      <c r="P124" s="87"/>
      <c r="Q124" s="68"/>
      <c r="R124" s="68"/>
      <c r="S124" s="68"/>
      <c r="T124" s="39" t="str">
        <f t="shared" si="2"/>
        <v/>
      </c>
    </row>
    <row r="125" spans="1:20">
      <c r="A125" s="69"/>
      <c r="B125" s="68"/>
      <c r="C125" s="68"/>
      <c r="D125" s="87"/>
      <c r="E125" s="68"/>
      <c r="F125" s="87"/>
      <c r="G125" s="68"/>
      <c r="H125" s="68"/>
      <c r="I125" s="68"/>
      <c r="J125" s="68"/>
      <c r="K125" s="68"/>
      <c r="L125" s="68"/>
      <c r="M125" s="68"/>
      <c r="N125" s="68"/>
      <c r="O125" s="87"/>
      <c r="P125" s="87"/>
      <c r="Q125" s="68"/>
      <c r="R125" s="68"/>
      <c r="S125" s="68"/>
      <c r="T125" s="39" t="str">
        <f t="shared" si="2"/>
        <v/>
      </c>
    </row>
    <row r="126" spans="1:20">
      <c r="A126" s="69"/>
      <c r="B126" s="68"/>
      <c r="C126" s="68"/>
      <c r="D126" s="87"/>
      <c r="E126" s="68"/>
      <c r="F126" s="87"/>
      <c r="G126" s="68"/>
      <c r="H126" s="68"/>
      <c r="I126" s="68"/>
      <c r="J126" s="68"/>
      <c r="K126" s="68"/>
      <c r="L126" s="68"/>
      <c r="M126" s="68"/>
      <c r="N126" s="68"/>
      <c r="O126" s="87"/>
      <c r="P126" s="87"/>
      <c r="Q126" s="68"/>
      <c r="R126" s="68"/>
      <c r="S126" s="68"/>
      <c r="T126" s="39" t="str">
        <f t="shared" si="2"/>
        <v/>
      </c>
    </row>
    <row r="127" spans="1:20">
      <c r="A127" s="69"/>
      <c r="B127" s="68"/>
      <c r="C127" s="68"/>
      <c r="D127" s="87"/>
      <c r="E127" s="68"/>
      <c r="F127" s="87"/>
      <c r="G127" s="68"/>
      <c r="H127" s="68"/>
      <c r="I127" s="68"/>
      <c r="J127" s="68"/>
      <c r="K127" s="68"/>
      <c r="L127" s="68"/>
      <c r="M127" s="68"/>
      <c r="N127" s="68"/>
      <c r="O127" s="87"/>
      <c r="P127" s="87"/>
      <c r="Q127" s="68"/>
      <c r="R127" s="68"/>
      <c r="S127" s="68"/>
      <c r="T127" s="39" t="str">
        <f t="shared" si="2"/>
        <v/>
      </c>
    </row>
    <row r="128" spans="1:20">
      <c r="A128" s="69"/>
      <c r="B128" s="68"/>
      <c r="C128" s="68"/>
      <c r="D128" s="87"/>
      <c r="E128" s="68"/>
      <c r="F128" s="87"/>
      <c r="G128" s="68"/>
      <c r="H128" s="68"/>
      <c r="I128" s="68"/>
      <c r="J128" s="68"/>
      <c r="K128" s="68"/>
      <c r="L128" s="68"/>
      <c r="M128" s="68"/>
      <c r="N128" s="68"/>
      <c r="O128" s="87"/>
      <c r="P128" s="87"/>
      <c r="Q128" s="68"/>
      <c r="R128" s="68"/>
      <c r="S128" s="68"/>
      <c r="T128" s="39" t="str">
        <f t="shared" si="2"/>
        <v/>
      </c>
    </row>
    <row r="129" spans="1:20">
      <c r="A129" s="69"/>
      <c r="B129" s="68"/>
      <c r="C129" s="68"/>
      <c r="D129" s="87"/>
      <c r="E129" s="68"/>
      <c r="F129" s="87"/>
      <c r="G129" s="68"/>
      <c r="H129" s="68"/>
      <c r="I129" s="68"/>
      <c r="J129" s="68"/>
      <c r="K129" s="68"/>
      <c r="L129" s="68"/>
      <c r="M129" s="68"/>
      <c r="N129" s="68"/>
      <c r="O129" s="87"/>
      <c r="P129" s="87"/>
      <c r="Q129" s="68"/>
      <c r="R129" s="68"/>
      <c r="S129" s="68"/>
      <c r="T129" s="39" t="str">
        <f t="shared" si="2"/>
        <v/>
      </c>
    </row>
    <row r="130" spans="1:20">
      <c r="A130" s="69"/>
      <c r="B130" s="68"/>
      <c r="C130" s="68"/>
      <c r="D130" s="87"/>
      <c r="E130" s="68"/>
      <c r="F130" s="87"/>
      <c r="G130" s="68"/>
      <c r="H130" s="68"/>
      <c r="I130" s="68"/>
      <c r="J130" s="68"/>
      <c r="K130" s="68"/>
      <c r="L130" s="68"/>
      <c r="M130" s="68"/>
      <c r="N130" s="68"/>
      <c r="O130" s="87"/>
      <c r="P130" s="87"/>
      <c r="Q130" s="68"/>
      <c r="R130" s="68"/>
      <c r="S130" s="68"/>
      <c r="T130" s="39" t="str">
        <f t="shared" si="2"/>
        <v/>
      </c>
    </row>
    <row r="131" spans="1:20">
      <c r="A131" s="69"/>
      <c r="B131" s="68"/>
      <c r="C131" s="68"/>
      <c r="D131" s="87"/>
      <c r="E131" s="68"/>
      <c r="F131" s="87"/>
      <c r="G131" s="68"/>
      <c r="H131" s="68"/>
      <c r="I131" s="68"/>
      <c r="J131" s="68"/>
      <c r="K131" s="68"/>
      <c r="L131" s="68"/>
      <c r="M131" s="68"/>
      <c r="N131" s="68"/>
      <c r="O131" s="87"/>
      <c r="P131" s="87"/>
      <c r="Q131" s="68"/>
      <c r="R131" s="68"/>
      <c r="S131" s="68"/>
      <c r="T131" s="39" t="str">
        <f>CONCATENATE(A131,_x000D_IF(B131="facture",CONCATENATE("facture = Debit.create!(:name =&gt; '",C131,"', :date =&gt; '",D131,"', :cout =&gt; ",E131,", :ref_client =&gt; '",F131,"', :ref =&gt; '",G131,"', :user =&gt; ",H131,", :factype =&gt; factype_",I131,",:factcat =&gt; factcat_",J131,",:category =&gt; cat_",K131,", :desc =&gt; '",L131,"',:saison =&gt; saison_2010_2011, :star =&gt; ",M131,")"),_x000D__x000D_IF(B131="protofacture",CONCATENATE("protofacture = Protofacture.create!(:facture =&gt; facture, :produit =&gt; ",N131,", :prix =&gt; ",P131,", :quantite =&gt; ",O131,", :saison =&gt; saison_2010_2011)"),)))</f>
        <v/>
      </c>
    </row>
  </sheetData>
  <phoneticPr fontId="1" type="noConversion"/>
  <conditionalFormatting sqref="B1:B1048576">
    <cfRule type="cellIs" dxfId="1" priority="0" stopIfTrue="1" operator="equal">
      <formula>"facture"</formula>
    </cfRule>
  </conditionalFormatting>
  <pageMargins left="0.78740157499999996" right="0.78740157499999996" top="0.984251969" bottom="0.984251969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H9"/>
  <sheetViews>
    <sheetView workbookViewId="0">
      <selection activeCell="D18" sqref="D18"/>
    </sheetView>
  </sheetViews>
  <sheetFormatPr baseColWidth="10" defaultColWidth="10.7109375" defaultRowHeight="13"/>
  <cols>
    <col min="1" max="1" width="10.7109375" style="17"/>
    <col min="2" max="2" width="14.5703125" style="17" bestFit="1" customWidth="1"/>
    <col min="3" max="3" width="6.85546875" style="17" customWidth="1"/>
    <col min="4" max="4" width="4.5703125" style="17" bestFit="1" customWidth="1"/>
    <col min="5" max="5" width="8.42578125" style="17" customWidth="1"/>
    <col min="6" max="6" width="4.5703125" style="17" bestFit="1" customWidth="1"/>
    <col min="7" max="7" width="9.42578125" style="17" customWidth="1"/>
    <col min="8" max="8" width="4.5703125" style="17" bestFit="1" customWidth="1"/>
    <col min="9" max="16384" width="10.7109375" style="17"/>
  </cols>
  <sheetData>
    <row r="1" spans="2:8" ht="14" thickBot="1"/>
    <row r="2" spans="2:8" ht="18" customHeight="1">
      <c r="B2" s="14" t="s">
        <v>202</v>
      </c>
      <c r="C2" s="18">
        <v>14</v>
      </c>
      <c r="D2" s="19" t="s">
        <v>204</v>
      </c>
      <c r="E2" s="18">
        <v>5</v>
      </c>
      <c r="F2" s="19" t="s">
        <v>204</v>
      </c>
      <c r="G2" s="18">
        <v>11</v>
      </c>
      <c r="H2" s="20" t="s">
        <v>204</v>
      </c>
    </row>
    <row r="3" spans="2:8" ht="18" customHeight="1">
      <c r="B3" s="15" t="s">
        <v>201</v>
      </c>
      <c r="C3" s="21">
        <v>8</v>
      </c>
      <c r="D3" s="22" t="s">
        <v>204</v>
      </c>
      <c r="E3" s="21">
        <v>2.5</v>
      </c>
      <c r="F3" s="22" t="s">
        <v>204</v>
      </c>
      <c r="G3" s="21">
        <v>6</v>
      </c>
      <c r="H3" s="23" t="s">
        <v>204</v>
      </c>
    </row>
    <row r="4" spans="2:8" ht="18.75" customHeight="1">
      <c r="B4" s="15" t="s">
        <v>367</v>
      </c>
      <c r="C4" s="21">
        <v>1</v>
      </c>
      <c r="D4" s="22" t="s">
        <v>205</v>
      </c>
      <c r="E4" s="21">
        <v>1</v>
      </c>
      <c r="F4" s="22" t="s">
        <v>205</v>
      </c>
      <c r="G4" s="21">
        <v>1.25</v>
      </c>
      <c r="H4" s="23" t="s">
        <v>205</v>
      </c>
    </row>
    <row r="5" spans="2:8" s="13" customFormat="1" ht="19.5" customHeight="1" thickBot="1">
      <c r="B5" s="16" t="s">
        <v>203</v>
      </c>
      <c r="C5" s="24">
        <f>C3/C2*C4</f>
        <v>0.5714285714285714</v>
      </c>
      <c r="D5" s="25" t="s">
        <v>205</v>
      </c>
      <c r="E5" s="24">
        <f>E3/E2*E4</f>
        <v>0.5</v>
      </c>
      <c r="F5" s="25" t="s">
        <v>205</v>
      </c>
      <c r="G5" s="24">
        <f>G3/G2*G4</f>
        <v>0.68181818181818177</v>
      </c>
      <c r="H5" s="26" t="s">
        <v>205</v>
      </c>
    </row>
    <row r="6" spans="2:8">
      <c r="B6" s="13"/>
    </row>
    <row r="7" spans="2:8">
      <c r="B7" s="13"/>
    </row>
    <row r="8" spans="2:8">
      <c r="C8" s="27"/>
      <c r="D8" s="27"/>
    </row>
    <row r="9" spans="2:8">
      <c r="C9" s="27"/>
      <c r="D9" s="27"/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PRODUIT</vt:lpstr>
      <vt:lpstr>PULVE</vt:lpstr>
      <vt:lpstr>FACTURES</vt:lpstr>
      <vt:lpstr>regle de 3</vt:lpstr>
    </vt:vector>
  </TitlesOfParts>
  <Company>jo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2011-08-26T05:50:36Z</dcterms:created>
  <dcterms:modified xsi:type="dcterms:W3CDTF">2011-09-12T12:34:08Z</dcterms:modified>
</cp:coreProperties>
</file>